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5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2.xml" ContentType="application/vnd.openxmlformats-officedocument.themeOverride+xml"/>
  <Override PartName="/xl/drawings/drawing54.xml" ContentType="application/vnd.openxmlformats-officedocument.drawingml.chartshapes+xml"/>
  <Override PartName="/xl/drawings/drawing5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17.xml" ContentType="application/vnd.openxmlformats-officedocument.drawingml.chart+xml"/>
  <Override PartName="/xl/theme/themeOverride3.xml" ContentType="application/vnd.openxmlformats-officedocument.themeOverride+xml"/>
  <Override PartName="/xl/drawings/drawing61.xml" ContentType="application/vnd.openxmlformats-officedocument.drawing+xml"/>
  <Override PartName="/xl/charts/chart18.xml" ContentType="application/vnd.openxmlformats-officedocument.drawingml.chart+xml"/>
  <Override PartName="/xl/theme/themeOverride4.xml" ContentType="application/vnd.openxmlformats-officedocument.themeOverride+xml"/>
  <Override PartName="/xl/drawings/drawing62.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5.xml" ContentType="application/vnd.openxmlformats-officedocument.drawing+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rozpoctovarada.sharepoint.com/sites/Sprva-Hodnotenierozpotu/Zdielane dokumenty/General/Hodnotenie rozpočtu - NRVS 2021-2023/_na_webe/"/>
    </mc:Choice>
  </mc:AlternateContent>
  <xr:revisionPtr revIDLastSave="1458" documentId="13_ncr:1_{DA71853A-6DF4-429A-A709-62B258D4C41E}" xr6:coauthVersionLast="45" xr6:coauthVersionMax="45" xr10:uidLastSave="{89B1C008-6FA6-4281-822F-99E41A3A0F6B}"/>
  <bookViews>
    <workbookView xWindow="-108" yWindow="-108" windowWidth="30936" windowHeight="17040" tabRatio="838" xr2:uid="{0E205F9B-B772-49EE-B381-ADA51D9014DC}"/>
  </bookViews>
  <sheets>
    <sheet name="Obsah" sheetId="41" r:id="rId1"/>
    <sheet name="T01" sheetId="47" r:id="rId2"/>
    <sheet name="T02" sheetId="48" r:id="rId3"/>
    <sheet name="T03" sheetId="49" r:id="rId4"/>
    <sheet name="T04" sheetId="50" r:id="rId5"/>
    <sheet name="T05" sheetId="67" r:id="rId6"/>
    <sheet name="T06" sheetId="99" r:id="rId7"/>
    <sheet name="T07" sheetId="163" r:id="rId8"/>
    <sheet name="T08" sheetId="156" r:id="rId9"/>
    <sheet name="T09" sheetId="157" r:id="rId10"/>
    <sheet name="T10" sheetId="4" r:id="rId11"/>
    <sheet name="T11" sheetId="117" r:id="rId12"/>
    <sheet name="T12" sheetId="10" r:id="rId13"/>
    <sheet name="T13" sheetId="86" r:id="rId14"/>
    <sheet name="T14" sheetId="87" r:id="rId15"/>
    <sheet name="T15" sheetId="118" r:id="rId16"/>
    <sheet name="T16" sheetId="18" r:id="rId17"/>
    <sheet name="T17" sheetId="101" r:id="rId18"/>
    <sheet name="T18" sheetId="158" r:id="rId19"/>
    <sheet name="T19" sheetId="159" r:id="rId20"/>
    <sheet name="T20" sheetId="160" r:id="rId21"/>
    <sheet name="T21" sheetId="19" r:id="rId22"/>
    <sheet name="T22" sheetId="120" r:id="rId23"/>
    <sheet name="T23" sheetId="119" r:id="rId24"/>
    <sheet name="T24" sheetId="135" r:id="rId25"/>
    <sheet name="T25" sheetId="136" r:id="rId26"/>
    <sheet name="T26" sheetId="26" r:id="rId27"/>
    <sheet name="T27" sheetId="27" r:id="rId28"/>
    <sheet name="T28" sheetId="137" r:id="rId29"/>
    <sheet name="T29" sheetId="30" r:id="rId30"/>
    <sheet name="T30" sheetId="146" r:id="rId31"/>
    <sheet name="T31" sheetId="164" r:id="rId32"/>
    <sheet name="T32" sheetId="165" r:id="rId33"/>
    <sheet name="T33" sheetId="166" r:id="rId34"/>
    <sheet name="T34" sheetId="167" r:id="rId35"/>
    <sheet name="T35" sheetId="124" r:id="rId36"/>
    <sheet name="T36" sheetId="125" r:id="rId37"/>
    <sheet name="T37" sheetId="126" r:id="rId38"/>
    <sheet name="T38" sheetId="127" r:id="rId39"/>
    <sheet name="T39" sheetId="128" r:id="rId40"/>
    <sheet name="T40" sheetId="129" r:id="rId41"/>
    <sheet name="T41" sheetId="130" r:id="rId42"/>
    <sheet name="T42" sheetId="131" r:id="rId43"/>
    <sheet name="G01,G02" sheetId="150" r:id="rId44"/>
    <sheet name="G03,G04" sheetId="151" r:id="rId45"/>
    <sheet name="G05" sheetId="168" r:id="rId46"/>
    <sheet name="G06" sheetId="169" r:id="rId47"/>
    <sheet name="G07" sheetId="152" r:id="rId48"/>
    <sheet name="G08" sheetId="105" r:id="rId49"/>
    <sheet name="G09" sheetId="106" r:id="rId50"/>
    <sheet name="G10" sheetId="161" r:id="rId51"/>
    <sheet name="G11" sheetId="162" r:id="rId52"/>
    <sheet name="G12, G13" sheetId="154" r:id="rId53"/>
    <sheet name="G14,G15" sheetId="153" r:id="rId54"/>
    <sheet name="G16" sheetId="155" r:id="rId55"/>
    <sheet name="G17" sheetId="171" r:id="rId56"/>
    <sheet name="G18" sheetId="170" r:id="rId57"/>
    <sheet name="G19" sheetId="149" r:id="rId58"/>
    <sheet name="G20, G21" sheetId="143" r:id="rId59"/>
    <sheet name="G22, G23" sheetId="144" r:id="rId60"/>
  </sheets>
  <externalReferences>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s>
  <definedNames>
    <definedName name="\A" localSheetId="22">#REF!</definedName>
    <definedName name="\A" localSheetId="24">#REF!</definedName>
    <definedName name="\A" localSheetId="25">#REF!</definedName>
    <definedName name="\A" localSheetId="28">#REF!</definedName>
    <definedName name="\A" localSheetId="30">#REF!</definedName>
    <definedName name="\A">#REF!</definedName>
    <definedName name="\B" localSheetId="22">#REF!</definedName>
    <definedName name="\B" localSheetId="24">#REF!</definedName>
    <definedName name="\B" localSheetId="25">#REF!</definedName>
    <definedName name="\B" localSheetId="28">#REF!</definedName>
    <definedName name="\B" localSheetId="30">#REF!</definedName>
    <definedName name="\B">#REF!</definedName>
    <definedName name="\C" localSheetId="22">#REF!</definedName>
    <definedName name="\C" localSheetId="24">#REF!</definedName>
    <definedName name="\C" localSheetId="25">#REF!</definedName>
    <definedName name="\C" localSheetId="28">#REF!</definedName>
    <definedName name="\C" localSheetId="30">#REF!</definedName>
    <definedName name="\C">#REF!</definedName>
    <definedName name="\D" localSheetId="22">#REF!</definedName>
    <definedName name="\D" localSheetId="24">#REF!</definedName>
    <definedName name="\D" localSheetId="25">#REF!</definedName>
    <definedName name="\D" localSheetId="28">#REF!</definedName>
    <definedName name="\D" localSheetId="30">#REF!</definedName>
    <definedName name="\D">#REF!</definedName>
    <definedName name="\E" localSheetId="22">#REF!</definedName>
    <definedName name="\E" localSheetId="24">#REF!</definedName>
    <definedName name="\E" localSheetId="25">#REF!</definedName>
    <definedName name="\E" localSheetId="28">#REF!</definedName>
    <definedName name="\E" localSheetId="30">#REF!</definedName>
    <definedName name="\E">#REF!</definedName>
    <definedName name="\F" localSheetId="22">#REF!</definedName>
    <definedName name="\F" localSheetId="24">#REF!</definedName>
    <definedName name="\F" localSheetId="25">#REF!</definedName>
    <definedName name="\F" localSheetId="28">#REF!</definedName>
    <definedName name="\F" localSheetId="30">#REF!</definedName>
    <definedName name="\F">#REF!</definedName>
    <definedName name="\G" localSheetId="22">#REF!</definedName>
    <definedName name="\G" localSheetId="24">#REF!</definedName>
    <definedName name="\G" localSheetId="25">#REF!</definedName>
    <definedName name="\G" localSheetId="28">#REF!</definedName>
    <definedName name="\G" localSheetId="30">#REF!</definedName>
    <definedName name="\G">#REF!</definedName>
    <definedName name="\H" localSheetId="22">#REF!</definedName>
    <definedName name="\H" localSheetId="24">#REF!</definedName>
    <definedName name="\H" localSheetId="25">#REF!</definedName>
    <definedName name="\H" localSheetId="28">#REF!</definedName>
    <definedName name="\H" localSheetId="30">#REF!</definedName>
    <definedName name="\H">#REF!</definedName>
    <definedName name="\I" localSheetId="22">#REF!</definedName>
    <definedName name="\I" localSheetId="24">#REF!</definedName>
    <definedName name="\I" localSheetId="25">#REF!</definedName>
    <definedName name="\I" localSheetId="28">#REF!</definedName>
    <definedName name="\I" localSheetId="30">#REF!</definedName>
    <definedName name="\I">#REF!</definedName>
    <definedName name="\J" localSheetId="22">#REF!</definedName>
    <definedName name="\J" localSheetId="24">#REF!</definedName>
    <definedName name="\J" localSheetId="25">#REF!</definedName>
    <definedName name="\J" localSheetId="28">#REF!</definedName>
    <definedName name="\J" localSheetId="30">#REF!</definedName>
    <definedName name="\J">#REF!</definedName>
    <definedName name="\K" localSheetId="22">#REF!</definedName>
    <definedName name="\K" localSheetId="24">#REF!</definedName>
    <definedName name="\K" localSheetId="25">#REF!</definedName>
    <definedName name="\K" localSheetId="28">#REF!</definedName>
    <definedName name="\K" localSheetId="30">#REF!</definedName>
    <definedName name="\K">#REF!</definedName>
    <definedName name="\L" localSheetId="22">#REF!</definedName>
    <definedName name="\L" localSheetId="24">#REF!</definedName>
    <definedName name="\L" localSheetId="25">#REF!</definedName>
    <definedName name="\L" localSheetId="28">#REF!</definedName>
    <definedName name="\L" localSheetId="30">#REF!</definedName>
    <definedName name="\L">#REF!</definedName>
    <definedName name="\M" localSheetId="22">#REF!</definedName>
    <definedName name="\M" localSheetId="24">#REF!</definedName>
    <definedName name="\M" localSheetId="25">#REF!</definedName>
    <definedName name="\M" localSheetId="28">#REF!</definedName>
    <definedName name="\M" localSheetId="30">#REF!</definedName>
    <definedName name="\M">#REF!</definedName>
    <definedName name="\N" localSheetId="22">#REF!</definedName>
    <definedName name="\N" localSheetId="24">#REF!</definedName>
    <definedName name="\N" localSheetId="25">#REF!</definedName>
    <definedName name="\N" localSheetId="28">#REF!</definedName>
    <definedName name="\N" localSheetId="30">#REF!</definedName>
    <definedName name="\N">#REF!</definedName>
    <definedName name="\O" localSheetId="22">#REF!</definedName>
    <definedName name="\O" localSheetId="24">#REF!</definedName>
    <definedName name="\O" localSheetId="25">#REF!</definedName>
    <definedName name="\O" localSheetId="28">#REF!</definedName>
    <definedName name="\O" localSheetId="30">#REF!</definedName>
    <definedName name="\O">#REF!</definedName>
    <definedName name="\P" localSheetId="22">#REF!</definedName>
    <definedName name="\P" localSheetId="24">#REF!</definedName>
    <definedName name="\P" localSheetId="25">#REF!</definedName>
    <definedName name="\P" localSheetId="28">#REF!</definedName>
    <definedName name="\P" localSheetId="30">#REF!</definedName>
    <definedName name="\P">#REF!</definedName>
    <definedName name="\Q" localSheetId="22">#REF!</definedName>
    <definedName name="\Q" localSheetId="24">#REF!</definedName>
    <definedName name="\Q" localSheetId="25">#REF!</definedName>
    <definedName name="\Q" localSheetId="28">#REF!</definedName>
    <definedName name="\Q" localSheetId="30">#REF!</definedName>
    <definedName name="\Q">#REF!</definedName>
    <definedName name="\R" localSheetId="22">#REF!</definedName>
    <definedName name="\R" localSheetId="24">#REF!</definedName>
    <definedName name="\R" localSheetId="25">#REF!</definedName>
    <definedName name="\R" localSheetId="28">#REF!</definedName>
    <definedName name="\R" localSheetId="30">#REF!</definedName>
    <definedName name="\R">#REF!</definedName>
    <definedName name="\S" localSheetId="22">#REF!</definedName>
    <definedName name="\S" localSheetId="24">#REF!</definedName>
    <definedName name="\S" localSheetId="25">#REF!</definedName>
    <definedName name="\S" localSheetId="28">#REF!</definedName>
    <definedName name="\S" localSheetId="30">#REF!</definedName>
    <definedName name="\S">#REF!</definedName>
    <definedName name="\T" localSheetId="22">#REF!</definedName>
    <definedName name="\T" localSheetId="24">#REF!</definedName>
    <definedName name="\T" localSheetId="25">#REF!</definedName>
    <definedName name="\T" localSheetId="28">#REF!</definedName>
    <definedName name="\T" localSheetId="30">#REF!</definedName>
    <definedName name="\T">#REF!</definedName>
    <definedName name="\U" localSheetId="22">#REF!</definedName>
    <definedName name="\U" localSheetId="24">#REF!</definedName>
    <definedName name="\U" localSheetId="25">#REF!</definedName>
    <definedName name="\U" localSheetId="28">#REF!</definedName>
    <definedName name="\U" localSheetId="30">#REF!</definedName>
    <definedName name="\U">#REF!</definedName>
    <definedName name="\V" localSheetId="22">#REF!</definedName>
    <definedName name="\V" localSheetId="24">#REF!</definedName>
    <definedName name="\V" localSheetId="25">#REF!</definedName>
    <definedName name="\V" localSheetId="28">#REF!</definedName>
    <definedName name="\V" localSheetId="30">#REF!</definedName>
    <definedName name="\V">#REF!</definedName>
    <definedName name="\W" localSheetId="22">#REF!</definedName>
    <definedName name="\W" localSheetId="24">#REF!</definedName>
    <definedName name="\W" localSheetId="25">#REF!</definedName>
    <definedName name="\W" localSheetId="28">#REF!</definedName>
    <definedName name="\W" localSheetId="30">#REF!</definedName>
    <definedName name="\W">#REF!</definedName>
    <definedName name="\X" localSheetId="22">#REF!</definedName>
    <definedName name="\X" localSheetId="24">#REF!</definedName>
    <definedName name="\X" localSheetId="25">#REF!</definedName>
    <definedName name="\X" localSheetId="28">#REF!</definedName>
    <definedName name="\X" localSheetId="30">#REF!</definedName>
    <definedName name="\X">#REF!</definedName>
    <definedName name="\Y" localSheetId="22">#REF!</definedName>
    <definedName name="\Y" localSheetId="24">#REF!</definedName>
    <definedName name="\Y" localSheetId="25">#REF!</definedName>
    <definedName name="\Y" localSheetId="28">#REF!</definedName>
    <definedName name="\Y" localSheetId="30">#REF!</definedName>
    <definedName name="\Y">#REF!</definedName>
    <definedName name="\Z" localSheetId="22">#REF!</definedName>
    <definedName name="\Z" localSheetId="24">#REF!</definedName>
    <definedName name="\Z" localSheetId="25">#REF!</definedName>
    <definedName name="\Z" localSheetId="28">#REF!</definedName>
    <definedName name="\Z" localSheetId="30">#REF!</definedName>
    <definedName name="\Z">#REF!</definedName>
    <definedName name="__123Graph_A" localSheetId="44" hidden="1">#REF!</definedName>
    <definedName name="__123Graph_A" localSheetId="48" hidden="1">#REF!</definedName>
    <definedName name="__123Graph_A" localSheetId="49" hidden="1">#REF!</definedName>
    <definedName name="__123Graph_A" localSheetId="50" hidden="1">#REF!</definedName>
    <definedName name="__123Graph_A" localSheetId="51" hidden="1">#REF!</definedName>
    <definedName name="__123Graph_A" localSheetId="59" hidden="1">#REF!</definedName>
    <definedName name="__123Graph_A" localSheetId="17" hidden="1">#REF!</definedName>
    <definedName name="__123Graph_A" localSheetId="18" hidden="1">#REF!</definedName>
    <definedName name="__123Graph_A" localSheetId="22" hidden="1">#REF!</definedName>
    <definedName name="__123Graph_A" localSheetId="24" hidden="1">#REF!</definedName>
    <definedName name="__123Graph_A" localSheetId="25" hidden="1">#REF!</definedName>
    <definedName name="__123Graph_A" localSheetId="28" hidden="1">#REF!</definedName>
    <definedName name="__123Graph_A" localSheetId="30" hidden="1">#REF!</definedName>
    <definedName name="__123Graph_A" localSheetId="36" hidden="1">#REF!</definedName>
    <definedName name="__123Graph_A" hidden="1">#REF!</definedName>
    <definedName name="__123Graph_AEXP" localSheetId="48" hidden="1">#REF!</definedName>
    <definedName name="__123Graph_AEXP" localSheetId="49" hidden="1">#REF!</definedName>
    <definedName name="__123Graph_AEXP" localSheetId="50" hidden="1">#REF!</definedName>
    <definedName name="__123Graph_AEXP" localSheetId="17" hidden="1">#REF!</definedName>
    <definedName name="__123Graph_AEXP" localSheetId="18" hidden="1">#REF!</definedName>
    <definedName name="__123Graph_AEXP" localSheetId="22" hidden="1">#REF!</definedName>
    <definedName name="__123Graph_AEXP" localSheetId="24" hidden="1">#REF!</definedName>
    <definedName name="__123Graph_AEXP" localSheetId="25" hidden="1">#REF!</definedName>
    <definedName name="__123Graph_AEXP" localSheetId="28" hidden="1">#REF!</definedName>
    <definedName name="__123Graph_AEXP" localSheetId="30" hidden="1">#REF!</definedName>
    <definedName name="__123Graph_AEXP" hidden="1">#REF!</definedName>
    <definedName name="__123Graph_AIBRD_LEND" hidden="1">[1]WB!$Q$13:$AK$13</definedName>
    <definedName name="__123Graph_AIMPORTS" localSheetId="48" hidden="1">'[2]CA input'!#REF!</definedName>
    <definedName name="__123Graph_AIMPORTS" localSheetId="49" hidden="1">'[2]CA input'!#REF!</definedName>
    <definedName name="__123Graph_AIMPORTS" localSheetId="50" hidden="1">'[2]CA input'!#REF!</definedName>
    <definedName name="__123Graph_AIMPORTS" localSheetId="51" hidden="1">'[2]CA input'!#REF!</definedName>
    <definedName name="__123Graph_AIMPORTS" localSheetId="8" hidden="1">'[2]CA input'!#REF!</definedName>
    <definedName name="__123Graph_AIMPORTS" localSheetId="9" hidden="1">'[2]CA input'!#REF!</definedName>
    <definedName name="__123Graph_AIMPORTS" localSheetId="18" hidden="1">'[2]CA input'!#REF!</definedName>
    <definedName name="__123Graph_AIMPORTS" localSheetId="19" hidden="1">'[2]CA input'!#REF!</definedName>
    <definedName name="__123Graph_AIMPORTS" localSheetId="20" hidden="1">'[2]CA input'!#REF!</definedName>
    <definedName name="__123Graph_AIMPORTS" localSheetId="24" hidden="1">'[2]CA input'!#REF!</definedName>
    <definedName name="__123Graph_AIMPORTS" localSheetId="25" hidden="1">'[2]CA input'!#REF!</definedName>
    <definedName name="__123Graph_AIMPORTS" localSheetId="28" hidden="1">'[2]CA input'!#REF!</definedName>
    <definedName name="__123Graph_AIMPORTS" localSheetId="30" hidden="1">'[2]CA input'!#REF!</definedName>
    <definedName name="__123Graph_AIMPORTS" hidden="1">'[2]CA input'!#REF!</definedName>
    <definedName name="__123Graph_APIPELINE" hidden="1">[1]BoP!$U$359:$AQ$359</definedName>
    <definedName name="__123Graph_AREER" localSheetId="48" hidden="1">[1]ER!#REF!</definedName>
    <definedName name="__123Graph_AREER" localSheetId="49" hidden="1">[1]ER!#REF!</definedName>
    <definedName name="__123Graph_AREER" localSheetId="50" hidden="1">[1]ER!#REF!</definedName>
    <definedName name="__123Graph_AREER" localSheetId="51" hidden="1">[1]ER!#REF!</definedName>
    <definedName name="__123Graph_AREER" localSheetId="8" hidden="1">[1]ER!#REF!</definedName>
    <definedName name="__123Graph_AREER" localSheetId="9" hidden="1">[1]ER!#REF!</definedName>
    <definedName name="__123Graph_AREER" localSheetId="18" hidden="1">[1]ER!#REF!</definedName>
    <definedName name="__123Graph_AREER" localSheetId="19" hidden="1">[1]ER!#REF!</definedName>
    <definedName name="__123Graph_AREER" localSheetId="20" hidden="1">[1]ER!#REF!</definedName>
    <definedName name="__123Graph_AREER" localSheetId="24" hidden="1">[1]ER!#REF!</definedName>
    <definedName name="__123Graph_AREER" localSheetId="25" hidden="1">[1]ER!#REF!</definedName>
    <definedName name="__123Graph_AREER" localSheetId="28" hidden="1">[1]ER!#REF!</definedName>
    <definedName name="__123Graph_AREER" localSheetId="30" hidden="1">[1]ER!#REF!</definedName>
    <definedName name="__123Graph_AREER" hidden="1">[1]ER!#REF!</definedName>
    <definedName name="__123Graph_ATEST1" localSheetId="44" hidden="1">[3]REER!$AZ$144:$AZ$210</definedName>
    <definedName name="__123Graph_ATEST1" localSheetId="48" hidden="1">[4]REER!$AZ$144:$AZ$210</definedName>
    <definedName name="__123Graph_ATEST1" localSheetId="49" hidden="1">[4]REER!$AZ$144:$AZ$210</definedName>
    <definedName name="__123Graph_ATEST1" localSheetId="50" hidden="1">[4]REER!$AZ$144:$AZ$210</definedName>
    <definedName name="__123Graph_ATEST1" localSheetId="51" hidden="1">[5]REER!$AZ$144:$AZ$210</definedName>
    <definedName name="__123Graph_ATEST1" localSheetId="59" hidden="1">[4]REER!$AZ$144:$AZ$210</definedName>
    <definedName name="__123Graph_ATEST1" localSheetId="6" hidden="1">[4]REER!$AZ$144:$AZ$210</definedName>
    <definedName name="__123Graph_ATEST1" localSheetId="7" hidden="1">[4]REER!$AZ$144:$AZ$210</definedName>
    <definedName name="__123Graph_ATEST1" localSheetId="8" hidden="1">[4]REER!$AZ$144:$AZ$210</definedName>
    <definedName name="__123Graph_ATEST1" localSheetId="9" hidden="1">[4]REER!$AZ$144:$AZ$210</definedName>
    <definedName name="__123Graph_ATEST1" localSheetId="17" hidden="1">[4]REER!$AZ$144:$AZ$210</definedName>
    <definedName name="__123Graph_ATEST1" localSheetId="18" hidden="1">[4]REER!$AZ$144:$AZ$210</definedName>
    <definedName name="__123Graph_ATEST1" localSheetId="19" hidden="1">[4]REER!$AZ$144:$AZ$210</definedName>
    <definedName name="__123Graph_ATEST1" localSheetId="20" hidden="1">[4]REER!$AZ$144:$AZ$210</definedName>
    <definedName name="__123Graph_ATEST1" localSheetId="22" hidden="1">[4]REER!$AZ$144:$AZ$210</definedName>
    <definedName name="__123Graph_ATEST1" localSheetId="36" hidden="1">[4]REER!$AZ$144:$AZ$210</definedName>
    <definedName name="__123Graph_ATEST1" hidden="1">[6]REER!$AZ$144:$AZ$210</definedName>
    <definedName name="__123Graph_B" localSheetId="44" hidden="1">#REF!</definedName>
    <definedName name="__123Graph_B" localSheetId="48" hidden="1">#REF!</definedName>
    <definedName name="__123Graph_B" localSheetId="49" hidden="1">#REF!</definedName>
    <definedName name="__123Graph_B" localSheetId="50" hidden="1">#REF!</definedName>
    <definedName name="__123Graph_B" localSheetId="51" hidden="1">#REF!</definedName>
    <definedName name="__123Graph_B" localSheetId="59" hidden="1">#REF!</definedName>
    <definedName name="__123Graph_B" localSheetId="6" hidden="1">#REF!</definedName>
    <definedName name="__123Graph_B" localSheetId="7" hidden="1">#REF!</definedName>
    <definedName name="__123Graph_B" localSheetId="8" hidden="1">#REF!</definedName>
    <definedName name="__123Graph_B" localSheetId="9"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2" hidden="1">#REF!</definedName>
    <definedName name="__123Graph_B" localSheetId="24" hidden="1">'[7]Quarterly Program'!#REF!</definedName>
    <definedName name="__123Graph_B" localSheetId="25" hidden="1">'[7]Quarterly Program'!#REF!</definedName>
    <definedName name="__123Graph_B" localSheetId="28" hidden="1">'[7]Quarterly Program'!#REF!</definedName>
    <definedName name="__123Graph_B" localSheetId="30" hidden="1">'[7]Quarterly Program'!#REF!</definedName>
    <definedName name="__123Graph_B" localSheetId="36" hidden="1">#REF!</definedName>
    <definedName name="__123Graph_B" hidden="1">'[7]Quarterly Program'!#REF!</definedName>
    <definedName name="__123Graph_BCurrent" localSheetId="44" hidden="1">[8]G!#REF!</definedName>
    <definedName name="__123Graph_BCurrent" localSheetId="48" hidden="1">[8]G!#REF!</definedName>
    <definedName name="__123Graph_BCurrent" localSheetId="49" hidden="1">[8]G!#REF!</definedName>
    <definedName name="__123Graph_BCurrent" localSheetId="50" hidden="1">[8]G!#REF!</definedName>
    <definedName name="__123Graph_BCurrent" localSheetId="51" hidden="1">[8]G!#REF!</definedName>
    <definedName name="__123Graph_BCurrent" localSheetId="17" hidden="1">[8]G!#REF!</definedName>
    <definedName name="__123Graph_BCurrent" localSheetId="18" hidden="1">[8]G!#REF!</definedName>
    <definedName name="__123Graph_BCurrent" localSheetId="22" hidden="1">[8]G!#REF!</definedName>
    <definedName name="__123Graph_BCurrent" localSheetId="24" hidden="1">[8]G!#REF!</definedName>
    <definedName name="__123Graph_BCurrent" localSheetId="25" hidden="1">[8]G!#REF!</definedName>
    <definedName name="__123Graph_BCurrent" localSheetId="28" hidden="1">[8]G!#REF!</definedName>
    <definedName name="__123Graph_BCurrent" localSheetId="30" hidden="1">[8]G!#REF!</definedName>
    <definedName name="__123Graph_BCurrent" hidden="1">[8]G!#REF!</definedName>
    <definedName name="__123Graph_BGDP" localSheetId="48" hidden="1">'[9]Quarterly Program'!#REF!</definedName>
    <definedName name="__123Graph_BGDP" localSheetId="49" hidden="1">'[9]Quarterly Program'!#REF!</definedName>
    <definedName name="__123Graph_BGDP" localSheetId="50" hidden="1">'[9]Quarterly Program'!#REF!</definedName>
    <definedName name="__123Graph_BGDP" localSheetId="51" hidden="1">'[9]Quarterly Program'!#REF!</definedName>
    <definedName name="__123Graph_BGDP" localSheetId="59" hidden="1">'[9]Quarterly Program'!#REF!</definedName>
    <definedName name="__123Graph_BGDP" localSheetId="6" hidden="1">'[9]Quarterly Program'!#REF!</definedName>
    <definedName name="__123Graph_BGDP" localSheetId="7" hidden="1">'[9]Quarterly Program'!#REF!</definedName>
    <definedName name="__123Graph_BGDP" localSheetId="8" hidden="1">'[9]Quarterly Program'!#REF!</definedName>
    <definedName name="__123Graph_BGDP" localSheetId="9" hidden="1">'[9]Quarterly Program'!#REF!</definedName>
    <definedName name="__123Graph_BGDP" localSheetId="17" hidden="1">'[9]Quarterly Program'!#REF!</definedName>
    <definedName name="__123Graph_BGDP" localSheetId="18" hidden="1">'[9]Quarterly Program'!#REF!</definedName>
    <definedName name="__123Graph_BGDP" localSheetId="19" hidden="1">'[9]Quarterly Program'!#REF!</definedName>
    <definedName name="__123Graph_BGDP" localSheetId="20" hidden="1">'[9]Quarterly Program'!#REF!</definedName>
    <definedName name="__123Graph_BGDP" localSheetId="22" hidden="1">'[9]Quarterly Program'!#REF!</definedName>
    <definedName name="__123Graph_BGDP" localSheetId="24" hidden="1">'[7]Quarterly Program'!#REF!</definedName>
    <definedName name="__123Graph_BGDP" localSheetId="25" hidden="1">'[7]Quarterly Program'!#REF!</definedName>
    <definedName name="__123Graph_BGDP" localSheetId="28" hidden="1">'[7]Quarterly Program'!#REF!</definedName>
    <definedName name="__123Graph_BGDP" localSheetId="30" hidden="1">'[7]Quarterly Program'!#REF!</definedName>
    <definedName name="__123Graph_BGDP" localSheetId="36" hidden="1">'[9]Quarterly Program'!#REF!</definedName>
    <definedName name="__123Graph_BGDP" hidden="1">'[7]Quarterly Program'!#REF!</definedName>
    <definedName name="__123Graph_BIBRD_LEND" hidden="1">[1]WB!$Q$61:$AK$61</definedName>
    <definedName name="__123Graph_BIMPORTS" localSheetId="48" hidden="1">'[2]CA input'!#REF!</definedName>
    <definedName name="__123Graph_BIMPORTS" localSheetId="49" hidden="1">'[2]CA input'!#REF!</definedName>
    <definedName name="__123Graph_BIMPORTS" localSheetId="50" hidden="1">'[2]CA input'!#REF!</definedName>
    <definedName name="__123Graph_BIMPORTS" localSheetId="51" hidden="1">'[2]CA input'!#REF!</definedName>
    <definedName name="__123Graph_BIMPORTS" localSheetId="8" hidden="1">'[2]CA input'!#REF!</definedName>
    <definedName name="__123Graph_BIMPORTS" localSheetId="9" hidden="1">'[2]CA input'!#REF!</definedName>
    <definedName name="__123Graph_BIMPORTS" localSheetId="18" hidden="1">'[2]CA input'!#REF!</definedName>
    <definedName name="__123Graph_BIMPORTS" localSheetId="19" hidden="1">'[2]CA input'!#REF!</definedName>
    <definedName name="__123Graph_BIMPORTS" localSheetId="20" hidden="1">'[2]CA input'!#REF!</definedName>
    <definedName name="__123Graph_BIMPORTS" localSheetId="24" hidden="1">'[2]CA input'!#REF!</definedName>
    <definedName name="__123Graph_BIMPORTS" localSheetId="25" hidden="1">'[2]CA input'!#REF!</definedName>
    <definedName name="__123Graph_BIMPORTS" localSheetId="28" hidden="1">'[2]CA input'!#REF!</definedName>
    <definedName name="__123Graph_BIMPORTS" localSheetId="30" hidden="1">'[2]CA input'!#REF!</definedName>
    <definedName name="__123Graph_BIMPORTS" hidden="1">'[2]CA input'!#REF!</definedName>
    <definedName name="__123Graph_BMONEY" localSheetId="48" hidden="1">'[9]Quarterly Program'!#REF!</definedName>
    <definedName name="__123Graph_BMONEY" localSheetId="49" hidden="1">'[9]Quarterly Program'!#REF!</definedName>
    <definedName name="__123Graph_BMONEY" localSheetId="50" hidden="1">'[9]Quarterly Program'!#REF!</definedName>
    <definedName name="__123Graph_BMONEY" localSheetId="51" hidden="1">'[9]Quarterly Program'!#REF!</definedName>
    <definedName name="__123Graph_BMONEY" localSheetId="59" hidden="1">'[9]Quarterly Program'!#REF!</definedName>
    <definedName name="__123Graph_BMONEY" localSheetId="6" hidden="1">'[9]Quarterly Program'!#REF!</definedName>
    <definedName name="__123Graph_BMONEY" localSheetId="7" hidden="1">'[9]Quarterly Program'!#REF!</definedName>
    <definedName name="__123Graph_BMONEY" localSheetId="8" hidden="1">'[9]Quarterly Program'!#REF!</definedName>
    <definedName name="__123Graph_BMONEY" localSheetId="9" hidden="1">'[9]Quarterly Program'!#REF!</definedName>
    <definedName name="__123Graph_BMONEY" localSheetId="17" hidden="1">'[9]Quarterly Program'!#REF!</definedName>
    <definedName name="__123Graph_BMONEY" localSheetId="18" hidden="1">'[9]Quarterly Program'!#REF!</definedName>
    <definedName name="__123Graph_BMONEY" localSheetId="19" hidden="1">'[9]Quarterly Program'!#REF!</definedName>
    <definedName name="__123Graph_BMONEY" localSheetId="20" hidden="1">'[9]Quarterly Program'!#REF!</definedName>
    <definedName name="__123Graph_BMONEY" localSheetId="22" hidden="1">'[9]Quarterly Program'!#REF!</definedName>
    <definedName name="__123Graph_BMONEY" localSheetId="24" hidden="1">'[7]Quarterly Program'!#REF!</definedName>
    <definedName name="__123Graph_BMONEY" localSheetId="25" hidden="1">'[7]Quarterly Program'!#REF!</definedName>
    <definedName name="__123Graph_BMONEY" localSheetId="28" hidden="1">'[7]Quarterly Program'!#REF!</definedName>
    <definedName name="__123Graph_BMONEY" localSheetId="30" hidden="1">'[7]Quarterly Program'!#REF!</definedName>
    <definedName name="__123Graph_BMONEY" localSheetId="36" hidden="1">'[9]Quarterly Program'!#REF!</definedName>
    <definedName name="__123Graph_BMONEY" hidden="1">'[7]Quarterly Program'!#REF!</definedName>
    <definedName name="__123Graph_BPIPELINE" hidden="1">[1]BoP!$U$358:$AQ$358</definedName>
    <definedName name="__123Graph_BREER" localSheetId="48" hidden="1">[1]ER!#REF!</definedName>
    <definedName name="__123Graph_BREER" localSheetId="49" hidden="1">[1]ER!#REF!</definedName>
    <definedName name="__123Graph_BREER" localSheetId="50" hidden="1">[1]ER!#REF!</definedName>
    <definedName name="__123Graph_BREER" localSheetId="51" hidden="1">[1]ER!#REF!</definedName>
    <definedName name="__123Graph_BREER" localSheetId="8" hidden="1">[1]ER!#REF!</definedName>
    <definedName name="__123Graph_BREER" localSheetId="9" hidden="1">[1]ER!#REF!</definedName>
    <definedName name="__123Graph_BREER" localSheetId="18" hidden="1">[1]ER!#REF!</definedName>
    <definedName name="__123Graph_BREER" localSheetId="19" hidden="1">[1]ER!#REF!</definedName>
    <definedName name="__123Graph_BREER" localSheetId="20" hidden="1">[1]ER!#REF!</definedName>
    <definedName name="__123Graph_BREER" localSheetId="24" hidden="1">[1]ER!#REF!</definedName>
    <definedName name="__123Graph_BREER" localSheetId="25" hidden="1">[1]ER!#REF!</definedName>
    <definedName name="__123Graph_BREER" localSheetId="28" hidden="1">[1]ER!#REF!</definedName>
    <definedName name="__123Graph_BREER" localSheetId="30" hidden="1">[1]ER!#REF!</definedName>
    <definedName name="__123Graph_BREER" hidden="1">[1]ER!#REF!</definedName>
    <definedName name="__123Graph_BREER3" localSheetId="44" hidden="1">[3]REER!$BB$144:$BB$212</definedName>
    <definedName name="__123Graph_BREER3" localSheetId="48" hidden="1">[4]REER!$BB$144:$BB$212</definedName>
    <definedName name="__123Graph_BREER3" localSheetId="49" hidden="1">[4]REER!$BB$144:$BB$212</definedName>
    <definedName name="__123Graph_BREER3" localSheetId="50" hidden="1">[4]REER!$BB$144:$BB$212</definedName>
    <definedName name="__123Graph_BREER3" localSheetId="51" hidden="1">[5]REER!$BB$144:$BB$212</definedName>
    <definedName name="__123Graph_BREER3" localSheetId="59" hidden="1">[4]REER!$BB$144:$BB$212</definedName>
    <definedName name="__123Graph_BREER3" localSheetId="6" hidden="1">[4]REER!$BB$144:$BB$212</definedName>
    <definedName name="__123Graph_BREER3" localSheetId="7" hidden="1">[4]REER!$BB$144:$BB$212</definedName>
    <definedName name="__123Graph_BREER3" localSheetId="8" hidden="1">[4]REER!$BB$144:$BB$212</definedName>
    <definedName name="__123Graph_BREER3" localSheetId="9" hidden="1">[4]REER!$BB$144:$BB$212</definedName>
    <definedName name="__123Graph_BREER3" localSheetId="17" hidden="1">[4]REER!$BB$144:$BB$212</definedName>
    <definedName name="__123Graph_BREER3" localSheetId="18" hidden="1">[4]REER!$BB$144:$BB$212</definedName>
    <definedName name="__123Graph_BREER3" localSheetId="19" hidden="1">[4]REER!$BB$144:$BB$212</definedName>
    <definedName name="__123Graph_BREER3" localSheetId="20" hidden="1">[4]REER!$BB$144:$BB$212</definedName>
    <definedName name="__123Graph_BREER3" localSheetId="22" hidden="1">[4]REER!$BB$144:$BB$212</definedName>
    <definedName name="__123Graph_BREER3" localSheetId="36" hidden="1">[4]REER!$BB$144:$BB$212</definedName>
    <definedName name="__123Graph_BREER3" hidden="1">[6]REER!$BB$144:$BB$212</definedName>
    <definedName name="__123Graph_BTEST1" localSheetId="44" hidden="1">[3]REER!$AY$144:$AY$210</definedName>
    <definedName name="__123Graph_BTEST1" localSheetId="48" hidden="1">[4]REER!$AY$144:$AY$210</definedName>
    <definedName name="__123Graph_BTEST1" localSheetId="49" hidden="1">[4]REER!$AY$144:$AY$210</definedName>
    <definedName name="__123Graph_BTEST1" localSheetId="50" hidden="1">[4]REER!$AY$144:$AY$210</definedName>
    <definedName name="__123Graph_BTEST1" localSheetId="51" hidden="1">[5]REER!$AY$144:$AY$210</definedName>
    <definedName name="__123Graph_BTEST1" localSheetId="59" hidden="1">[4]REER!$AY$144:$AY$210</definedName>
    <definedName name="__123Graph_BTEST1" localSheetId="6" hidden="1">[4]REER!$AY$144:$AY$210</definedName>
    <definedName name="__123Graph_BTEST1" localSheetId="7" hidden="1">[4]REER!$AY$144:$AY$210</definedName>
    <definedName name="__123Graph_BTEST1" localSheetId="8" hidden="1">[4]REER!$AY$144:$AY$210</definedName>
    <definedName name="__123Graph_BTEST1" localSheetId="9" hidden="1">[4]REER!$AY$144:$AY$210</definedName>
    <definedName name="__123Graph_BTEST1" localSheetId="17" hidden="1">[4]REER!$AY$144:$AY$210</definedName>
    <definedName name="__123Graph_BTEST1" localSheetId="18" hidden="1">[4]REER!$AY$144:$AY$210</definedName>
    <definedName name="__123Graph_BTEST1" localSheetId="19" hidden="1">[4]REER!$AY$144:$AY$210</definedName>
    <definedName name="__123Graph_BTEST1" localSheetId="20" hidden="1">[4]REER!$AY$144:$AY$210</definedName>
    <definedName name="__123Graph_BTEST1" localSheetId="22" hidden="1">[4]REER!$AY$144:$AY$210</definedName>
    <definedName name="__123Graph_BTEST1" localSheetId="36" hidden="1">[4]REER!$AY$144:$AY$210</definedName>
    <definedName name="__123Graph_BTEST1" hidden="1">[6]REER!$AY$144:$AY$210</definedName>
    <definedName name="__123Graph_C" localSheetId="48" hidden="1">'[10]Central Govt'!#REF!</definedName>
    <definedName name="__123Graph_C" localSheetId="49" hidden="1">'[10]Central Govt'!#REF!</definedName>
    <definedName name="__123Graph_C" localSheetId="50" hidden="1">'[10]Central Govt'!#REF!</definedName>
    <definedName name="__123Graph_C" localSheetId="51" hidden="1">'[10]Central Govt'!#REF!</definedName>
    <definedName name="__123Graph_C" localSheetId="8" hidden="1">'[10]Central Govt'!#REF!</definedName>
    <definedName name="__123Graph_C" localSheetId="9" hidden="1">'[10]Central Govt'!#REF!</definedName>
    <definedName name="__123Graph_C" localSheetId="18" hidden="1">'[10]Central Govt'!#REF!</definedName>
    <definedName name="__123Graph_C" localSheetId="19" hidden="1">'[10]Central Govt'!#REF!</definedName>
    <definedName name="__123Graph_C" localSheetId="20" hidden="1">'[10]Central Govt'!#REF!</definedName>
    <definedName name="__123Graph_C" localSheetId="24" hidden="1">'[10]Central Govt'!#REF!</definedName>
    <definedName name="__123Graph_C" localSheetId="25" hidden="1">'[10]Central Govt'!#REF!</definedName>
    <definedName name="__123Graph_C" localSheetId="28" hidden="1">'[10]Central Govt'!#REF!</definedName>
    <definedName name="__123Graph_C" localSheetId="30" hidden="1">'[10]Central Govt'!#REF!</definedName>
    <definedName name="__123Graph_C" hidden="1">'[10]Central Govt'!#REF!</definedName>
    <definedName name="__123Graph_CIMPORTS" localSheetId="48" hidden="1">#REF!</definedName>
    <definedName name="__123Graph_CIMPORTS" localSheetId="49" hidden="1">#REF!</definedName>
    <definedName name="__123Graph_CIMPORTS" localSheetId="50" hidden="1">#REF!</definedName>
    <definedName name="__123Graph_CIMPORTS" localSheetId="51" hidden="1">#REF!</definedName>
    <definedName name="__123Graph_CIMPORTS" localSheetId="8" hidden="1">#REF!</definedName>
    <definedName name="__123Graph_CIMPORTS" localSheetId="9" hidden="1">#REF!</definedName>
    <definedName name="__123Graph_CIMPORTS" localSheetId="18" hidden="1">#REF!</definedName>
    <definedName name="__123Graph_CIMPORTS" localSheetId="19" hidden="1">#REF!</definedName>
    <definedName name="__123Graph_CIMPORTS" localSheetId="20" hidden="1">#REF!</definedName>
    <definedName name="__123Graph_CIMPORTS" localSheetId="24" hidden="1">#REF!</definedName>
    <definedName name="__123Graph_CIMPORTS" localSheetId="25" hidden="1">#REF!</definedName>
    <definedName name="__123Graph_CIMPORTS" localSheetId="28" hidden="1">#REF!</definedName>
    <definedName name="__123Graph_CIMPORTS" localSheetId="30" hidden="1">#REF!</definedName>
    <definedName name="__123Graph_CIMPORTS" hidden="1">#REF!</definedName>
    <definedName name="__123Graph_CREER" localSheetId="48" hidden="1">[1]ER!#REF!</definedName>
    <definedName name="__123Graph_CREER" localSheetId="49" hidden="1">[1]ER!#REF!</definedName>
    <definedName name="__123Graph_CREER" localSheetId="50" hidden="1">[1]ER!#REF!</definedName>
    <definedName name="__123Graph_CREER" localSheetId="51" hidden="1">[1]ER!#REF!</definedName>
    <definedName name="__123Graph_CREER" localSheetId="8" hidden="1">[1]ER!#REF!</definedName>
    <definedName name="__123Graph_CREER" localSheetId="9" hidden="1">[1]ER!#REF!</definedName>
    <definedName name="__123Graph_CREER" localSheetId="18" hidden="1">[1]ER!#REF!</definedName>
    <definedName name="__123Graph_CREER" localSheetId="19" hidden="1">[1]ER!#REF!</definedName>
    <definedName name="__123Graph_CREER" localSheetId="20" hidden="1">[1]ER!#REF!</definedName>
    <definedName name="__123Graph_CREER" localSheetId="24" hidden="1">[1]ER!#REF!</definedName>
    <definedName name="__123Graph_CREER" localSheetId="25" hidden="1">[1]ER!#REF!</definedName>
    <definedName name="__123Graph_CREER" localSheetId="28" hidden="1">[1]ER!#REF!</definedName>
    <definedName name="__123Graph_CREER" localSheetId="30" hidden="1">[1]ER!#REF!</definedName>
    <definedName name="__123Graph_CREER" hidden="1">[1]ER!#REF!</definedName>
    <definedName name="__123Graph_CREER3" localSheetId="44" hidden="1">[3]REER!$BB$144:$BB$212</definedName>
    <definedName name="__123Graph_CREER3" localSheetId="48" hidden="1">[4]REER!$BB$144:$BB$212</definedName>
    <definedName name="__123Graph_CREER3" localSheetId="49" hidden="1">[4]REER!$BB$144:$BB$212</definedName>
    <definedName name="__123Graph_CREER3" localSheetId="50" hidden="1">[4]REER!$BB$144:$BB$212</definedName>
    <definedName name="__123Graph_CREER3" localSheetId="51" hidden="1">[5]REER!$BB$144:$BB$212</definedName>
    <definedName name="__123Graph_CREER3" localSheetId="59" hidden="1">[4]REER!$BB$144:$BB$212</definedName>
    <definedName name="__123Graph_CREER3" localSheetId="6" hidden="1">[4]REER!$BB$144:$BB$212</definedName>
    <definedName name="__123Graph_CREER3" localSheetId="7" hidden="1">[4]REER!$BB$144:$BB$212</definedName>
    <definedName name="__123Graph_CREER3" localSheetId="8" hidden="1">[4]REER!$BB$144:$BB$212</definedName>
    <definedName name="__123Graph_CREER3" localSheetId="9" hidden="1">[4]REER!$BB$144:$BB$212</definedName>
    <definedName name="__123Graph_CREER3" localSheetId="17" hidden="1">[4]REER!$BB$144:$BB$212</definedName>
    <definedName name="__123Graph_CREER3" localSheetId="18" hidden="1">[4]REER!$BB$144:$BB$212</definedName>
    <definedName name="__123Graph_CREER3" localSheetId="19" hidden="1">[4]REER!$BB$144:$BB$212</definedName>
    <definedName name="__123Graph_CREER3" localSheetId="20" hidden="1">[4]REER!$BB$144:$BB$212</definedName>
    <definedName name="__123Graph_CREER3" localSheetId="22" hidden="1">[4]REER!$BB$144:$BB$212</definedName>
    <definedName name="__123Graph_CREER3" localSheetId="36" hidden="1">[4]REER!$BB$144:$BB$212</definedName>
    <definedName name="__123Graph_CREER3" hidden="1">[6]REER!$BB$144:$BB$212</definedName>
    <definedName name="__123Graph_CTEST1" localSheetId="44" hidden="1">[3]REER!$BK$140:$BK$140</definedName>
    <definedName name="__123Graph_CTEST1" localSheetId="48" hidden="1">[4]REER!$BK$140:$BK$140</definedName>
    <definedName name="__123Graph_CTEST1" localSheetId="49" hidden="1">[4]REER!$BK$140:$BK$140</definedName>
    <definedName name="__123Graph_CTEST1" localSheetId="50" hidden="1">[4]REER!$BK$140:$BK$140</definedName>
    <definedName name="__123Graph_CTEST1" localSheetId="51" hidden="1">[5]REER!$BK$140:$BK$140</definedName>
    <definedName name="__123Graph_CTEST1" localSheetId="59" hidden="1">[4]REER!$BK$140:$BK$140</definedName>
    <definedName name="__123Graph_CTEST1" localSheetId="6" hidden="1">[4]REER!$BK$140:$BK$140</definedName>
    <definedName name="__123Graph_CTEST1" localSheetId="7" hidden="1">[4]REER!$BK$140:$BK$140</definedName>
    <definedName name="__123Graph_CTEST1" localSheetId="8" hidden="1">[4]REER!$BK$140:$BK$140</definedName>
    <definedName name="__123Graph_CTEST1" localSheetId="9" hidden="1">[4]REER!$BK$140:$BK$140</definedName>
    <definedName name="__123Graph_CTEST1" localSheetId="17" hidden="1">[4]REER!$BK$140:$BK$140</definedName>
    <definedName name="__123Graph_CTEST1" localSheetId="18" hidden="1">[4]REER!$BK$140:$BK$140</definedName>
    <definedName name="__123Graph_CTEST1" localSheetId="19" hidden="1">[4]REER!$BK$140:$BK$140</definedName>
    <definedName name="__123Graph_CTEST1" localSheetId="20" hidden="1">[4]REER!$BK$140:$BK$140</definedName>
    <definedName name="__123Graph_CTEST1" localSheetId="22" hidden="1">[4]REER!$BK$140:$BK$140</definedName>
    <definedName name="__123Graph_CTEST1" localSheetId="36" hidden="1">[4]REER!$BK$140:$BK$140</definedName>
    <definedName name="__123Graph_CTEST1" hidden="1">[6]REER!$BK$140:$BK$140</definedName>
    <definedName name="__123Graph_D" hidden="1">[11]FLUJO!$B$7937:$C$7937</definedName>
    <definedName name="__123Graph_DREER3" localSheetId="44" hidden="1">[3]REER!$BB$144:$BB$210</definedName>
    <definedName name="__123Graph_DREER3" localSheetId="48" hidden="1">[4]REER!$BB$144:$BB$210</definedName>
    <definedName name="__123Graph_DREER3" localSheetId="49" hidden="1">[4]REER!$BB$144:$BB$210</definedName>
    <definedName name="__123Graph_DREER3" localSheetId="50" hidden="1">[4]REER!$BB$144:$BB$210</definedName>
    <definedName name="__123Graph_DREER3" localSheetId="51" hidden="1">[5]REER!$BB$144:$BB$210</definedName>
    <definedName name="__123Graph_DREER3" localSheetId="59" hidden="1">[4]REER!$BB$144:$BB$210</definedName>
    <definedName name="__123Graph_DREER3" localSheetId="6" hidden="1">[4]REER!$BB$144:$BB$210</definedName>
    <definedName name="__123Graph_DREER3" localSheetId="7" hidden="1">[4]REER!$BB$144:$BB$210</definedName>
    <definedName name="__123Graph_DREER3" localSheetId="8" hidden="1">[4]REER!$BB$144:$BB$210</definedName>
    <definedName name="__123Graph_DREER3" localSheetId="9" hidden="1">[4]REER!$BB$144:$BB$210</definedName>
    <definedName name="__123Graph_DREER3" localSheetId="17" hidden="1">[4]REER!$BB$144:$BB$210</definedName>
    <definedName name="__123Graph_DREER3" localSheetId="18" hidden="1">[4]REER!$BB$144:$BB$210</definedName>
    <definedName name="__123Graph_DREER3" localSheetId="19" hidden="1">[4]REER!$BB$144:$BB$210</definedName>
    <definedName name="__123Graph_DREER3" localSheetId="20" hidden="1">[4]REER!$BB$144:$BB$210</definedName>
    <definedName name="__123Graph_DREER3" localSheetId="22" hidden="1">[4]REER!$BB$144:$BB$210</definedName>
    <definedName name="__123Graph_DREER3" localSheetId="36" hidden="1">[4]REER!$BB$144:$BB$210</definedName>
    <definedName name="__123Graph_DREER3" hidden="1">[6]REER!$BB$144:$BB$210</definedName>
    <definedName name="__123Graph_DTEST1" localSheetId="44" hidden="1">[3]REER!$BB$144:$BB$210</definedName>
    <definedName name="__123Graph_DTEST1" localSheetId="48" hidden="1">[4]REER!$BB$144:$BB$210</definedName>
    <definedName name="__123Graph_DTEST1" localSheetId="49" hidden="1">[4]REER!$BB$144:$BB$210</definedName>
    <definedName name="__123Graph_DTEST1" localSheetId="50" hidden="1">[4]REER!$BB$144:$BB$210</definedName>
    <definedName name="__123Graph_DTEST1" localSheetId="51" hidden="1">[5]REER!$BB$144:$BB$210</definedName>
    <definedName name="__123Graph_DTEST1" localSheetId="59" hidden="1">[4]REER!$BB$144:$BB$210</definedName>
    <definedName name="__123Graph_DTEST1" localSheetId="6" hidden="1">[4]REER!$BB$144:$BB$210</definedName>
    <definedName name="__123Graph_DTEST1" localSheetId="7" hidden="1">[4]REER!$BB$144:$BB$210</definedName>
    <definedName name="__123Graph_DTEST1" localSheetId="8" hidden="1">[4]REER!$BB$144:$BB$210</definedName>
    <definedName name="__123Graph_DTEST1" localSheetId="9" hidden="1">[4]REER!$BB$144:$BB$210</definedName>
    <definedName name="__123Graph_DTEST1" localSheetId="17" hidden="1">[4]REER!$BB$144:$BB$210</definedName>
    <definedName name="__123Graph_DTEST1" localSheetId="18" hidden="1">[4]REER!$BB$144:$BB$210</definedName>
    <definedName name="__123Graph_DTEST1" localSheetId="19" hidden="1">[4]REER!$BB$144:$BB$210</definedName>
    <definedName name="__123Graph_DTEST1" localSheetId="20" hidden="1">[4]REER!$BB$144:$BB$210</definedName>
    <definedName name="__123Graph_DTEST1" localSheetId="22" hidden="1">[4]REER!$BB$144:$BB$210</definedName>
    <definedName name="__123Graph_DTEST1" localSheetId="36" hidden="1">[4]REER!$BB$144:$BB$210</definedName>
    <definedName name="__123Graph_DTEST1" hidden="1">[6]REER!$BB$144:$BB$210</definedName>
    <definedName name="__123Graph_E" localSheetId="48" hidden="1">'[10]Central Govt'!#REF!</definedName>
    <definedName name="__123Graph_E" localSheetId="49" hidden="1">'[10]Central Govt'!#REF!</definedName>
    <definedName name="__123Graph_E" localSheetId="50" hidden="1">'[10]Central Govt'!#REF!</definedName>
    <definedName name="__123Graph_E" localSheetId="51" hidden="1">'[10]Central Govt'!#REF!</definedName>
    <definedName name="__123Graph_E" localSheetId="8" hidden="1">'[10]Central Govt'!#REF!</definedName>
    <definedName name="__123Graph_E" localSheetId="9" hidden="1">'[10]Central Govt'!#REF!</definedName>
    <definedName name="__123Graph_E" localSheetId="18" hidden="1">'[10]Central Govt'!#REF!</definedName>
    <definedName name="__123Graph_E" localSheetId="19" hidden="1">'[10]Central Govt'!#REF!</definedName>
    <definedName name="__123Graph_E" localSheetId="20" hidden="1">'[10]Central Govt'!#REF!</definedName>
    <definedName name="__123Graph_E" localSheetId="24" hidden="1">'[10]Central Govt'!#REF!</definedName>
    <definedName name="__123Graph_E" localSheetId="25" hidden="1">'[10]Central Govt'!#REF!</definedName>
    <definedName name="__123Graph_E" localSheetId="28" hidden="1">'[10]Central Govt'!#REF!</definedName>
    <definedName name="__123Graph_E" localSheetId="30" hidden="1">'[10]Central Govt'!#REF!</definedName>
    <definedName name="__123Graph_E" hidden="1">'[10]Central Govt'!#REF!</definedName>
    <definedName name="__123Graph_EREER3" localSheetId="44" hidden="1">[3]REER!$BR$144:$BR$211</definedName>
    <definedName name="__123Graph_EREER3" localSheetId="48" hidden="1">[4]REER!$BR$144:$BR$211</definedName>
    <definedName name="__123Graph_EREER3" localSheetId="49" hidden="1">[4]REER!$BR$144:$BR$211</definedName>
    <definedName name="__123Graph_EREER3" localSheetId="50" hidden="1">[4]REER!$BR$144:$BR$211</definedName>
    <definedName name="__123Graph_EREER3" localSheetId="51" hidden="1">[5]REER!$BR$144:$BR$211</definedName>
    <definedName name="__123Graph_EREER3" localSheetId="59" hidden="1">[4]REER!$BR$144:$BR$211</definedName>
    <definedName name="__123Graph_EREER3" localSheetId="6" hidden="1">[4]REER!$BR$144:$BR$211</definedName>
    <definedName name="__123Graph_EREER3" localSheetId="7" hidden="1">[4]REER!$BR$144:$BR$211</definedName>
    <definedName name="__123Graph_EREER3" localSheetId="8" hidden="1">[4]REER!$BR$144:$BR$211</definedName>
    <definedName name="__123Graph_EREER3" localSheetId="9" hidden="1">[4]REER!$BR$144:$BR$211</definedName>
    <definedName name="__123Graph_EREER3" localSheetId="17" hidden="1">[4]REER!$BR$144:$BR$211</definedName>
    <definedName name="__123Graph_EREER3" localSheetId="18" hidden="1">[4]REER!$BR$144:$BR$211</definedName>
    <definedName name="__123Graph_EREER3" localSheetId="19" hidden="1">[4]REER!$BR$144:$BR$211</definedName>
    <definedName name="__123Graph_EREER3" localSheetId="20" hidden="1">[4]REER!$BR$144:$BR$211</definedName>
    <definedName name="__123Graph_EREER3" localSheetId="22" hidden="1">[4]REER!$BR$144:$BR$211</definedName>
    <definedName name="__123Graph_EREER3" localSheetId="36" hidden="1">[4]REER!$BR$144:$BR$211</definedName>
    <definedName name="__123Graph_EREER3" hidden="1">[6]REER!$BR$144:$BR$211</definedName>
    <definedName name="__123Graph_ETEST1" localSheetId="44" hidden="1">[3]REER!$BR$144:$BR$211</definedName>
    <definedName name="__123Graph_ETEST1" localSheetId="48" hidden="1">[4]REER!$BR$144:$BR$211</definedName>
    <definedName name="__123Graph_ETEST1" localSheetId="49" hidden="1">[4]REER!$BR$144:$BR$211</definedName>
    <definedName name="__123Graph_ETEST1" localSheetId="50" hidden="1">[4]REER!$BR$144:$BR$211</definedName>
    <definedName name="__123Graph_ETEST1" localSheetId="51" hidden="1">[5]REER!$BR$144:$BR$211</definedName>
    <definedName name="__123Graph_ETEST1" localSheetId="59" hidden="1">[4]REER!$BR$144:$BR$211</definedName>
    <definedName name="__123Graph_ETEST1" localSheetId="6" hidden="1">[4]REER!$BR$144:$BR$211</definedName>
    <definedName name="__123Graph_ETEST1" localSheetId="7" hidden="1">[4]REER!$BR$144:$BR$211</definedName>
    <definedName name="__123Graph_ETEST1" localSheetId="8" hidden="1">[4]REER!$BR$144:$BR$211</definedName>
    <definedName name="__123Graph_ETEST1" localSheetId="9" hidden="1">[4]REER!$BR$144:$BR$211</definedName>
    <definedName name="__123Graph_ETEST1" localSheetId="17" hidden="1">[4]REER!$BR$144:$BR$211</definedName>
    <definedName name="__123Graph_ETEST1" localSheetId="18" hidden="1">[4]REER!$BR$144:$BR$211</definedName>
    <definedName name="__123Graph_ETEST1" localSheetId="19" hidden="1">[4]REER!$BR$144:$BR$211</definedName>
    <definedName name="__123Graph_ETEST1" localSheetId="20" hidden="1">[4]REER!$BR$144:$BR$211</definedName>
    <definedName name="__123Graph_ETEST1" localSheetId="22" hidden="1">[4]REER!$BR$144:$BR$211</definedName>
    <definedName name="__123Graph_ETEST1" localSheetId="36" hidden="1">[4]REER!$BR$144:$BR$211</definedName>
    <definedName name="__123Graph_ETEST1" hidden="1">[6]REER!$BR$144:$BR$211</definedName>
    <definedName name="__123Graph_F" localSheetId="48" hidden="1">'[10]Central Govt'!#REF!</definedName>
    <definedName name="__123Graph_F" localSheetId="49" hidden="1">'[10]Central Govt'!#REF!</definedName>
    <definedName name="__123Graph_F" localSheetId="50" hidden="1">'[10]Central Govt'!#REF!</definedName>
    <definedName name="__123Graph_F" localSheetId="51" hidden="1">'[10]Central Govt'!#REF!</definedName>
    <definedName name="__123Graph_F" localSheetId="8" hidden="1">'[10]Central Govt'!#REF!</definedName>
    <definedName name="__123Graph_F" localSheetId="9" hidden="1">'[10]Central Govt'!#REF!</definedName>
    <definedName name="__123Graph_F" localSheetId="18" hidden="1">'[10]Central Govt'!#REF!</definedName>
    <definedName name="__123Graph_F" localSheetId="19" hidden="1">'[10]Central Govt'!#REF!</definedName>
    <definedName name="__123Graph_F" localSheetId="20" hidden="1">'[10]Central Govt'!#REF!</definedName>
    <definedName name="__123Graph_F" localSheetId="24" hidden="1">'[10]Central Govt'!#REF!</definedName>
    <definedName name="__123Graph_F" localSheetId="25" hidden="1">'[10]Central Govt'!#REF!</definedName>
    <definedName name="__123Graph_F" localSheetId="28" hidden="1">'[10]Central Govt'!#REF!</definedName>
    <definedName name="__123Graph_F" localSheetId="30" hidden="1">'[10]Central Govt'!#REF!</definedName>
    <definedName name="__123Graph_F" hidden="1">'[10]Central Govt'!#REF!</definedName>
    <definedName name="__123Graph_FREER3" localSheetId="44" hidden="1">[3]REER!$BN$140:$BN$140</definedName>
    <definedName name="__123Graph_FREER3" localSheetId="48" hidden="1">[4]REER!$BN$140:$BN$140</definedName>
    <definedName name="__123Graph_FREER3" localSheetId="49" hidden="1">[4]REER!$BN$140:$BN$140</definedName>
    <definedName name="__123Graph_FREER3" localSheetId="50" hidden="1">[4]REER!$BN$140:$BN$140</definedName>
    <definedName name="__123Graph_FREER3" localSheetId="51" hidden="1">[5]REER!$BN$140:$BN$140</definedName>
    <definedName name="__123Graph_FREER3" localSheetId="59" hidden="1">[4]REER!$BN$140:$BN$140</definedName>
    <definedName name="__123Graph_FREER3" localSheetId="6" hidden="1">[4]REER!$BN$140:$BN$140</definedName>
    <definedName name="__123Graph_FREER3" localSheetId="7" hidden="1">[4]REER!$BN$140:$BN$140</definedName>
    <definedName name="__123Graph_FREER3" localSheetId="8" hidden="1">[4]REER!$BN$140:$BN$140</definedName>
    <definedName name="__123Graph_FREER3" localSheetId="9" hidden="1">[4]REER!$BN$140:$BN$140</definedName>
    <definedName name="__123Graph_FREER3" localSheetId="17" hidden="1">[4]REER!$BN$140:$BN$140</definedName>
    <definedName name="__123Graph_FREER3" localSheetId="18" hidden="1">[4]REER!$BN$140:$BN$140</definedName>
    <definedName name="__123Graph_FREER3" localSheetId="19" hidden="1">[4]REER!$BN$140:$BN$140</definedName>
    <definedName name="__123Graph_FREER3" localSheetId="20" hidden="1">[4]REER!$BN$140:$BN$140</definedName>
    <definedName name="__123Graph_FREER3" localSheetId="22" hidden="1">[4]REER!$BN$140:$BN$140</definedName>
    <definedName name="__123Graph_FREER3" localSheetId="36" hidden="1">[4]REER!$BN$140:$BN$140</definedName>
    <definedName name="__123Graph_FREER3" hidden="1">[6]REER!$BN$140:$BN$140</definedName>
    <definedName name="__123Graph_FTEST1" localSheetId="44" hidden="1">[3]REER!$BN$140:$BN$140</definedName>
    <definedName name="__123Graph_FTEST1" localSheetId="48" hidden="1">[4]REER!$BN$140:$BN$140</definedName>
    <definedName name="__123Graph_FTEST1" localSheetId="49" hidden="1">[4]REER!$BN$140:$BN$140</definedName>
    <definedName name="__123Graph_FTEST1" localSheetId="50" hidden="1">[4]REER!$BN$140:$BN$140</definedName>
    <definedName name="__123Graph_FTEST1" localSheetId="51" hidden="1">[5]REER!$BN$140:$BN$140</definedName>
    <definedName name="__123Graph_FTEST1" localSheetId="59" hidden="1">[4]REER!$BN$140:$BN$140</definedName>
    <definedName name="__123Graph_FTEST1" localSheetId="6" hidden="1">[4]REER!$BN$140:$BN$140</definedName>
    <definedName name="__123Graph_FTEST1" localSheetId="7" hidden="1">[4]REER!$BN$140:$BN$140</definedName>
    <definedName name="__123Graph_FTEST1" localSheetId="8" hidden="1">[4]REER!$BN$140:$BN$140</definedName>
    <definedName name="__123Graph_FTEST1" localSheetId="9" hidden="1">[4]REER!$BN$140:$BN$140</definedName>
    <definedName name="__123Graph_FTEST1" localSheetId="17" hidden="1">[4]REER!$BN$140:$BN$140</definedName>
    <definedName name="__123Graph_FTEST1" localSheetId="18" hidden="1">[4]REER!$BN$140:$BN$140</definedName>
    <definedName name="__123Graph_FTEST1" localSheetId="19" hidden="1">[4]REER!$BN$140:$BN$140</definedName>
    <definedName name="__123Graph_FTEST1" localSheetId="20" hidden="1">[4]REER!$BN$140:$BN$140</definedName>
    <definedName name="__123Graph_FTEST1" localSheetId="22" hidden="1">[4]REER!$BN$140:$BN$140</definedName>
    <definedName name="__123Graph_FTEST1" localSheetId="36" hidden="1">[4]REER!$BN$140:$BN$140</definedName>
    <definedName name="__123Graph_FTEST1" hidden="1">[6]REER!$BN$140:$BN$140</definedName>
    <definedName name="__123Graph_X" localSheetId="44" hidden="1">'[12]i2-KA'!#REF!</definedName>
    <definedName name="__123Graph_X" localSheetId="48" hidden="1">'[12]i2-KA'!#REF!</definedName>
    <definedName name="__123Graph_X" localSheetId="49" hidden="1">'[12]i2-KA'!#REF!</definedName>
    <definedName name="__123Graph_X" localSheetId="50" hidden="1">'[12]i2-KA'!#REF!</definedName>
    <definedName name="__123Graph_X" localSheetId="51" hidden="1">'[12]i2-KA'!#REF!</definedName>
    <definedName name="__123Graph_X" localSheetId="59" hidden="1">'[12]i2-KA'!#REF!</definedName>
    <definedName name="__123Graph_X" localSheetId="6" hidden="1">'[12]i2-KA'!#REF!</definedName>
    <definedName name="__123Graph_X" localSheetId="7" hidden="1">'[12]i2-KA'!#REF!</definedName>
    <definedName name="__123Graph_X" localSheetId="8" hidden="1">'[12]i2-KA'!#REF!</definedName>
    <definedName name="__123Graph_X" localSheetId="9" hidden="1">'[12]i2-KA'!#REF!</definedName>
    <definedName name="__123Graph_X" localSheetId="17" hidden="1">'[12]i2-KA'!#REF!</definedName>
    <definedName name="__123Graph_X" localSheetId="18" hidden="1">'[12]i2-KA'!#REF!</definedName>
    <definedName name="__123Graph_X" localSheetId="19" hidden="1">'[12]i2-KA'!#REF!</definedName>
    <definedName name="__123Graph_X" localSheetId="20" hidden="1">'[12]i2-KA'!#REF!</definedName>
    <definedName name="__123Graph_X" localSheetId="22" hidden="1">'[12]i2-KA'!#REF!</definedName>
    <definedName name="__123Graph_X" localSheetId="24" hidden="1">[13]EdssGeeGAS!#REF!</definedName>
    <definedName name="__123Graph_X" localSheetId="25" hidden="1">[13]EdssGeeGAS!#REF!</definedName>
    <definedName name="__123Graph_X" localSheetId="28" hidden="1">[13]EdssGeeGAS!#REF!</definedName>
    <definedName name="__123Graph_X" localSheetId="30" hidden="1">[13]EdssGeeGAS!#REF!</definedName>
    <definedName name="__123Graph_X" localSheetId="36" hidden="1">'[12]i2-KA'!#REF!</definedName>
    <definedName name="__123Graph_X" hidden="1">[13]EdssGeeGAS!#REF!</definedName>
    <definedName name="__123Graph_XCurrent" localSheetId="44" hidden="1">'[12]i2-KA'!#REF!</definedName>
    <definedName name="__123Graph_XCurrent" localSheetId="48" hidden="1">'[12]i2-KA'!#REF!</definedName>
    <definedName name="__123Graph_XCurrent" localSheetId="49" hidden="1">'[12]i2-KA'!#REF!</definedName>
    <definedName name="__123Graph_XCurrent" localSheetId="50" hidden="1">'[12]i2-KA'!#REF!</definedName>
    <definedName name="__123Graph_XCurrent" localSheetId="51" hidden="1">'[12]i2-KA'!#REF!</definedName>
    <definedName name="__123Graph_XCurrent" localSheetId="17" hidden="1">'[12]i2-KA'!#REF!</definedName>
    <definedName name="__123Graph_XCurrent" localSheetId="18" hidden="1">'[12]i2-KA'!#REF!</definedName>
    <definedName name="__123Graph_XCurrent" localSheetId="22" hidden="1">'[12]i2-KA'!#REF!</definedName>
    <definedName name="__123Graph_XCurrent" localSheetId="24" hidden="1">'[12]i2-KA'!#REF!</definedName>
    <definedName name="__123Graph_XCurrent" localSheetId="25" hidden="1">'[12]i2-KA'!#REF!</definedName>
    <definedName name="__123Graph_XCurrent" localSheetId="28" hidden="1">'[12]i2-KA'!#REF!</definedName>
    <definedName name="__123Graph_XCurrent" localSheetId="30" hidden="1">'[12]i2-KA'!#REF!</definedName>
    <definedName name="__123Graph_XCurrent" hidden="1">'[12]i2-KA'!#REF!</definedName>
    <definedName name="__123Graph_XEXP" localSheetId="48" hidden="1">[14]EdssGeeGAS!#REF!</definedName>
    <definedName name="__123Graph_XEXP" localSheetId="49" hidden="1">[14]EdssGeeGAS!#REF!</definedName>
    <definedName name="__123Graph_XEXP" localSheetId="50" hidden="1">[14]EdssGeeGAS!#REF!</definedName>
    <definedName name="__123Graph_XEXP" localSheetId="51" hidden="1">[14]EdssGeeGAS!#REF!</definedName>
    <definedName name="__123Graph_XEXP" localSheetId="59" hidden="1">[14]EdssGeeGAS!#REF!</definedName>
    <definedName name="__123Graph_XEXP" localSheetId="6" hidden="1">[14]EdssGeeGAS!#REF!</definedName>
    <definedName name="__123Graph_XEXP" localSheetId="7" hidden="1">[14]EdssGeeGAS!#REF!</definedName>
    <definedName name="__123Graph_XEXP" localSheetId="8" hidden="1">[14]EdssGeeGAS!#REF!</definedName>
    <definedName name="__123Graph_XEXP" localSheetId="9" hidden="1">[14]EdssGeeGAS!#REF!</definedName>
    <definedName name="__123Graph_XEXP" localSheetId="17" hidden="1">[14]EdssGeeGAS!#REF!</definedName>
    <definedName name="__123Graph_XEXP" localSheetId="18" hidden="1">[14]EdssGeeGAS!#REF!</definedName>
    <definedName name="__123Graph_XEXP" localSheetId="19" hidden="1">[14]EdssGeeGAS!#REF!</definedName>
    <definedName name="__123Graph_XEXP" localSheetId="20" hidden="1">[14]EdssGeeGAS!#REF!</definedName>
    <definedName name="__123Graph_XEXP" localSheetId="22" hidden="1">[14]EdssGeeGAS!#REF!</definedName>
    <definedName name="__123Graph_XEXP" localSheetId="24" hidden="1">[13]EdssGeeGAS!#REF!</definedName>
    <definedName name="__123Graph_XEXP" localSheetId="25" hidden="1">[13]EdssGeeGAS!#REF!</definedName>
    <definedName name="__123Graph_XEXP" localSheetId="28" hidden="1">[13]EdssGeeGAS!#REF!</definedName>
    <definedName name="__123Graph_XEXP" localSheetId="30" hidden="1">[13]EdssGeeGAS!#REF!</definedName>
    <definedName name="__123Graph_XEXP" localSheetId="36" hidden="1">[14]EdssGeeGAS!#REF!</definedName>
    <definedName name="__123Graph_XEXP" hidden="1">[13]EdssGeeGAS!#REF!</definedName>
    <definedName name="__123Graph_XChart1" localSheetId="44" hidden="1">'[12]i2-KA'!#REF!</definedName>
    <definedName name="__123Graph_XChart1" localSheetId="48" hidden="1">'[12]i2-KA'!#REF!</definedName>
    <definedName name="__123Graph_XChart1" localSheetId="49" hidden="1">'[12]i2-KA'!#REF!</definedName>
    <definedName name="__123Graph_XChart1" localSheetId="50" hidden="1">'[12]i2-KA'!#REF!</definedName>
    <definedName name="__123Graph_XChart1" localSheetId="51" hidden="1">'[12]i2-KA'!#REF!</definedName>
    <definedName name="__123Graph_XChart1" localSheetId="17" hidden="1">'[12]i2-KA'!#REF!</definedName>
    <definedName name="__123Graph_XChart1" localSheetId="18" hidden="1">'[12]i2-KA'!#REF!</definedName>
    <definedName name="__123Graph_XChart1" localSheetId="22" hidden="1">'[12]i2-KA'!#REF!</definedName>
    <definedName name="__123Graph_XChart1" localSheetId="24" hidden="1">'[12]i2-KA'!#REF!</definedName>
    <definedName name="__123Graph_XChart1" localSheetId="25" hidden="1">'[12]i2-KA'!#REF!</definedName>
    <definedName name="__123Graph_XChart1" localSheetId="28" hidden="1">'[12]i2-KA'!#REF!</definedName>
    <definedName name="__123Graph_XChart1" localSheetId="30" hidden="1">'[12]i2-KA'!#REF!</definedName>
    <definedName name="__123Graph_XChart1" hidden="1">'[12]i2-KA'!#REF!</definedName>
    <definedName name="__123Graph_XChart2" localSheetId="44" hidden="1">'[12]i2-KA'!#REF!</definedName>
    <definedName name="__123Graph_XChart2" localSheetId="48" hidden="1">'[12]i2-KA'!#REF!</definedName>
    <definedName name="__123Graph_XChart2" localSheetId="49" hidden="1">'[12]i2-KA'!#REF!</definedName>
    <definedName name="__123Graph_XChart2" localSheetId="50" hidden="1">'[12]i2-KA'!#REF!</definedName>
    <definedName name="__123Graph_XChart2" localSheetId="51" hidden="1">'[12]i2-KA'!#REF!</definedName>
    <definedName name="__123Graph_XChart2" localSheetId="17" hidden="1">'[12]i2-KA'!#REF!</definedName>
    <definedName name="__123Graph_XChart2" localSheetId="18" hidden="1">'[12]i2-KA'!#REF!</definedName>
    <definedName name="__123Graph_XChart2" localSheetId="22" hidden="1">'[12]i2-KA'!#REF!</definedName>
    <definedName name="__123Graph_XChart2" localSheetId="24" hidden="1">'[12]i2-KA'!#REF!</definedName>
    <definedName name="__123Graph_XChart2" localSheetId="25" hidden="1">'[12]i2-KA'!#REF!</definedName>
    <definedName name="__123Graph_XChart2" localSheetId="28" hidden="1">'[12]i2-KA'!#REF!</definedName>
    <definedName name="__123Graph_XChart2" localSheetId="30" hidden="1">'[12]i2-KA'!#REF!</definedName>
    <definedName name="__123Graph_XChart2" hidden="1">'[12]i2-KA'!#REF!</definedName>
    <definedName name="__123Graph_XIBRD_LEND" hidden="1">[1]WB!$Q$9:$AK$9</definedName>
    <definedName name="__123Graph_XIMPORTS" localSheetId="48" hidden="1">'[2]CA input'!#REF!</definedName>
    <definedName name="__123Graph_XIMPORTS" localSheetId="49" hidden="1">'[2]CA input'!#REF!</definedName>
    <definedName name="__123Graph_XIMPORTS" localSheetId="50" hidden="1">'[2]CA input'!#REF!</definedName>
    <definedName name="__123Graph_XIMPORTS" localSheetId="51" hidden="1">'[2]CA input'!#REF!</definedName>
    <definedName name="__123Graph_XIMPORTS" localSheetId="8" hidden="1">'[2]CA input'!#REF!</definedName>
    <definedName name="__123Graph_XIMPORTS" localSheetId="9" hidden="1">'[2]CA input'!#REF!</definedName>
    <definedName name="__123Graph_XIMPORTS" localSheetId="18" hidden="1">'[2]CA input'!#REF!</definedName>
    <definedName name="__123Graph_XIMPORTS" localSheetId="19" hidden="1">'[2]CA input'!#REF!</definedName>
    <definedName name="__123Graph_XIMPORTS" localSheetId="20" hidden="1">'[2]CA input'!#REF!</definedName>
    <definedName name="__123Graph_XIMPORTS" localSheetId="24" hidden="1">'[2]CA input'!#REF!</definedName>
    <definedName name="__123Graph_XIMPORTS" localSheetId="25" hidden="1">'[2]CA input'!#REF!</definedName>
    <definedName name="__123Graph_XIMPORTS" localSheetId="28" hidden="1">'[2]CA input'!#REF!</definedName>
    <definedName name="__123Graph_XIMPORTS" localSheetId="30" hidden="1">'[2]CA input'!#REF!</definedName>
    <definedName name="__123Graph_XIMPORTS" hidden="1">'[2]CA input'!#REF!</definedName>
    <definedName name="__123Graph_XTEST1" localSheetId="44" hidden="1">[3]REER!$C$9:$C$75</definedName>
    <definedName name="__123Graph_XTEST1" localSheetId="48" hidden="1">[4]REER!$C$9:$C$75</definedName>
    <definedName name="__123Graph_XTEST1" localSheetId="49" hidden="1">[4]REER!$C$9:$C$75</definedName>
    <definedName name="__123Graph_XTEST1" localSheetId="50" hidden="1">[4]REER!$C$9:$C$75</definedName>
    <definedName name="__123Graph_XTEST1" localSheetId="51" hidden="1">[5]REER!$C$9:$C$75</definedName>
    <definedName name="__123Graph_XTEST1" localSheetId="59" hidden="1">[4]REER!$C$9:$C$75</definedName>
    <definedName name="__123Graph_XTEST1" localSheetId="6" hidden="1">[4]REER!$C$9:$C$75</definedName>
    <definedName name="__123Graph_XTEST1" localSheetId="7" hidden="1">[4]REER!$C$9:$C$75</definedName>
    <definedName name="__123Graph_XTEST1" localSheetId="8" hidden="1">[4]REER!$C$9:$C$75</definedName>
    <definedName name="__123Graph_XTEST1" localSheetId="9" hidden="1">[4]REER!$C$9:$C$75</definedName>
    <definedName name="__123Graph_XTEST1" localSheetId="17" hidden="1">[4]REER!$C$9:$C$75</definedName>
    <definedName name="__123Graph_XTEST1" localSheetId="18" hidden="1">[4]REER!$C$9:$C$75</definedName>
    <definedName name="__123Graph_XTEST1" localSheetId="19" hidden="1">[4]REER!$C$9:$C$75</definedName>
    <definedName name="__123Graph_XTEST1" localSheetId="20" hidden="1">[4]REER!$C$9:$C$75</definedName>
    <definedName name="__123Graph_XTEST1" localSheetId="22" hidden="1">[4]REER!$C$9:$C$75</definedName>
    <definedName name="__123Graph_XTEST1" localSheetId="36" hidden="1">[4]REER!$C$9:$C$75</definedName>
    <definedName name="__123Graph_XTEST1" hidden="1">[6]REER!$C$9:$C$75</definedName>
    <definedName name="__BOP1" localSheetId="22">#REF!</definedName>
    <definedName name="__BOP1" localSheetId="24">#REF!</definedName>
    <definedName name="__BOP1" localSheetId="25">#REF!</definedName>
    <definedName name="__BOP1" localSheetId="28">#REF!</definedName>
    <definedName name="__BOP1" localSheetId="30">#REF!</definedName>
    <definedName name="__BOP1">#REF!</definedName>
    <definedName name="__BOP2" localSheetId="22">[15]BoP!#REF!</definedName>
    <definedName name="__BOP2" localSheetId="24">[15]BoP!#REF!</definedName>
    <definedName name="__BOP2" localSheetId="25">[15]BoP!#REF!</definedName>
    <definedName name="__BOP2" localSheetId="28">[15]BoP!#REF!</definedName>
    <definedName name="__BOP2" localSheetId="30">[15]BoP!#REF!</definedName>
    <definedName name="__BOP2">[15]BoP!#REF!</definedName>
    <definedName name="__dat1" localSheetId="22">'[16]work Q real'!#REF!</definedName>
    <definedName name="__dat1" localSheetId="24">'[16]work Q real'!#REF!</definedName>
    <definedName name="__dat1" localSheetId="25">'[16]work Q real'!#REF!</definedName>
    <definedName name="__dat1" localSheetId="28">'[16]work Q real'!#REF!</definedName>
    <definedName name="__dat1" localSheetId="30">'[16]work Q real'!#REF!</definedName>
    <definedName name="__dat1">'[16]work Q real'!#REF!</definedName>
    <definedName name="__dat2" localSheetId="22">#REF!</definedName>
    <definedName name="__dat2" localSheetId="24">#REF!</definedName>
    <definedName name="__dat2" localSheetId="25">#REF!</definedName>
    <definedName name="__dat2" localSheetId="28">#REF!</definedName>
    <definedName name="__dat2" localSheetId="30">#REF!</definedName>
    <definedName name="__dat2">#REF!</definedName>
    <definedName name="__EXP5" localSheetId="22">#REF!</definedName>
    <definedName name="__EXP5" localSheetId="24">#REF!</definedName>
    <definedName name="__EXP5" localSheetId="25">#REF!</definedName>
    <definedName name="__EXP5" localSheetId="28">#REF!</definedName>
    <definedName name="__EXP5" localSheetId="30">#REF!</definedName>
    <definedName name="__EXP5">#REF!</definedName>
    <definedName name="__EXP6" localSheetId="22">#REF!</definedName>
    <definedName name="__EXP6" localSheetId="24">#REF!</definedName>
    <definedName name="__EXP6" localSheetId="25">#REF!</definedName>
    <definedName name="__EXP6" localSheetId="28">#REF!</definedName>
    <definedName name="__EXP6" localSheetId="30">#REF!</definedName>
    <definedName name="__EXP6">#REF!</definedName>
    <definedName name="__EXP7" localSheetId="22">#REF!</definedName>
    <definedName name="__EXP7" localSheetId="24">#REF!</definedName>
    <definedName name="__EXP7" localSheetId="25">#REF!</definedName>
    <definedName name="__EXP7" localSheetId="28">#REF!</definedName>
    <definedName name="__EXP7" localSheetId="30">#REF!</definedName>
    <definedName name="__EXP7">#REF!</definedName>
    <definedName name="__EXP9" localSheetId="22">#REF!</definedName>
    <definedName name="__EXP9" localSheetId="24">#REF!</definedName>
    <definedName name="__EXP9" localSheetId="25">#REF!</definedName>
    <definedName name="__EXP9" localSheetId="28">#REF!</definedName>
    <definedName name="__EXP9" localSheetId="30">#REF!</definedName>
    <definedName name="__EXP9">#REF!</definedName>
    <definedName name="__IMP10" localSheetId="22">#REF!</definedName>
    <definedName name="__IMP10" localSheetId="24">#REF!</definedName>
    <definedName name="__IMP10" localSheetId="25">#REF!</definedName>
    <definedName name="__IMP10" localSheetId="28">#REF!</definedName>
    <definedName name="__IMP10" localSheetId="30">#REF!</definedName>
    <definedName name="__IMP10">#REF!</definedName>
    <definedName name="__IMP2" localSheetId="22">#REF!</definedName>
    <definedName name="__IMP2" localSheetId="24">#REF!</definedName>
    <definedName name="__IMP2" localSheetId="25">#REF!</definedName>
    <definedName name="__IMP2" localSheetId="28">#REF!</definedName>
    <definedName name="__IMP2" localSheetId="30">#REF!</definedName>
    <definedName name="__IMP2">#REF!</definedName>
    <definedName name="__IMP4" localSheetId="22">#REF!</definedName>
    <definedName name="__IMP4" localSheetId="24">#REF!</definedName>
    <definedName name="__IMP4" localSheetId="25">#REF!</definedName>
    <definedName name="__IMP4" localSheetId="28">#REF!</definedName>
    <definedName name="__IMP4" localSheetId="30">#REF!</definedName>
    <definedName name="__IMP4">#REF!</definedName>
    <definedName name="__IMP6" localSheetId="22">#REF!</definedName>
    <definedName name="__IMP6" localSheetId="24">#REF!</definedName>
    <definedName name="__IMP6" localSheetId="25">#REF!</definedName>
    <definedName name="__IMP6" localSheetId="28">#REF!</definedName>
    <definedName name="__IMP6" localSheetId="30">#REF!</definedName>
    <definedName name="__IMP6">#REF!</definedName>
    <definedName name="__IMP7" localSheetId="22">#REF!</definedName>
    <definedName name="__IMP7" localSheetId="24">#REF!</definedName>
    <definedName name="__IMP7" localSheetId="25">#REF!</definedName>
    <definedName name="__IMP7" localSheetId="28">#REF!</definedName>
    <definedName name="__IMP7" localSheetId="30">#REF!</definedName>
    <definedName name="__IMP7">#REF!</definedName>
    <definedName name="__IMP8" localSheetId="22">#REF!</definedName>
    <definedName name="__IMP8" localSheetId="24">#REF!</definedName>
    <definedName name="__IMP8" localSheetId="25">#REF!</definedName>
    <definedName name="__IMP8" localSheetId="28">#REF!</definedName>
    <definedName name="__IMP8" localSheetId="30">#REF!</definedName>
    <definedName name="__IMP8">#REF!</definedName>
    <definedName name="__MTS2" localSheetId="22">'[17]Annual Tables'!#REF!</definedName>
    <definedName name="__MTS2" localSheetId="24">'[17]Annual Tables'!#REF!</definedName>
    <definedName name="__MTS2" localSheetId="25">'[17]Annual Tables'!#REF!</definedName>
    <definedName name="__MTS2" localSheetId="28">'[17]Annual Tables'!#REF!</definedName>
    <definedName name="__MTS2" localSheetId="30">'[17]Annual Tables'!#REF!</definedName>
    <definedName name="__MTS2">'[17]Annual Tables'!#REF!</definedName>
    <definedName name="__OUT1" localSheetId="22">#REF!</definedName>
    <definedName name="__OUT1" localSheetId="24">#REF!</definedName>
    <definedName name="__OUT1" localSheetId="25">#REF!</definedName>
    <definedName name="__OUT1" localSheetId="28">#REF!</definedName>
    <definedName name="__OUT1" localSheetId="30">#REF!</definedName>
    <definedName name="__OUT1">#REF!</definedName>
    <definedName name="__OUT2" localSheetId="22">#REF!</definedName>
    <definedName name="__OUT2" localSheetId="24">#REF!</definedName>
    <definedName name="__OUT2" localSheetId="25">#REF!</definedName>
    <definedName name="__OUT2" localSheetId="28">#REF!</definedName>
    <definedName name="__OUT2" localSheetId="30">#REF!</definedName>
    <definedName name="__OUT2">#REF!</definedName>
    <definedName name="__PAG2" localSheetId="22">[17]Index!#REF!</definedName>
    <definedName name="__PAG2" localSheetId="24">[17]Index!#REF!</definedName>
    <definedName name="__PAG2" localSheetId="25">[17]Index!#REF!</definedName>
    <definedName name="__PAG2" localSheetId="28">[17]Index!#REF!</definedName>
    <definedName name="__PAG2" localSheetId="30">[17]Index!#REF!</definedName>
    <definedName name="__PAG2">[17]Index!#REF!</definedName>
    <definedName name="__PAG3" localSheetId="22">[17]Index!#REF!</definedName>
    <definedName name="__PAG3" localSheetId="24">[17]Index!#REF!</definedName>
    <definedName name="__PAG3" localSheetId="25">[17]Index!#REF!</definedName>
    <definedName name="__PAG3" localSheetId="28">[17]Index!#REF!</definedName>
    <definedName name="__PAG3" localSheetId="30">[17]Index!#REF!</definedName>
    <definedName name="__PAG3">[17]Index!#REF!</definedName>
    <definedName name="__PAG4" localSheetId="22">[17]Index!#REF!</definedName>
    <definedName name="__PAG4" localSheetId="24">[17]Index!#REF!</definedName>
    <definedName name="__PAG4" localSheetId="25">[17]Index!#REF!</definedName>
    <definedName name="__PAG4" localSheetId="28">[17]Index!#REF!</definedName>
    <definedName name="__PAG4" localSheetId="30">[17]Index!#REF!</definedName>
    <definedName name="__PAG4">[17]Index!#REF!</definedName>
    <definedName name="__PAG5" localSheetId="22">[17]Index!#REF!</definedName>
    <definedName name="__PAG5" localSheetId="24">[17]Index!#REF!</definedName>
    <definedName name="__PAG5" localSheetId="25">[17]Index!#REF!</definedName>
    <definedName name="__PAG5" localSheetId="28">[17]Index!#REF!</definedName>
    <definedName name="__PAG5" localSheetId="30">[17]Index!#REF!</definedName>
    <definedName name="__PAG5">[17]Index!#REF!</definedName>
    <definedName name="__PAG6" localSheetId="22">[17]Index!#REF!</definedName>
    <definedName name="__PAG6" localSheetId="24">[17]Index!#REF!</definedName>
    <definedName name="__PAG6" localSheetId="25">[17]Index!#REF!</definedName>
    <definedName name="__PAG6" localSheetId="28">[17]Index!#REF!</definedName>
    <definedName name="__PAG6" localSheetId="30">[17]Index!#REF!</definedName>
    <definedName name="__PAG6">[17]Index!#REF!</definedName>
    <definedName name="__PAG7" localSheetId="22">#REF!</definedName>
    <definedName name="__PAG7" localSheetId="24">#REF!</definedName>
    <definedName name="__PAG7" localSheetId="25">#REF!</definedName>
    <definedName name="__PAG7" localSheetId="28">#REF!</definedName>
    <definedName name="__PAG7" localSheetId="30">#REF!</definedName>
    <definedName name="__PAG7">#REF!</definedName>
    <definedName name="__pro2001">[18]pro2001!$A$1:$B$72</definedName>
    <definedName name="__RES2" localSheetId="22">[15]RES!#REF!</definedName>
    <definedName name="__RES2" localSheetId="24">[15]RES!#REF!</definedName>
    <definedName name="__RES2" localSheetId="25">[15]RES!#REF!</definedName>
    <definedName name="__RES2" localSheetId="28">[15]RES!#REF!</definedName>
    <definedName name="__RES2" localSheetId="30">[15]RES!#REF!</definedName>
    <definedName name="__RES2">[15]RES!#REF!</definedName>
    <definedName name="__TAB1" localSheetId="22">#REF!</definedName>
    <definedName name="__TAB1" localSheetId="24">#REF!</definedName>
    <definedName name="__TAB1" localSheetId="25">#REF!</definedName>
    <definedName name="__TAB1" localSheetId="28">#REF!</definedName>
    <definedName name="__TAB1" localSheetId="30">#REF!</definedName>
    <definedName name="__TAB1">#REF!</definedName>
    <definedName name="__TAB10" localSheetId="22">#REF!</definedName>
    <definedName name="__TAB10" localSheetId="24">#REF!</definedName>
    <definedName name="__TAB10" localSheetId="25">#REF!</definedName>
    <definedName name="__TAB10" localSheetId="28">#REF!</definedName>
    <definedName name="__TAB10" localSheetId="30">#REF!</definedName>
    <definedName name="__TAB10">#REF!</definedName>
    <definedName name="__TAB12" localSheetId="22">#REF!</definedName>
    <definedName name="__TAB12" localSheetId="24">#REF!</definedName>
    <definedName name="__TAB12" localSheetId="25">#REF!</definedName>
    <definedName name="__TAB12" localSheetId="28">#REF!</definedName>
    <definedName name="__TAB12" localSheetId="30">#REF!</definedName>
    <definedName name="__TAB12">#REF!</definedName>
    <definedName name="__Tab19" localSheetId="22">#REF!</definedName>
    <definedName name="__Tab19" localSheetId="24">#REF!</definedName>
    <definedName name="__Tab19" localSheetId="25">#REF!</definedName>
    <definedName name="__Tab19" localSheetId="28">#REF!</definedName>
    <definedName name="__Tab19" localSheetId="30">#REF!</definedName>
    <definedName name="__Tab19">#REF!</definedName>
    <definedName name="__TAB2" localSheetId="22">#REF!</definedName>
    <definedName name="__TAB2" localSheetId="24">#REF!</definedName>
    <definedName name="__TAB2" localSheetId="25">#REF!</definedName>
    <definedName name="__TAB2" localSheetId="28">#REF!</definedName>
    <definedName name="__TAB2" localSheetId="30">#REF!</definedName>
    <definedName name="__TAB2">#REF!</definedName>
    <definedName name="__Tab20" localSheetId="22">#REF!</definedName>
    <definedName name="__Tab20" localSheetId="24">#REF!</definedName>
    <definedName name="__Tab20" localSheetId="25">#REF!</definedName>
    <definedName name="__Tab20" localSheetId="28">#REF!</definedName>
    <definedName name="__Tab20" localSheetId="30">#REF!</definedName>
    <definedName name="__Tab20">#REF!</definedName>
    <definedName name="__Tab21" localSheetId="22">#REF!</definedName>
    <definedName name="__Tab21" localSheetId="24">#REF!</definedName>
    <definedName name="__Tab21" localSheetId="25">#REF!</definedName>
    <definedName name="__Tab21" localSheetId="28">#REF!</definedName>
    <definedName name="__Tab21" localSheetId="30">#REF!</definedName>
    <definedName name="__Tab21">#REF!</definedName>
    <definedName name="__Tab22" localSheetId="22">#REF!</definedName>
    <definedName name="__Tab22" localSheetId="24">#REF!</definedName>
    <definedName name="__Tab22" localSheetId="25">#REF!</definedName>
    <definedName name="__Tab22" localSheetId="28">#REF!</definedName>
    <definedName name="__Tab22" localSheetId="30">#REF!</definedName>
    <definedName name="__Tab22">#REF!</definedName>
    <definedName name="__Tab23" localSheetId="22">#REF!</definedName>
    <definedName name="__Tab23" localSheetId="24">#REF!</definedName>
    <definedName name="__Tab23" localSheetId="25">#REF!</definedName>
    <definedName name="__Tab23" localSheetId="28">#REF!</definedName>
    <definedName name="__Tab23" localSheetId="30">#REF!</definedName>
    <definedName name="__Tab23">#REF!</definedName>
    <definedName name="__Tab24" localSheetId="22">#REF!</definedName>
    <definedName name="__Tab24" localSheetId="24">#REF!</definedName>
    <definedName name="__Tab24" localSheetId="25">#REF!</definedName>
    <definedName name="__Tab24" localSheetId="28">#REF!</definedName>
    <definedName name="__Tab24" localSheetId="30">#REF!</definedName>
    <definedName name="__Tab24">#REF!</definedName>
    <definedName name="__Tab26" localSheetId="22">#REF!</definedName>
    <definedName name="__Tab26" localSheetId="24">#REF!</definedName>
    <definedName name="__Tab26" localSheetId="25">#REF!</definedName>
    <definedName name="__Tab26" localSheetId="28">#REF!</definedName>
    <definedName name="__Tab26" localSheetId="30">#REF!</definedName>
    <definedName name="__Tab26">#REF!</definedName>
    <definedName name="__Tab27" localSheetId="22">#REF!</definedName>
    <definedName name="__Tab27" localSheetId="24">#REF!</definedName>
    <definedName name="__Tab27" localSheetId="25">#REF!</definedName>
    <definedName name="__Tab27" localSheetId="28">#REF!</definedName>
    <definedName name="__Tab27" localSheetId="30">#REF!</definedName>
    <definedName name="__Tab27">#REF!</definedName>
    <definedName name="__Tab28" localSheetId="22">#REF!</definedName>
    <definedName name="__Tab28" localSheetId="24">#REF!</definedName>
    <definedName name="__Tab28" localSheetId="25">#REF!</definedName>
    <definedName name="__Tab28" localSheetId="28">#REF!</definedName>
    <definedName name="__Tab28" localSheetId="30">#REF!</definedName>
    <definedName name="__Tab28">#REF!</definedName>
    <definedName name="__Tab29" localSheetId="22">#REF!</definedName>
    <definedName name="__Tab29" localSheetId="24">#REF!</definedName>
    <definedName name="__Tab29" localSheetId="25">#REF!</definedName>
    <definedName name="__Tab29" localSheetId="28">#REF!</definedName>
    <definedName name="__Tab29" localSheetId="30">#REF!</definedName>
    <definedName name="__Tab29">#REF!</definedName>
    <definedName name="__TAB3" localSheetId="22">#REF!</definedName>
    <definedName name="__TAB3" localSheetId="24">#REF!</definedName>
    <definedName name="__TAB3" localSheetId="25">#REF!</definedName>
    <definedName name="__TAB3" localSheetId="28">#REF!</definedName>
    <definedName name="__TAB3" localSheetId="30">#REF!</definedName>
    <definedName name="__TAB3">#REF!</definedName>
    <definedName name="__Tab30" localSheetId="22">#REF!</definedName>
    <definedName name="__Tab30" localSheetId="24">#REF!</definedName>
    <definedName name="__Tab30" localSheetId="25">#REF!</definedName>
    <definedName name="__Tab30" localSheetId="28">#REF!</definedName>
    <definedName name="__Tab30" localSheetId="30">#REF!</definedName>
    <definedName name="__Tab30">#REF!</definedName>
    <definedName name="__Tab31" localSheetId="22">#REF!</definedName>
    <definedName name="__Tab31" localSheetId="24">#REF!</definedName>
    <definedName name="__Tab31" localSheetId="25">#REF!</definedName>
    <definedName name="__Tab31" localSheetId="28">#REF!</definedName>
    <definedName name="__Tab31" localSheetId="30">#REF!</definedName>
    <definedName name="__Tab31">#REF!</definedName>
    <definedName name="__Tab32" localSheetId="22">#REF!</definedName>
    <definedName name="__Tab32" localSheetId="24">#REF!</definedName>
    <definedName name="__Tab32" localSheetId="25">#REF!</definedName>
    <definedName name="__Tab32" localSheetId="28">#REF!</definedName>
    <definedName name="__Tab32" localSheetId="30">#REF!</definedName>
    <definedName name="__Tab32">#REF!</definedName>
    <definedName name="__Tab33" localSheetId="22">#REF!</definedName>
    <definedName name="__Tab33" localSheetId="24">#REF!</definedName>
    <definedName name="__Tab33" localSheetId="25">#REF!</definedName>
    <definedName name="__Tab33" localSheetId="28">#REF!</definedName>
    <definedName name="__Tab33" localSheetId="30">#REF!</definedName>
    <definedName name="__Tab33">#REF!</definedName>
    <definedName name="__Tab34" localSheetId="22">#REF!</definedName>
    <definedName name="__Tab34" localSheetId="24">#REF!</definedName>
    <definedName name="__Tab34" localSheetId="25">#REF!</definedName>
    <definedName name="__Tab34" localSheetId="28">#REF!</definedName>
    <definedName name="__Tab34" localSheetId="30">#REF!</definedName>
    <definedName name="__Tab34">#REF!</definedName>
    <definedName name="__Tab35" localSheetId="22">#REF!</definedName>
    <definedName name="__Tab35" localSheetId="24">#REF!</definedName>
    <definedName name="__Tab35" localSheetId="25">#REF!</definedName>
    <definedName name="__Tab35" localSheetId="28">#REF!</definedName>
    <definedName name="__Tab35" localSheetId="30">#REF!</definedName>
    <definedName name="__Tab35">#REF!</definedName>
    <definedName name="__TAB4" localSheetId="22">#REF!</definedName>
    <definedName name="__TAB4" localSheetId="24">#REF!</definedName>
    <definedName name="__TAB4" localSheetId="25">#REF!</definedName>
    <definedName name="__TAB4" localSheetId="28">#REF!</definedName>
    <definedName name="__TAB4" localSheetId="30">#REF!</definedName>
    <definedName name="__TAB4">#REF!</definedName>
    <definedName name="__TAB5" localSheetId="22">#REF!</definedName>
    <definedName name="__TAB5" localSheetId="24">#REF!</definedName>
    <definedName name="__TAB5" localSheetId="25">#REF!</definedName>
    <definedName name="__TAB5" localSheetId="28">#REF!</definedName>
    <definedName name="__TAB5" localSheetId="30">#REF!</definedName>
    <definedName name="__TAB5">#REF!</definedName>
    <definedName name="__tab6" localSheetId="22">#REF!</definedName>
    <definedName name="__tab6" localSheetId="24">#REF!</definedName>
    <definedName name="__tab6" localSheetId="25">#REF!</definedName>
    <definedName name="__tab6" localSheetId="28">#REF!</definedName>
    <definedName name="__tab6" localSheetId="30">#REF!</definedName>
    <definedName name="__tab6">#REF!</definedName>
    <definedName name="__TAB7" localSheetId="22">#REF!</definedName>
    <definedName name="__TAB7" localSheetId="24">#REF!</definedName>
    <definedName name="__TAB7" localSheetId="25">#REF!</definedName>
    <definedName name="__TAB7" localSheetId="28">#REF!</definedName>
    <definedName name="__TAB7" localSheetId="30">#REF!</definedName>
    <definedName name="__TAB7">#REF!</definedName>
    <definedName name="__TAB8" localSheetId="22">#REF!</definedName>
    <definedName name="__TAB8" localSheetId="24">#REF!</definedName>
    <definedName name="__TAB8" localSheetId="25">#REF!</definedName>
    <definedName name="__TAB8" localSheetId="28">#REF!</definedName>
    <definedName name="__TAB8" localSheetId="30">#REF!</definedName>
    <definedName name="__TAB8">#REF!</definedName>
    <definedName name="__tab9" localSheetId="22">#REF!</definedName>
    <definedName name="__tab9" localSheetId="24">#REF!</definedName>
    <definedName name="__tab9" localSheetId="25">#REF!</definedName>
    <definedName name="__tab9" localSheetId="28">#REF!</definedName>
    <definedName name="__tab9" localSheetId="30">#REF!</definedName>
    <definedName name="__tab9">#REF!</definedName>
    <definedName name="__TB41" localSheetId="22">#REF!</definedName>
    <definedName name="__TB41" localSheetId="24">#REF!</definedName>
    <definedName name="__TB41" localSheetId="25">#REF!</definedName>
    <definedName name="__TB41" localSheetId="28">#REF!</definedName>
    <definedName name="__TB41" localSheetId="30">#REF!</definedName>
    <definedName name="__TB41">#REF!</definedName>
    <definedName name="__WEO1" localSheetId="22">#REF!</definedName>
    <definedName name="__WEO1" localSheetId="24">#REF!</definedName>
    <definedName name="__WEO1" localSheetId="25">#REF!</definedName>
    <definedName name="__WEO1" localSheetId="28">#REF!</definedName>
    <definedName name="__WEO1" localSheetId="30">#REF!</definedName>
    <definedName name="__WEO1">#REF!</definedName>
    <definedName name="__WEO2" localSheetId="22">#REF!</definedName>
    <definedName name="__WEO2" localSheetId="24">#REF!</definedName>
    <definedName name="__WEO2" localSheetId="25">#REF!</definedName>
    <definedName name="__WEO2" localSheetId="28">#REF!</definedName>
    <definedName name="__WEO2" localSheetId="30">#REF!</definedName>
    <definedName name="__WEO2">#REF!</definedName>
    <definedName name="_1_0ju" localSheetId="48" hidden="1">#REF!</definedName>
    <definedName name="_1_0ju" localSheetId="49" hidden="1">#REF!</definedName>
    <definedName name="_1_0ju" localSheetId="50" hidden="1">#REF!</definedName>
    <definedName name="_1_0ju" localSheetId="51" hidden="1">#REF!</definedName>
    <definedName name="_1_0ju" localSheetId="8" hidden="1">#REF!</definedName>
    <definedName name="_1_0ju" localSheetId="9" hidden="1">#REF!</definedName>
    <definedName name="_1_0ju" localSheetId="18" hidden="1">#REF!</definedName>
    <definedName name="_1_0ju" localSheetId="19" hidden="1">#REF!</definedName>
    <definedName name="_1_0ju" localSheetId="20" hidden="1">#REF!</definedName>
    <definedName name="_1_0ju" localSheetId="24" hidden="1">#REF!</definedName>
    <definedName name="_1_0ju" localSheetId="25" hidden="1">#REF!</definedName>
    <definedName name="_1_0ju" localSheetId="28" hidden="1">#REF!</definedName>
    <definedName name="_1_0ju" localSheetId="30" hidden="1">#REF!</definedName>
    <definedName name="_1_0ju" hidden="1">#REF!</definedName>
    <definedName name="_1_123Graph_A" localSheetId="48" hidden="1">#REF!</definedName>
    <definedName name="_1_123Graph_A" localSheetId="49" hidden="1">#REF!</definedName>
    <definedName name="_1_123Graph_A" localSheetId="50" hidden="1">#REF!</definedName>
    <definedName name="_1_123Graph_A" localSheetId="59" hidden="1">#REF!</definedName>
    <definedName name="_1_123Graph_A" localSheetId="17" hidden="1">#REF!</definedName>
    <definedName name="_1_123Graph_A" localSheetId="18" hidden="1">#REF!</definedName>
    <definedName name="_1_123Graph_A" localSheetId="22" hidden="1">#REF!</definedName>
    <definedName name="_1_123Graph_A" localSheetId="24" hidden="1">#REF!</definedName>
    <definedName name="_1_123Graph_A" localSheetId="25" hidden="1">#REF!</definedName>
    <definedName name="_1_123Graph_A" localSheetId="28" hidden="1">#REF!</definedName>
    <definedName name="_1_123Graph_A" localSheetId="30" hidden="1">#REF!</definedName>
    <definedName name="_1_123Graph_A" localSheetId="36" hidden="1">#REF!</definedName>
    <definedName name="_1_123Graph_A" hidden="1">#REF!</definedName>
    <definedName name="_10__123Graph_ACPI_ER_LOG" localSheetId="48" hidden="1">[19]ER!#REF!</definedName>
    <definedName name="_10__123Graph_ACPI_ER_LOG" localSheetId="49" hidden="1">[19]ER!#REF!</definedName>
    <definedName name="_10__123Graph_ACPI_ER_LOG" localSheetId="24" hidden="1">[19]ER!#REF!</definedName>
    <definedName name="_10__123Graph_ACPI_ER_LOG" localSheetId="25" hidden="1">[19]ER!#REF!</definedName>
    <definedName name="_10__123Graph_ACPI_ER_LOG" localSheetId="28" hidden="1">[19]ER!#REF!</definedName>
    <definedName name="_10__123Graph_ACPI_ER_LOG" localSheetId="30" hidden="1">[19]ER!#REF!</definedName>
    <definedName name="_10__123Graph_ACPI_ER_LOG" hidden="1">[19]ER!#REF!</definedName>
    <definedName name="_10__123Graph_ACHART_1" hidden="1">'[20]Employment Data Sectors (wages)'!$A$8173:$A$8184</definedName>
    <definedName name="_10__123Graph_ACHART_2" hidden="1">'[20]Employment Data Sectors (wages)'!$A$8173:$A$8184</definedName>
    <definedName name="_10__123Graph_ACHART_8" localSheetId="48" hidden="1">'[21]Employment Data Sectors (wages)'!$W$8175:$W$8186</definedName>
    <definedName name="_10__123Graph_ACHART_8" localSheetId="49" hidden="1">'[21]Employment Data Sectors (wages)'!$W$8175:$W$8186</definedName>
    <definedName name="_10__123Graph_ACHART_8" localSheetId="50" hidden="1">'[21]Employment Data Sectors (wages)'!$W$8175:$W$8186</definedName>
    <definedName name="_10__123Graph_ACHART_8" localSheetId="51" hidden="1">'[21]Employment Data Sectors (wages)'!$W$8175:$W$8186</definedName>
    <definedName name="_10__123Graph_ACHART_8" localSheetId="59" hidden="1">'[21]Employment Data Sectors (wages)'!$W$8175:$W$8186</definedName>
    <definedName name="_10__123Graph_ACHART_8" localSheetId="6" hidden="1">'[21]Employment Data Sectors (wages)'!$W$8175:$W$8186</definedName>
    <definedName name="_10__123Graph_ACHART_8" localSheetId="7" hidden="1">'[21]Employment Data Sectors (wages)'!$W$8175:$W$8186</definedName>
    <definedName name="_10__123Graph_ACHART_8" localSheetId="8" hidden="1">'[21]Employment Data Sectors (wages)'!$W$8175:$W$8186</definedName>
    <definedName name="_10__123Graph_ACHART_8" localSheetId="9" hidden="1">'[21]Employment Data Sectors (wages)'!$W$8175:$W$8186</definedName>
    <definedName name="_10__123Graph_ACHART_8" localSheetId="17" hidden="1">'[21]Employment Data Sectors (wages)'!$W$8175:$W$8186</definedName>
    <definedName name="_10__123Graph_ACHART_8" localSheetId="18" hidden="1">'[21]Employment Data Sectors (wages)'!$W$8175:$W$8186</definedName>
    <definedName name="_10__123Graph_ACHART_8" localSheetId="19" hidden="1">'[21]Employment Data Sectors (wages)'!$W$8175:$W$8186</definedName>
    <definedName name="_10__123Graph_ACHART_8" localSheetId="20" hidden="1">'[21]Employment Data Sectors (wages)'!$W$8175:$W$8186</definedName>
    <definedName name="_10__123Graph_ACHART_8" localSheetId="22" hidden="1">'[21]Employment Data Sectors (wages)'!$W$8175:$W$8186</definedName>
    <definedName name="_10__123Graph_ACHART_8" localSheetId="36" hidden="1">'[21]Employment Data Sectors (wages)'!$W$8175:$W$8186</definedName>
    <definedName name="_10__123Graph_ACHART_8" hidden="1">'[22]Employment Data Sectors (wages)'!$W$8175:$W$8186</definedName>
    <definedName name="_10__123Graph_BCHART_1" localSheetId="59" hidden="1">'[23]Employment Data Sectors (wages)'!$B$8173:$B$8184</definedName>
    <definedName name="_10__123Graph_BCHART_1" localSheetId="22" hidden="1">'[23]Employment Data Sectors (wages)'!$B$8173:$B$8184</definedName>
    <definedName name="_10__123Graph_BCHART_1" localSheetId="36" hidden="1">'[23]Employment Data Sectors (wages)'!$B$8173:$B$8184</definedName>
    <definedName name="_10__123Graph_BCHART_1" hidden="1">'[24]Employment Data Sectors (wages)'!$B$8173:$B$8184</definedName>
    <definedName name="_100__123Graph_BCHART_8" localSheetId="59" hidden="1">'[20]Employment Data Sectors (wages)'!$W$13:$W$8187</definedName>
    <definedName name="_100__123Graph_BCHART_8" localSheetId="36" hidden="1">'[20]Employment Data Sectors (wages)'!$W$13:$W$8187</definedName>
    <definedName name="_100__123Graph_BCHART_8" hidden="1">'[25]Employment Data Sectors (wages)'!$W$13:$W$8187</definedName>
    <definedName name="_102__123Graph_CCHART_1" localSheetId="44" hidden="1">'[26]Employment Data Sectors (wages)'!$C$8173:$C$8184</definedName>
    <definedName name="_103__123Graph_CCHART_3" hidden="1">'[27]Employment Data Sectors (wages)'!$C$11:$C$8185</definedName>
    <definedName name="_105__123Graph_CCHART_1" localSheetId="59" hidden="1">'[20]Employment Data Sectors (wages)'!$C$8173:$C$8184</definedName>
    <definedName name="_105__123Graph_CCHART_1" localSheetId="36" hidden="1">'[20]Employment Data Sectors (wages)'!$C$8173:$C$8184</definedName>
    <definedName name="_105__123Graph_CCHART_1" hidden="1">'[25]Employment Data Sectors (wages)'!$C$8173:$C$8184</definedName>
    <definedName name="_107__123Graph_CCHART_2" localSheetId="44" hidden="1">'[26]Employment Data Sectors (wages)'!$C$8173:$C$8184</definedName>
    <definedName name="_108__123Graph_CCHART_4" hidden="1">'[27]Employment Data Sectors (wages)'!$C$12:$C$23</definedName>
    <definedName name="_11__123Graph_AGROWTH_CPI" localSheetId="48" hidden="1">[28]Data!#REF!</definedName>
    <definedName name="_11__123Graph_AGROWTH_CPI" localSheetId="49" hidden="1">[28]Data!#REF!</definedName>
    <definedName name="_11__123Graph_AGROWTH_CPI" localSheetId="50" hidden="1">[28]Data!#REF!</definedName>
    <definedName name="_11__123Graph_AGROWTH_CPI" localSheetId="51" hidden="1">[28]Data!#REF!</definedName>
    <definedName name="_11__123Graph_AGROWTH_CPI" localSheetId="8" hidden="1">[28]Data!#REF!</definedName>
    <definedName name="_11__123Graph_AGROWTH_CPI" localSheetId="9" hidden="1">[28]Data!#REF!</definedName>
    <definedName name="_11__123Graph_AGROWTH_CPI" localSheetId="18" hidden="1">[28]Data!#REF!</definedName>
    <definedName name="_11__123Graph_AGROWTH_CPI" localSheetId="19" hidden="1">[28]Data!#REF!</definedName>
    <definedName name="_11__123Graph_AGROWTH_CPI" localSheetId="20" hidden="1">[28]Data!#REF!</definedName>
    <definedName name="_11__123Graph_AGROWTH_CPI" localSheetId="24" hidden="1">[28]Data!#REF!</definedName>
    <definedName name="_11__123Graph_AGROWTH_CPI" localSheetId="25" hidden="1">[28]Data!#REF!</definedName>
    <definedName name="_11__123Graph_AGROWTH_CPI" localSheetId="28" hidden="1">[28]Data!#REF!</definedName>
    <definedName name="_11__123Graph_AGROWTH_CPI" localSheetId="30" hidden="1">[28]Data!#REF!</definedName>
    <definedName name="_11__123Graph_AGROWTH_CPI" hidden="1">[28]Data!#REF!</definedName>
    <definedName name="_11__123Graph_BCHART_1" localSheetId="48" hidden="1">'[21]Employment Data Sectors (wages)'!$B$8173:$B$8184</definedName>
    <definedName name="_11__123Graph_BCHART_1" localSheetId="49" hidden="1">'[21]Employment Data Sectors (wages)'!$B$8173:$B$8184</definedName>
    <definedName name="_11__123Graph_BCHART_1" localSheetId="50" hidden="1">'[21]Employment Data Sectors (wages)'!$B$8173:$B$8184</definedName>
    <definedName name="_11__123Graph_BCHART_1" localSheetId="51" hidden="1">'[21]Employment Data Sectors (wages)'!$B$8173:$B$8184</definedName>
    <definedName name="_11__123Graph_BCHART_1" localSheetId="59" hidden="1">'[21]Employment Data Sectors (wages)'!$B$8173:$B$8184</definedName>
    <definedName name="_11__123Graph_BCHART_1" localSheetId="6" hidden="1">'[21]Employment Data Sectors (wages)'!$B$8173:$B$8184</definedName>
    <definedName name="_11__123Graph_BCHART_1" localSheetId="7" hidden="1">'[21]Employment Data Sectors (wages)'!$B$8173:$B$8184</definedName>
    <definedName name="_11__123Graph_BCHART_1" localSheetId="8" hidden="1">'[21]Employment Data Sectors (wages)'!$B$8173:$B$8184</definedName>
    <definedName name="_11__123Graph_BCHART_1" localSheetId="9" hidden="1">'[21]Employment Data Sectors (wages)'!$B$8173:$B$8184</definedName>
    <definedName name="_11__123Graph_BCHART_1" localSheetId="17" hidden="1">'[21]Employment Data Sectors (wages)'!$B$8173:$B$8184</definedName>
    <definedName name="_11__123Graph_BCHART_1" localSheetId="18" hidden="1">'[21]Employment Data Sectors (wages)'!$B$8173:$B$8184</definedName>
    <definedName name="_11__123Graph_BCHART_1" localSheetId="19" hidden="1">'[21]Employment Data Sectors (wages)'!$B$8173:$B$8184</definedName>
    <definedName name="_11__123Graph_BCHART_1" localSheetId="20" hidden="1">'[21]Employment Data Sectors (wages)'!$B$8173:$B$8184</definedName>
    <definedName name="_11__123Graph_BCHART_1" localSheetId="22" hidden="1">'[21]Employment Data Sectors (wages)'!$B$8173:$B$8184</definedName>
    <definedName name="_11__123Graph_BCHART_1" localSheetId="36" hidden="1">'[21]Employment Data Sectors (wages)'!$B$8173:$B$8184</definedName>
    <definedName name="_11__123Graph_BCHART_1" hidden="1">'[22]Employment Data Sectors (wages)'!$B$8173:$B$8184</definedName>
    <definedName name="_11__123Graph_BCHART_2" localSheetId="59" hidden="1">'[23]Employment Data Sectors (wages)'!$B$8173:$B$8184</definedName>
    <definedName name="_11__123Graph_BCHART_2" localSheetId="22" hidden="1">'[23]Employment Data Sectors (wages)'!$B$8173:$B$8184</definedName>
    <definedName name="_11__123Graph_BCHART_2" localSheetId="36" hidden="1">'[23]Employment Data Sectors (wages)'!$B$8173:$B$8184</definedName>
    <definedName name="_11__123Graph_BCHART_2" hidden="1">'[24]Employment Data Sectors (wages)'!$B$8173:$B$8184</definedName>
    <definedName name="_110__123Graph_CCHART_2" localSheetId="59" hidden="1">'[20]Employment Data Sectors (wages)'!$C$8173:$C$8184</definedName>
    <definedName name="_110__123Graph_CCHART_2" localSheetId="36" hidden="1">'[20]Employment Data Sectors (wages)'!$C$8173:$C$8184</definedName>
    <definedName name="_110__123Graph_CCHART_2" hidden="1">'[25]Employment Data Sectors (wages)'!$C$8173:$C$8184</definedName>
    <definedName name="_112__123Graph_CCHART_3" localSheetId="44" hidden="1">'[26]Employment Data Sectors (wages)'!$C$11:$C$8185</definedName>
    <definedName name="_113__123Graph_CCHART_5" hidden="1">'[27]Employment Data Sectors (wages)'!$C$24:$C$35</definedName>
    <definedName name="_115__123Graph_CCHART_3" localSheetId="59" hidden="1">'[20]Employment Data Sectors (wages)'!$C$11:$C$8185</definedName>
    <definedName name="_115__123Graph_CCHART_3" localSheetId="36" hidden="1">'[20]Employment Data Sectors (wages)'!$C$11:$C$8185</definedName>
    <definedName name="_115__123Graph_CCHART_3" hidden="1">'[25]Employment Data Sectors (wages)'!$C$11:$C$8185</definedName>
    <definedName name="_117__123Graph_CCHART_4" localSheetId="44" hidden="1">'[26]Employment Data Sectors (wages)'!$C$12:$C$23</definedName>
    <definedName name="_118__123Graph_CCHART_6" hidden="1">'[27]Employment Data Sectors (wages)'!$U$49:$U$8103</definedName>
    <definedName name="_12__123Graph_ACHART_2" hidden="1">'[29]Employment Data Sectors (wages)'!$A$8173:$A$8184</definedName>
    <definedName name="_12__123Graph_ACHART_3" hidden="1">'[20]Employment Data Sectors (wages)'!$A$11:$A$8185</definedName>
    <definedName name="_12__123Graph_AIBA_IBRD" hidden="1">[1]WB!$Q$62:$AK$62</definedName>
    <definedName name="_12__123Graph_BCHART_2" localSheetId="48" hidden="1">'[21]Employment Data Sectors (wages)'!$B$8173:$B$8184</definedName>
    <definedName name="_12__123Graph_BCHART_2" localSheetId="49" hidden="1">'[21]Employment Data Sectors (wages)'!$B$8173:$B$8184</definedName>
    <definedName name="_12__123Graph_BCHART_2" localSheetId="50" hidden="1">'[21]Employment Data Sectors (wages)'!$B$8173:$B$8184</definedName>
    <definedName name="_12__123Graph_BCHART_2" localSheetId="51" hidden="1">'[21]Employment Data Sectors (wages)'!$B$8173:$B$8184</definedName>
    <definedName name="_12__123Graph_BCHART_2" localSheetId="59" hidden="1">'[21]Employment Data Sectors (wages)'!$B$8173:$B$8184</definedName>
    <definedName name="_12__123Graph_BCHART_2" localSheetId="6" hidden="1">'[21]Employment Data Sectors (wages)'!$B$8173:$B$8184</definedName>
    <definedName name="_12__123Graph_BCHART_2" localSheetId="7" hidden="1">'[21]Employment Data Sectors (wages)'!$B$8173:$B$8184</definedName>
    <definedName name="_12__123Graph_BCHART_2" localSheetId="8" hidden="1">'[21]Employment Data Sectors (wages)'!$B$8173:$B$8184</definedName>
    <definedName name="_12__123Graph_BCHART_2" localSheetId="9" hidden="1">'[21]Employment Data Sectors (wages)'!$B$8173:$B$8184</definedName>
    <definedName name="_12__123Graph_BCHART_2" localSheetId="17" hidden="1">'[21]Employment Data Sectors (wages)'!$B$8173:$B$8184</definedName>
    <definedName name="_12__123Graph_BCHART_2" localSheetId="18" hidden="1">'[21]Employment Data Sectors (wages)'!$B$8173:$B$8184</definedName>
    <definedName name="_12__123Graph_BCHART_2" localSheetId="19" hidden="1">'[21]Employment Data Sectors (wages)'!$B$8173:$B$8184</definedName>
    <definedName name="_12__123Graph_BCHART_2" localSheetId="20" hidden="1">'[21]Employment Data Sectors (wages)'!$B$8173:$B$8184</definedName>
    <definedName name="_12__123Graph_BCHART_2" localSheetId="22" hidden="1">'[21]Employment Data Sectors (wages)'!$B$8173:$B$8184</definedName>
    <definedName name="_12__123Graph_BCHART_2" localSheetId="36" hidden="1">'[21]Employment Data Sectors (wages)'!$B$8173:$B$8184</definedName>
    <definedName name="_12__123Graph_BCHART_2" hidden="1">'[22]Employment Data Sectors (wages)'!$B$8173:$B$8184</definedName>
    <definedName name="_12__123Graph_BCHART_3" localSheetId="59" hidden="1">'[23]Employment Data Sectors (wages)'!$B$11:$B$8185</definedName>
    <definedName name="_12__123Graph_BCHART_3" localSheetId="22" hidden="1">'[23]Employment Data Sectors (wages)'!$B$11:$B$8185</definedName>
    <definedName name="_12__123Graph_BCHART_3" localSheetId="36" hidden="1">'[23]Employment Data Sectors (wages)'!$B$11:$B$8185</definedName>
    <definedName name="_12__123Graph_BCHART_3" hidden="1">'[24]Employment Data Sectors (wages)'!$B$11:$B$8185</definedName>
    <definedName name="_120__123Graph_CCHART_4" localSheetId="59" hidden="1">'[20]Employment Data Sectors (wages)'!$C$12:$C$23</definedName>
    <definedName name="_120__123Graph_CCHART_4" localSheetId="36" hidden="1">'[20]Employment Data Sectors (wages)'!$C$12:$C$23</definedName>
    <definedName name="_120__123Graph_CCHART_4" hidden="1">'[25]Employment Data Sectors (wages)'!$C$12:$C$23</definedName>
    <definedName name="_122__123Graph_CCHART_5" localSheetId="44" hidden="1">'[26]Employment Data Sectors (wages)'!$C$24:$C$35</definedName>
    <definedName name="_123__123Graph_CCHART_7" hidden="1">'[27]Employment Data Sectors (wages)'!$Y$14:$Y$25</definedName>
    <definedName name="_123Graph_AB" localSheetId="44" hidden="1">#REF!</definedName>
    <definedName name="_123Graph_AB" localSheetId="48" hidden="1">#REF!</definedName>
    <definedName name="_123Graph_AB" localSheetId="49" hidden="1">#REF!</definedName>
    <definedName name="_123Graph_AB" localSheetId="50" hidden="1">#REF!</definedName>
    <definedName name="_123Graph_AB" localSheetId="51" hidden="1">#REF!</definedName>
    <definedName name="_123Graph_AB" localSheetId="59" hidden="1">#REF!</definedName>
    <definedName name="_123Graph_AB" localSheetId="17" hidden="1">#REF!</definedName>
    <definedName name="_123Graph_AB" localSheetId="18" hidden="1">#REF!</definedName>
    <definedName name="_123Graph_AB" localSheetId="22" hidden="1">#REF!</definedName>
    <definedName name="_123Graph_AB" localSheetId="24" hidden="1">#REF!</definedName>
    <definedName name="_123Graph_AB" localSheetId="25" hidden="1">#REF!</definedName>
    <definedName name="_123Graph_AB" localSheetId="28" hidden="1">#REF!</definedName>
    <definedName name="_123Graph_AB" localSheetId="30" hidden="1">#REF!</definedName>
    <definedName name="_123Graph_AB" localSheetId="36" hidden="1">#REF!</definedName>
    <definedName name="_123Graph_AB" hidden="1">#REF!</definedName>
    <definedName name="_123Graph_B" localSheetId="44" hidden="1">#REF!</definedName>
    <definedName name="_123Graph_B" localSheetId="48" hidden="1">#REF!</definedName>
    <definedName name="_123Graph_B" localSheetId="49" hidden="1">#REF!</definedName>
    <definedName name="_123Graph_B" localSheetId="50" hidden="1">#REF!</definedName>
    <definedName name="_123Graph_B" localSheetId="51" hidden="1">#REF!</definedName>
    <definedName name="_123Graph_B" localSheetId="17" hidden="1">#REF!</definedName>
    <definedName name="_123Graph_B" localSheetId="18" hidden="1">#REF!</definedName>
    <definedName name="_123Graph_B" localSheetId="22" hidden="1">#REF!</definedName>
    <definedName name="_123Graph_B" localSheetId="24" hidden="1">#REF!</definedName>
    <definedName name="_123Graph_B" localSheetId="25" hidden="1">#REF!</definedName>
    <definedName name="_123Graph_B" localSheetId="28" hidden="1">#REF!</definedName>
    <definedName name="_123Graph_B" localSheetId="30" hidden="1">#REF!</definedName>
    <definedName name="_123Graph_B" hidden="1">#REF!</definedName>
    <definedName name="_123Graph_DB" localSheetId="44" hidden="1">#REF!</definedName>
    <definedName name="_123Graph_DB" localSheetId="48" hidden="1">#REF!</definedName>
    <definedName name="_123Graph_DB" localSheetId="49" hidden="1">#REF!</definedName>
    <definedName name="_123Graph_DB" localSheetId="50" hidden="1">#REF!</definedName>
    <definedName name="_123Graph_DB" localSheetId="51" hidden="1">#REF!</definedName>
    <definedName name="_123Graph_DB" localSheetId="17" hidden="1">#REF!</definedName>
    <definedName name="_123Graph_DB" localSheetId="18" hidden="1">#REF!</definedName>
    <definedName name="_123Graph_DB" localSheetId="22" hidden="1">#REF!</definedName>
    <definedName name="_123Graph_DB" localSheetId="24" hidden="1">#REF!</definedName>
    <definedName name="_123Graph_DB" localSheetId="25" hidden="1">#REF!</definedName>
    <definedName name="_123Graph_DB" localSheetId="28" hidden="1">#REF!</definedName>
    <definedName name="_123Graph_DB" localSheetId="30" hidden="1">#REF!</definedName>
    <definedName name="_123Graph_DB" hidden="1">#REF!</definedName>
    <definedName name="_123Graph_EB" localSheetId="44" hidden="1">#REF!</definedName>
    <definedName name="_123Graph_EB" localSheetId="48" hidden="1">#REF!</definedName>
    <definedName name="_123Graph_EB" localSheetId="49" hidden="1">#REF!</definedName>
    <definedName name="_123Graph_EB" localSheetId="50" hidden="1">#REF!</definedName>
    <definedName name="_123Graph_EB" localSheetId="51" hidden="1">#REF!</definedName>
    <definedName name="_123Graph_EB" localSheetId="17" hidden="1">#REF!</definedName>
    <definedName name="_123Graph_EB" localSheetId="18" hidden="1">#REF!</definedName>
    <definedName name="_123Graph_EB" localSheetId="22" hidden="1">#REF!</definedName>
    <definedName name="_123Graph_EB" localSheetId="24" hidden="1">#REF!</definedName>
    <definedName name="_123Graph_EB" localSheetId="25" hidden="1">#REF!</definedName>
    <definedName name="_123Graph_EB" localSheetId="28" hidden="1">#REF!</definedName>
    <definedName name="_123Graph_EB" localSheetId="30" hidden="1">#REF!</definedName>
    <definedName name="_123Graph_EB" hidden="1">#REF!</definedName>
    <definedName name="_123Graph_FB" localSheetId="44" hidden="1">#REF!</definedName>
    <definedName name="_123Graph_FB" localSheetId="48" hidden="1">#REF!</definedName>
    <definedName name="_123Graph_FB" localSheetId="49" hidden="1">#REF!</definedName>
    <definedName name="_123Graph_FB" localSheetId="50" hidden="1">#REF!</definedName>
    <definedName name="_123Graph_FB" localSheetId="51" hidden="1">#REF!</definedName>
    <definedName name="_123Graph_FB" localSheetId="17" hidden="1">#REF!</definedName>
    <definedName name="_123Graph_FB" localSheetId="18" hidden="1">#REF!</definedName>
    <definedName name="_123Graph_FB" localSheetId="22" hidden="1">#REF!</definedName>
    <definedName name="_123Graph_FB" localSheetId="24" hidden="1">#REF!</definedName>
    <definedName name="_123Graph_FB" localSheetId="25" hidden="1">#REF!</definedName>
    <definedName name="_123Graph_FB" localSheetId="28" hidden="1">#REF!</definedName>
    <definedName name="_123Graph_FB" localSheetId="30" hidden="1">#REF!</definedName>
    <definedName name="_123Graph_FB" hidden="1">#REF!</definedName>
    <definedName name="_125__123Graph_CCHART_5" localSheetId="59" hidden="1">'[20]Employment Data Sectors (wages)'!$C$24:$C$35</definedName>
    <definedName name="_125__123Graph_CCHART_5" localSheetId="36" hidden="1">'[20]Employment Data Sectors (wages)'!$C$24:$C$35</definedName>
    <definedName name="_125__123Graph_CCHART_5" hidden="1">'[25]Employment Data Sectors (wages)'!$C$24:$C$35</definedName>
    <definedName name="_127__123Graph_CCHART_6" localSheetId="44" hidden="1">'[26]Employment Data Sectors (wages)'!$U$49:$U$8103</definedName>
    <definedName name="_128__123Graph_CCHART_8" hidden="1">'[27]Employment Data Sectors (wages)'!$W$14:$W$25</definedName>
    <definedName name="_13__123Graph_ACHART_1" hidden="1">'[27]Employment Data Sectors (wages)'!$A$8173:$A$8184</definedName>
    <definedName name="_13__123Graph_ACHART_2" hidden="1">'[20]Employment Data Sectors (wages)'!$A$8173:$A$8184</definedName>
    <definedName name="_13__123Graph_AINVENT_SALES" localSheetId="48" hidden="1">#REF!</definedName>
    <definedName name="_13__123Graph_AINVENT_SALES" localSheetId="49" hidden="1">#REF!</definedName>
    <definedName name="_13__123Graph_AINVENT_SALES" localSheetId="50" hidden="1">#REF!</definedName>
    <definedName name="_13__123Graph_AINVENT_SALES" localSheetId="51" hidden="1">#REF!</definedName>
    <definedName name="_13__123Graph_AINVENT_SALES" localSheetId="8" hidden="1">#REF!</definedName>
    <definedName name="_13__123Graph_AINVENT_SALES" localSheetId="9" hidden="1">#REF!</definedName>
    <definedName name="_13__123Graph_AINVENT_SALES" localSheetId="18" hidden="1">#REF!</definedName>
    <definedName name="_13__123Graph_AINVENT_SALES" localSheetId="19" hidden="1">#REF!</definedName>
    <definedName name="_13__123Graph_AINVENT_SALES" localSheetId="20" hidden="1">#REF!</definedName>
    <definedName name="_13__123Graph_AINVENT_SALES" localSheetId="24" hidden="1">#REF!</definedName>
    <definedName name="_13__123Graph_AINVENT_SALES" localSheetId="25" hidden="1">#REF!</definedName>
    <definedName name="_13__123Graph_AINVENT_SALES" localSheetId="28" hidden="1">#REF!</definedName>
    <definedName name="_13__123Graph_AINVENT_SALES" localSheetId="30" hidden="1">#REF!</definedName>
    <definedName name="_13__123Graph_AINVENT_SALES" hidden="1">#REF!</definedName>
    <definedName name="_13__123Graph_BCHART_3" localSheetId="48" hidden="1">'[21]Employment Data Sectors (wages)'!$B$11:$B$8185</definedName>
    <definedName name="_13__123Graph_BCHART_3" localSheetId="49" hidden="1">'[21]Employment Data Sectors (wages)'!$B$11:$B$8185</definedName>
    <definedName name="_13__123Graph_BCHART_3" localSheetId="50" hidden="1">'[21]Employment Data Sectors (wages)'!$B$11:$B$8185</definedName>
    <definedName name="_13__123Graph_BCHART_3" localSheetId="51" hidden="1">'[21]Employment Data Sectors (wages)'!$B$11:$B$8185</definedName>
    <definedName name="_13__123Graph_BCHART_3" localSheetId="59" hidden="1">'[21]Employment Data Sectors (wages)'!$B$11:$B$8185</definedName>
    <definedName name="_13__123Graph_BCHART_3" localSheetId="6" hidden="1">'[21]Employment Data Sectors (wages)'!$B$11:$B$8185</definedName>
    <definedName name="_13__123Graph_BCHART_3" localSheetId="7" hidden="1">'[21]Employment Data Sectors (wages)'!$B$11:$B$8185</definedName>
    <definedName name="_13__123Graph_BCHART_3" localSheetId="8" hidden="1">'[21]Employment Data Sectors (wages)'!$B$11:$B$8185</definedName>
    <definedName name="_13__123Graph_BCHART_3" localSheetId="9" hidden="1">'[21]Employment Data Sectors (wages)'!$B$11:$B$8185</definedName>
    <definedName name="_13__123Graph_BCHART_3" localSheetId="17" hidden="1">'[21]Employment Data Sectors (wages)'!$B$11:$B$8185</definedName>
    <definedName name="_13__123Graph_BCHART_3" localSheetId="18" hidden="1">'[21]Employment Data Sectors (wages)'!$B$11:$B$8185</definedName>
    <definedName name="_13__123Graph_BCHART_3" localSheetId="19" hidden="1">'[21]Employment Data Sectors (wages)'!$B$11:$B$8185</definedName>
    <definedName name="_13__123Graph_BCHART_3" localSheetId="20" hidden="1">'[21]Employment Data Sectors (wages)'!$B$11:$B$8185</definedName>
    <definedName name="_13__123Graph_BCHART_3" localSheetId="22" hidden="1">'[21]Employment Data Sectors (wages)'!$B$11:$B$8185</definedName>
    <definedName name="_13__123Graph_BCHART_3" localSheetId="36" hidden="1">'[21]Employment Data Sectors (wages)'!$B$11:$B$8185</definedName>
    <definedName name="_13__123Graph_BCHART_3" hidden="1">'[22]Employment Data Sectors (wages)'!$B$11:$B$8185</definedName>
    <definedName name="_13__123Graph_BCHART_4" localSheetId="59" hidden="1">'[23]Employment Data Sectors (wages)'!$B$12:$B$23</definedName>
    <definedName name="_13__123Graph_BCHART_4" localSheetId="22" hidden="1">'[23]Employment Data Sectors (wages)'!$B$12:$B$23</definedName>
    <definedName name="_13__123Graph_BCHART_4" localSheetId="36" hidden="1">'[23]Employment Data Sectors (wages)'!$B$12:$B$23</definedName>
    <definedName name="_13__123Graph_BCHART_4" hidden="1">'[24]Employment Data Sectors (wages)'!$B$12:$B$23</definedName>
    <definedName name="_130__123Graph_CCHART_6" localSheetId="59" hidden="1">'[20]Employment Data Sectors (wages)'!$U$49:$U$8103</definedName>
    <definedName name="_130__123Graph_CCHART_6" localSheetId="36" hidden="1">'[20]Employment Data Sectors (wages)'!$U$49:$U$8103</definedName>
    <definedName name="_130__123Graph_CCHART_6" hidden="1">'[25]Employment Data Sectors (wages)'!$U$49:$U$8103</definedName>
    <definedName name="_132__123Graph_CCHART_7" localSheetId="44" hidden="1">'[26]Employment Data Sectors (wages)'!$Y$14:$Y$25</definedName>
    <definedName name="_132Graph_CB" localSheetId="44" hidden="1">#REF!</definedName>
    <definedName name="_132Graph_CB" localSheetId="48" hidden="1">#REF!</definedName>
    <definedName name="_132Graph_CB" localSheetId="49" hidden="1">#REF!</definedName>
    <definedName name="_132Graph_CB" localSheetId="50" hidden="1">#REF!</definedName>
    <definedName name="_132Graph_CB" localSheetId="51" hidden="1">#REF!</definedName>
    <definedName name="_132Graph_CB" localSheetId="59" hidden="1">#REF!</definedName>
    <definedName name="_132Graph_CB" localSheetId="17" hidden="1">#REF!</definedName>
    <definedName name="_132Graph_CB" localSheetId="18" hidden="1">#REF!</definedName>
    <definedName name="_132Graph_CB" localSheetId="22" hidden="1">#REF!</definedName>
    <definedName name="_132Graph_CB" localSheetId="24" hidden="1">#REF!</definedName>
    <definedName name="_132Graph_CB" localSheetId="25" hidden="1">#REF!</definedName>
    <definedName name="_132Graph_CB" localSheetId="28" hidden="1">#REF!</definedName>
    <definedName name="_132Graph_CB" localSheetId="30" hidden="1">#REF!</definedName>
    <definedName name="_132Graph_CB" localSheetId="36" hidden="1">#REF!</definedName>
    <definedName name="_132Graph_CB" hidden="1">#REF!</definedName>
    <definedName name="_133__123Graph_DCHART_7" hidden="1">'[27]Employment Data Sectors (wages)'!$Y$26:$Y$37</definedName>
    <definedName name="_135__123Graph_CCHART_7" localSheetId="59" hidden="1">'[20]Employment Data Sectors (wages)'!$Y$14:$Y$25</definedName>
    <definedName name="_135__123Graph_CCHART_7" localSheetId="36" hidden="1">'[20]Employment Data Sectors (wages)'!$Y$14:$Y$25</definedName>
    <definedName name="_135__123Graph_CCHART_7" hidden="1">'[25]Employment Data Sectors (wages)'!$Y$14:$Y$25</definedName>
    <definedName name="_137__123Graph_CCHART_8" localSheetId="44" hidden="1">'[26]Employment Data Sectors (wages)'!$W$14:$W$25</definedName>
    <definedName name="_138__123Graph_DCHART_8" hidden="1">'[27]Employment Data Sectors (wages)'!$W$26:$W$37</definedName>
    <definedName name="_14__123Graph_ACHART_4" hidden="1">'[20]Employment Data Sectors (wages)'!$A$12:$A$23</definedName>
    <definedName name="_14__123Graph_AMIMPMA_1" localSheetId="48" hidden="1">#REF!</definedName>
    <definedName name="_14__123Graph_AMIMPMA_1" localSheetId="49" hidden="1">#REF!</definedName>
    <definedName name="_14__123Graph_AMIMPMA_1" localSheetId="50" hidden="1">#REF!</definedName>
    <definedName name="_14__123Graph_AMIMPMA_1" localSheetId="51" hidden="1">#REF!</definedName>
    <definedName name="_14__123Graph_AMIMPMA_1" localSheetId="8" hidden="1">#REF!</definedName>
    <definedName name="_14__123Graph_AMIMPMA_1" localSheetId="9" hidden="1">#REF!</definedName>
    <definedName name="_14__123Graph_AMIMPMA_1" localSheetId="18" hidden="1">#REF!</definedName>
    <definedName name="_14__123Graph_AMIMPMA_1" localSheetId="19" hidden="1">#REF!</definedName>
    <definedName name="_14__123Graph_AMIMPMA_1" localSheetId="20" hidden="1">#REF!</definedName>
    <definedName name="_14__123Graph_AMIMPMA_1" localSheetId="24" hidden="1">#REF!</definedName>
    <definedName name="_14__123Graph_AMIMPMA_1" localSheetId="25" hidden="1">#REF!</definedName>
    <definedName name="_14__123Graph_AMIMPMA_1" localSheetId="28" hidden="1">#REF!</definedName>
    <definedName name="_14__123Graph_AMIMPMA_1" localSheetId="30" hidden="1">#REF!</definedName>
    <definedName name="_14__123Graph_AMIMPMA_1" hidden="1">#REF!</definedName>
    <definedName name="_14__123Graph_BCHART_4" localSheetId="48" hidden="1">'[21]Employment Data Sectors (wages)'!$B$12:$B$23</definedName>
    <definedName name="_14__123Graph_BCHART_4" localSheetId="49" hidden="1">'[21]Employment Data Sectors (wages)'!$B$12:$B$23</definedName>
    <definedName name="_14__123Graph_BCHART_4" localSheetId="50" hidden="1">'[21]Employment Data Sectors (wages)'!$B$12:$B$23</definedName>
    <definedName name="_14__123Graph_BCHART_4" localSheetId="51" hidden="1">'[21]Employment Data Sectors (wages)'!$B$12:$B$23</definedName>
    <definedName name="_14__123Graph_BCHART_4" localSheetId="59" hidden="1">'[21]Employment Data Sectors (wages)'!$B$12:$B$23</definedName>
    <definedName name="_14__123Graph_BCHART_4" localSheetId="6" hidden="1">'[21]Employment Data Sectors (wages)'!$B$12:$B$23</definedName>
    <definedName name="_14__123Graph_BCHART_4" localSheetId="7" hidden="1">'[21]Employment Data Sectors (wages)'!$B$12:$B$23</definedName>
    <definedName name="_14__123Graph_BCHART_4" localSheetId="8" hidden="1">'[21]Employment Data Sectors (wages)'!$B$12:$B$23</definedName>
    <definedName name="_14__123Graph_BCHART_4" localSheetId="9" hidden="1">'[21]Employment Data Sectors (wages)'!$B$12:$B$23</definedName>
    <definedName name="_14__123Graph_BCHART_4" localSheetId="17" hidden="1">'[21]Employment Data Sectors (wages)'!$B$12:$B$23</definedName>
    <definedName name="_14__123Graph_BCHART_4" localSheetId="18" hidden="1">'[21]Employment Data Sectors (wages)'!$B$12:$B$23</definedName>
    <definedName name="_14__123Graph_BCHART_4" localSheetId="19" hidden="1">'[21]Employment Data Sectors (wages)'!$B$12:$B$23</definedName>
    <definedName name="_14__123Graph_BCHART_4" localSheetId="20" hidden="1">'[21]Employment Data Sectors (wages)'!$B$12:$B$23</definedName>
    <definedName name="_14__123Graph_BCHART_4" localSheetId="22" hidden="1">'[21]Employment Data Sectors (wages)'!$B$12:$B$23</definedName>
    <definedName name="_14__123Graph_BCHART_4" localSheetId="36" hidden="1">'[21]Employment Data Sectors (wages)'!$B$12:$B$23</definedName>
    <definedName name="_14__123Graph_BCHART_4" hidden="1">'[22]Employment Data Sectors (wages)'!$B$12:$B$23</definedName>
    <definedName name="_14__123Graph_BCHART_5" localSheetId="59" hidden="1">'[23]Employment Data Sectors (wages)'!$B$24:$B$35</definedName>
    <definedName name="_14__123Graph_BCHART_5" localSheetId="22" hidden="1">'[23]Employment Data Sectors (wages)'!$B$24:$B$35</definedName>
    <definedName name="_14__123Graph_BCHART_5" localSheetId="36" hidden="1">'[23]Employment Data Sectors (wages)'!$B$24:$B$35</definedName>
    <definedName name="_14__123Graph_BCHART_5" hidden="1">'[24]Employment Data Sectors (wages)'!$B$24:$B$35</definedName>
    <definedName name="_140__123Graph_CCHART_8" localSheetId="59" hidden="1">'[20]Employment Data Sectors (wages)'!$W$14:$W$25</definedName>
    <definedName name="_140__123Graph_CCHART_8" localSheetId="36" hidden="1">'[20]Employment Data Sectors (wages)'!$W$14:$W$25</definedName>
    <definedName name="_140__123Graph_CCHART_8" hidden="1">'[25]Employment Data Sectors (wages)'!$W$14:$W$25</definedName>
    <definedName name="_142__123Graph_DCHART_7" localSheetId="44" hidden="1">'[26]Employment Data Sectors (wages)'!$Y$26:$Y$37</definedName>
    <definedName name="_143__123Graph_ECHART_7" hidden="1">'[27]Employment Data Sectors (wages)'!$Y$38:$Y$49</definedName>
    <definedName name="_145__123Graph_DCHART_7" localSheetId="59" hidden="1">'[20]Employment Data Sectors (wages)'!$Y$26:$Y$37</definedName>
    <definedName name="_145__123Graph_DCHART_7" localSheetId="36" hidden="1">'[20]Employment Data Sectors (wages)'!$Y$26:$Y$37</definedName>
    <definedName name="_145__123Graph_DCHART_7" hidden="1">'[25]Employment Data Sectors (wages)'!$Y$26:$Y$37</definedName>
    <definedName name="_147__123Graph_DCHART_8" localSheetId="44" hidden="1">'[26]Employment Data Sectors (wages)'!$W$26:$W$37</definedName>
    <definedName name="_148__123Graph_ECHART_8" hidden="1">'[27]Employment Data Sectors (wages)'!$H$86:$H$99</definedName>
    <definedName name="_15__123Graph_ACHART_3" hidden="1">'[29]Employment Data Sectors (wages)'!$A$11:$A$8185</definedName>
    <definedName name="_15__123Graph_ANDA_OIN" localSheetId="48" hidden="1">#REF!</definedName>
    <definedName name="_15__123Graph_ANDA_OIN" localSheetId="49" hidden="1">#REF!</definedName>
    <definedName name="_15__123Graph_ANDA_OIN" localSheetId="50" hidden="1">#REF!</definedName>
    <definedName name="_15__123Graph_ANDA_OIN" localSheetId="51" hidden="1">#REF!</definedName>
    <definedName name="_15__123Graph_ANDA_OIN" localSheetId="8" hidden="1">#REF!</definedName>
    <definedName name="_15__123Graph_ANDA_OIN" localSheetId="9" hidden="1">#REF!</definedName>
    <definedName name="_15__123Graph_ANDA_OIN" localSheetId="18" hidden="1">#REF!</definedName>
    <definedName name="_15__123Graph_ANDA_OIN" localSheetId="19" hidden="1">#REF!</definedName>
    <definedName name="_15__123Graph_ANDA_OIN" localSheetId="20" hidden="1">#REF!</definedName>
    <definedName name="_15__123Graph_ANDA_OIN" localSheetId="24" hidden="1">#REF!</definedName>
    <definedName name="_15__123Graph_ANDA_OIN" localSheetId="25" hidden="1">#REF!</definedName>
    <definedName name="_15__123Graph_ANDA_OIN" localSheetId="28" hidden="1">#REF!</definedName>
    <definedName name="_15__123Graph_ANDA_OIN" localSheetId="30" hidden="1">#REF!</definedName>
    <definedName name="_15__123Graph_ANDA_OIN" hidden="1">#REF!</definedName>
    <definedName name="_15__123Graph_BCHART_5" localSheetId="48" hidden="1">'[21]Employment Data Sectors (wages)'!$B$24:$B$35</definedName>
    <definedName name="_15__123Graph_BCHART_5" localSheetId="49" hidden="1">'[21]Employment Data Sectors (wages)'!$B$24:$B$35</definedName>
    <definedName name="_15__123Graph_BCHART_5" localSheetId="50" hidden="1">'[21]Employment Data Sectors (wages)'!$B$24:$B$35</definedName>
    <definedName name="_15__123Graph_BCHART_5" localSheetId="51" hidden="1">'[21]Employment Data Sectors (wages)'!$B$24:$B$35</definedName>
    <definedName name="_15__123Graph_BCHART_5" localSheetId="59" hidden="1">'[21]Employment Data Sectors (wages)'!$B$24:$B$35</definedName>
    <definedName name="_15__123Graph_BCHART_5" localSheetId="6" hidden="1">'[21]Employment Data Sectors (wages)'!$B$24:$B$35</definedName>
    <definedName name="_15__123Graph_BCHART_5" localSheetId="7" hidden="1">'[21]Employment Data Sectors (wages)'!$B$24:$B$35</definedName>
    <definedName name="_15__123Graph_BCHART_5" localSheetId="8" hidden="1">'[21]Employment Data Sectors (wages)'!$B$24:$B$35</definedName>
    <definedName name="_15__123Graph_BCHART_5" localSheetId="9" hidden="1">'[21]Employment Data Sectors (wages)'!$B$24:$B$35</definedName>
    <definedName name="_15__123Graph_BCHART_5" localSheetId="17" hidden="1">'[21]Employment Data Sectors (wages)'!$B$24:$B$35</definedName>
    <definedName name="_15__123Graph_BCHART_5" localSheetId="18" hidden="1">'[21]Employment Data Sectors (wages)'!$B$24:$B$35</definedName>
    <definedName name="_15__123Graph_BCHART_5" localSheetId="19" hidden="1">'[21]Employment Data Sectors (wages)'!$B$24:$B$35</definedName>
    <definedName name="_15__123Graph_BCHART_5" localSheetId="20" hidden="1">'[21]Employment Data Sectors (wages)'!$B$24:$B$35</definedName>
    <definedName name="_15__123Graph_BCHART_5" localSheetId="22" hidden="1">'[21]Employment Data Sectors (wages)'!$B$24:$B$35</definedName>
    <definedName name="_15__123Graph_BCHART_5" localSheetId="36" hidden="1">'[21]Employment Data Sectors (wages)'!$B$24:$B$35</definedName>
    <definedName name="_15__123Graph_BCHART_5" hidden="1">'[22]Employment Data Sectors (wages)'!$B$24:$B$35</definedName>
    <definedName name="_15__123Graph_BCHART_6" localSheetId="59" hidden="1">'[23]Employment Data Sectors (wages)'!$AS$49:$AS$8103</definedName>
    <definedName name="_15__123Graph_BCHART_6" localSheetId="22" hidden="1">'[23]Employment Data Sectors (wages)'!$AS$49:$AS$8103</definedName>
    <definedName name="_15__123Graph_BCHART_6" localSheetId="36" hidden="1">'[23]Employment Data Sectors (wages)'!$AS$49:$AS$8103</definedName>
    <definedName name="_15__123Graph_BCHART_6" hidden="1">'[24]Employment Data Sectors (wages)'!$AS$49:$AS$8103</definedName>
    <definedName name="_150__123Graph_DCHART_8" localSheetId="59" hidden="1">'[20]Employment Data Sectors (wages)'!$W$26:$W$37</definedName>
    <definedName name="_150__123Graph_DCHART_8" localSheetId="36" hidden="1">'[20]Employment Data Sectors (wages)'!$W$26:$W$37</definedName>
    <definedName name="_150__123Graph_DCHART_8" hidden="1">'[25]Employment Data Sectors (wages)'!$W$26:$W$37</definedName>
    <definedName name="_152__123Graph_ECHART_7" localSheetId="44" hidden="1">'[26]Employment Data Sectors (wages)'!$Y$38:$Y$49</definedName>
    <definedName name="_153__123Graph_FCHART_8" hidden="1">'[27]Employment Data Sectors (wages)'!$H$6:$H$17</definedName>
    <definedName name="_155__123Graph_ECHART_7" localSheetId="59" hidden="1">'[20]Employment Data Sectors (wages)'!$Y$38:$Y$49</definedName>
    <definedName name="_155__123Graph_ECHART_7" localSheetId="36" hidden="1">'[20]Employment Data Sectors (wages)'!$Y$38:$Y$49</definedName>
    <definedName name="_155__123Graph_ECHART_7" hidden="1">'[25]Employment Data Sectors (wages)'!$Y$38:$Y$49</definedName>
    <definedName name="_157__123Graph_ECHART_8" localSheetId="44" hidden="1">'[26]Employment Data Sectors (wages)'!$H$86:$H$99</definedName>
    <definedName name="_16__123Graph_ACHART_3" hidden="1">'[20]Employment Data Sectors (wages)'!$A$11:$A$8185</definedName>
    <definedName name="_16__123Graph_ACHART_5" hidden="1">'[20]Employment Data Sectors (wages)'!$A$24:$A$35</definedName>
    <definedName name="_16__123Graph_AR_BMONEY" localSheetId="48" hidden="1">#REF!</definedName>
    <definedName name="_16__123Graph_AR_BMONEY" localSheetId="49" hidden="1">#REF!</definedName>
    <definedName name="_16__123Graph_AR_BMONEY" localSheetId="50" hidden="1">#REF!</definedName>
    <definedName name="_16__123Graph_AR_BMONEY" localSheetId="51" hidden="1">#REF!</definedName>
    <definedName name="_16__123Graph_AR_BMONEY" localSheetId="8" hidden="1">#REF!</definedName>
    <definedName name="_16__123Graph_AR_BMONEY" localSheetId="9" hidden="1">#REF!</definedName>
    <definedName name="_16__123Graph_AR_BMONEY" localSheetId="18" hidden="1">#REF!</definedName>
    <definedName name="_16__123Graph_AR_BMONEY" localSheetId="19" hidden="1">#REF!</definedName>
    <definedName name="_16__123Graph_AR_BMONEY" localSheetId="20" hidden="1">#REF!</definedName>
    <definedName name="_16__123Graph_AR_BMONEY" localSheetId="24" hidden="1">#REF!</definedName>
    <definedName name="_16__123Graph_AR_BMONEY" localSheetId="25" hidden="1">#REF!</definedName>
    <definedName name="_16__123Graph_AR_BMONEY" localSheetId="28" hidden="1">#REF!</definedName>
    <definedName name="_16__123Graph_AR_BMONEY" localSheetId="30" hidden="1">#REF!</definedName>
    <definedName name="_16__123Graph_AR_BMONEY" hidden="1">#REF!</definedName>
    <definedName name="_16__123Graph_BCHART_6" localSheetId="48" hidden="1">'[21]Employment Data Sectors (wages)'!$AS$49:$AS$8103</definedName>
    <definedName name="_16__123Graph_BCHART_6" localSheetId="49" hidden="1">'[21]Employment Data Sectors (wages)'!$AS$49:$AS$8103</definedName>
    <definedName name="_16__123Graph_BCHART_6" localSheetId="50" hidden="1">'[21]Employment Data Sectors (wages)'!$AS$49:$AS$8103</definedName>
    <definedName name="_16__123Graph_BCHART_6" localSheetId="51" hidden="1">'[21]Employment Data Sectors (wages)'!$AS$49:$AS$8103</definedName>
    <definedName name="_16__123Graph_BCHART_6" localSheetId="59" hidden="1">'[21]Employment Data Sectors (wages)'!$AS$49:$AS$8103</definedName>
    <definedName name="_16__123Graph_BCHART_6" localSheetId="6" hidden="1">'[21]Employment Data Sectors (wages)'!$AS$49:$AS$8103</definedName>
    <definedName name="_16__123Graph_BCHART_6" localSheetId="7" hidden="1">'[21]Employment Data Sectors (wages)'!$AS$49:$AS$8103</definedName>
    <definedName name="_16__123Graph_BCHART_6" localSheetId="8" hidden="1">'[21]Employment Data Sectors (wages)'!$AS$49:$AS$8103</definedName>
    <definedName name="_16__123Graph_BCHART_6" localSheetId="9" hidden="1">'[21]Employment Data Sectors (wages)'!$AS$49:$AS$8103</definedName>
    <definedName name="_16__123Graph_BCHART_6" localSheetId="17" hidden="1">'[21]Employment Data Sectors (wages)'!$AS$49:$AS$8103</definedName>
    <definedName name="_16__123Graph_BCHART_6" localSheetId="18" hidden="1">'[21]Employment Data Sectors (wages)'!$AS$49:$AS$8103</definedName>
    <definedName name="_16__123Graph_BCHART_6" localSheetId="19" hidden="1">'[21]Employment Data Sectors (wages)'!$AS$49:$AS$8103</definedName>
    <definedName name="_16__123Graph_BCHART_6" localSheetId="20" hidden="1">'[21]Employment Data Sectors (wages)'!$AS$49:$AS$8103</definedName>
    <definedName name="_16__123Graph_BCHART_6" localSheetId="22" hidden="1">'[21]Employment Data Sectors (wages)'!$AS$49:$AS$8103</definedName>
    <definedName name="_16__123Graph_BCHART_6" localSheetId="36" hidden="1">'[21]Employment Data Sectors (wages)'!$AS$49:$AS$8103</definedName>
    <definedName name="_16__123Graph_BCHART_6" hidden="1">'[22]Employment Data Sectors (wages)'!$AS$49:$AS$8103</definedName>
    <definedName name="_16__123Graph_BCHART_7" localSheetId="59" hidden="1">'[23]Employment Data Sectors (wages)'!$Y$13:$Y$8187</definedName>
    <definedName name="_16__123Graph_BCHART_7" localSheetId="22" hidden="1">'[23]Employment Data Sectors (wages)'!$Y$13:$Y$8187</definedName>
    <definedName name="_16__123Graph_BCHART_7" localSheetId="36" hidden="1">'[23]Employment Data Sectors (wages)'!$Y$13:$Y$8187</definedName>
    <definedName name="_16__123Graph_BCHART_7" hidden="1">'[24]Employment Data Sectors (wages)'!$Y$13:$Y$8187</definedName>
    <definedName name="_160__123Graph_ECHART_8" localSheetId="59" hidden="1">'[20]Employment Data Sectors (wages)'!$H$86:$H$99</definedName>
    <definedName name="_160__123Graph_ECHART_8" localSheetId="36" hidden="1">'[20]Employment Data Sectors (wages)'!$H$86:$H$99</definedName>
    <definedName name="_160__123Graph_ECHART_8" hidden="1">'[25]Employment Data Sectors (wages)'!$H$86:$H$99</definedName>
    <definedName name="_162__123Graph_FCHART_8" localSheetId="44" hidden="1">'[26]Employment Data Sectors (wages)'!$H$6:$H$17</definedName>
    <definedName name="_165__123Graph_FCHART_8" localSheetId="59" hidden="1">'[20]Employment Data Sectors (wages)'!$H$6:$H$17</definedName>
    <definedName name="_165__123Graph_FCHART_8" localSheetId="36" hidden="1">'[20]Employment Data Sectors (wages)'!$H$6:$H$17</definedName>
    <definedName name="_165__123Graph_FCHART_8" hidden="1">'[25]Employment Data Sectors (wages)'!$H$6:$H$17</definedName>
    <definedName name="_17__123Graph_ASEIGNOR" localSheetId="48" hidden="1">[30]seignior!#REF!</definedName>
    <definedName name="_17__123Graph_ASEIGNOR" localSheetId="49" hidden="1">[30]seignior!#REF!</definedName>
    <definedName name="_17__123Graph_ASEIGNOR" localSheetId="50" hidden="1">[30]seignior!#REF!</definedName>
    <definedName name="_17__123Graph_ASEIGNOR" localSheetId="51" hidden="1">[30]seignior!#REF!</definedName>
    <definedName name="_17__123Graph_ASEIGNOR" localSheetId="8" hidden="1">[30]seignior!#REF!</definedName>
    <definedName name="_17__123Graph_ASEIGNOR" localSheetId="9" hidden="1">[30]seignior!#REF!</definedName>
    <definedName name="_17__123Graph_ASEIGNOR" localSheetId="18" hidden="1">[30]seignior!#REF!</definedName>
    <definedName name="_17__123Graph_ASEIGNOR" localSheetId="19" hidden="1">[30]seignior!#REF!</definedName>
    <definedName name="_17__123Graph_ASEIGNOR" localSheetId="20" hidden="1">[30]seignior!#REF!</definedName>
    <definedName name="_17__123Graph_ASEIGNOR" localSheetId="24" hidden="1">[30]seignior!#REF!</definedName>
    <definedName name="_17__123Graph_ASEIGNOR" localSheetId="25" hidden="1">[30]seignior!#REF!</definedName>
    <definedName name="_17__123Graph_ASEIGNOR" localSheetId="28" hidden="1">[30]seignior!#REF!</definedName>
    <definedName name="_17__123Graph_ASEIGNOR" localSheetId="30" hidden="1">[30]seignior!#REF!</definedName>
    <definedName name="_17__123Graph_ASEIGNOR" hidden="1">[30]seignior!#REF!</definedName>
    <definedName name="_17__123Graph_BCHART_7" localSheetId="48" hidden="1">'[21]Employment Data Sectors (wages)'!$Y$13:$Y$8187</definedName>
    <definedName name="_17__123Graph_BCHART_7" localSheetId="49" hidden="1">'[21]Employment Data Sectors (wages)'!$Y$13:$Y$8187</definedName>
    <definedName name="_17__123Graph_BCHART_7" localSheetId="50" hidden="1">'[21]Employment Data Sectors (wages)'!$Y$13:$Y$8187</definedName>
    <definedName name="_17__123Graph_BCHART_7" localSheetId="51" hidden="1">'[21]Employment Data Sectors (wages)'!$Y$13:$Y$8187</definedName>
    <definedName name="_17__123Graph_BCHART_7" localSheetId="59" hidden="1">'[21]Employment Data Sectors (wages)'!$Y$13:$Y$8187</definedName>
    <definedName name="_17__123Graph_BCHART_7" localSheetId="6" hidden="1">'[21]Employment Data Sectors (wages)'!$Y$13:$Y$8187</definedName>
    <definedName name="_17__123Graph_BCHART_7" localSheetId="7" hidden="1">'[21]Employment Data Sectors (wages)'!$Y$13:$Y$8187</definedName>
    <definedName name="_17__123Graph_BCHART_7" localSheetId="8" hidden="1">'[21]Employment Data Sectors (wages)'!$Y$13:$Y$8187</definedName>
    <definedName name="_17__123Graph_BCHART_7" localSheetId="9" hidden="1">'[21]Employment Data Sectors (wages)'!$Y$13:$Y$8187</definedName>
    <definedName name="_17__123Graph_BCHART_7" localSheetId="17" hidden="1">'[21]Employment Data Sectors (wages)'!$Y$13:$Y$8187</definedName>
    <definedName name="_17__123Graph_BCHART_7" localSheetId="18" hidden="1">'[21]Employment Data Sectors (wages)'!$Y$13:$Y$8187</definedName>
    <definedName name="_17__123Graph_BCHART_7" localSheetId="19" hidden="1">'[21]Employment Data Sectors (wages)'!$Y$13:$Y$8187</definedName>
    <definedName name="_17__123Graph_BCHART_7" localSheetId="20" hidden="1">'[21]Employment Data Sectors (wages)'!$Y$13:$Y$8187</definedName>
    <definedName name="_17__123Graph_BCHART_7" localSheetId="22" hidden="1">'[21]Employment Data Sectors (wages)'!$Y$13:$Y$8187</definedName>
    <definedName name="_17__123Graph_BCHART_7" localSheetId="36" hidden="1">'[21]Employment Data Sectors (wages)'!$Y$13:$Y$8187</definedName>
    <definedName name="_17__123Graph_BCHART_7" hidden="1">'[22]Employment Data Sectors (wages)'!$Y$13:$Y$8187</definedName>
    <definedName name="_17__123Graph_BCHART_8" localSheetId="59" hidden="1">'[23]Employment Data Sectors (wages)'!$W$13:$W$8187</definedName>
    <definedName name="_17__123Graph_BCHART_8" localSheetId="22" hidden="1">'[23]Employment Data Sectors (wages)'!$W$13:$W$8187</definedName>
    <definedName name="_17__123Graph_BCHART_8" localSheetId="36" hidden="1">'[23]Employment Data Sectors (wages)'!$W$13:$W$8187</definedName>
    <definedName name="_17__123Graph_BCHART_8" hidden="1">'[24]Employment Data Sectors (wages)'!$W$13:$W$8187</definedName>
    <definedName name="_18__123Graph_ACHART_2" hidden="1">'[27]Employment Data Sectors (wages)'!$A$8173:$A$8184</definedName>
    <definedName name="_18__123Graph_ACHART_4" hidden="1">'[29]Employment Data Sectors (wages)'!$A$12:$A$23</definedName>
    <definedName name="_18__123Graph_ACHART_6" hidden="1">'[20]Employment Data Sectors (wages)'!$Y$49:$Y$8103</definedName>
    <definedName name="_18__123Graph_AWB_ADJ_PRJ" hidden="1">[1]WB!$Q$255:$AK$255</definedName>
    <definedName name="_18__123Graph_BCHART_8" localSheetId="48" hidden="1">'[21]Employment Data Sectors (wages)'!$W$13:$W$8187</definedName>
    <definedName name="_18__123Graph_BCHART_8" localSheetId="49" hidden="1">'[21]Employment Data Sectors (wages)'!$W$13:$W$8187</definedName>
    <definedName name="_18__123Graph_BCHART_8" localSheetId="50" hidden="1">'[21]Employment Data Sectors (wages)'!$W$13:$W$8187</definedName>
    <definedName name="_18__123Graph_BCHART_8" localSheetId="51" hidden="1">'[21]Employment Data Sectors (wages)'!$W$13:$W$8187</definedName>
    <definedName name="_18__123Graph_BCHART_8" localSheetId="59" hidden="1">'[21]Employment Data Sectors (wages)'!$W$13:$W$8187</definedName>
    <definedName name="_18__123Graph_BCHART_8" localSheetId="6" hidden="1">'[21]Employment Data Sectors (wages)'!$W$13:$W$8187</definedName>
    <definedName name="_18__123Graph_BCHART_8" localSheetId="7" hidden="1">'[21]Employment Data Sectors (wages)'!$W$13:$W$8187</definedName>
    <definedName name="_18__123Graph_BCHART_8" localSheetId="8" hidden="1">'[21]Employment Data Sectors (wages)'!$W$13:$W$8187</definedName>
    <definedName name="_18__123Graph_BCHART_8" localSheetId="9" hidden="1">'[21]Employment Data Sectors (wages)'!$W$13:$W$8187</definedName>
    <definedName name="_18__123Graph_BCHART_8" localSheetId="17" hidden="1">'[21]Employment Data Sectors (wages)'!$W$13:$W$8187</definedName>
    <definedName name="_18__123Graph_BCHART_8" localSheetId="18" hidden="1">'[21]Employment Data Sectors (wages)'!$W$13:$W$8187</definedName>
    <definedName name="_18__123Graph_BCHART_8" localSheetId="19" hidden="1">'[21]Employment Data Sectors (wages)'!$W$13:$W$8187</definedName>
    <definedName name="_18__123Graph_BCHART_8" localSheetId="20" hidden="1">'[21]Employment Data Sectors (wages)'!$W$13:$W$8187</definedName>
    <definedName name="_18__123Graph_BCHART_8" localSheetId="22" hidden="1">'[21]Employment Data Sectors (wages)'!$W$13:$W$8187</definedName>
    <definedName name="_18__123Graph_BCHART_8" localSheetId="36" hidden="1">'[21]Employment Data Sectors (wages)'!$W$13:$W$8187</definedName>
    <definedName name="_18__123Graph_BCHART_8" hidden="1">'[22]Employment Data Sectors (wages)'!$W$13:$W$8187</definedName>
    <definedName name="_18__123Graph_CCHART_1" localSheetId="59" hidden="1">'[23]Employment Data Sectors (wages)'!$C$8173:$C$8184</definedName>
    <definedName name="_18__123Graph_CCHART_1" localSheetId="22" hidden="1">'[23]Employment Data Sectors (wages)'!$C$8173:$C$8184</definedName>
    <definedName name="_18__123Graph_CCHART_1" localSheetId="36" hidden="1">'[23]Employment Data Sectors (wages)'!$C$8173:$C$8184</definedName>
    <definedName name="_18__123Graph_CCHART_1" hidden="1">'[24]Employment Data Sectors (wages)'!$C$8173:$C$8184</definedName>
    <definedName name="_19__123Graph_ACHART_4" hidden="1">'[20]Employment Data Sectors (wages)'!$A$12:$A$23</definedName>
    <definedName name="_19__123Graph_BCHART_1" hidden="1">[31]IPC1988!$E$176:$E$182</definedName>
    <definedName name="_19__123Graph_CCHART_1" localSheetId="48" hidden="1">'[21]Employment Data Sectors (wages)'!$C$8173:$C$8184</definedName>
    <definedName name="_19__123Graph_CCHART_1" localSheetId="49" hidden="1">'[21]Employment Data Sectors (wages)'!$C$8173:$C$8184</definedName>
    <definedName name="_19__123Graph_CCHART_1" localSheetId="50" hidden="1">'[21]Employment Data Sectors (wages)'!$C$8173:$C$8184</definedName>
    <definedName name="_19__123Graph_CCHART_1" localSheetId="51" hidden="1">'[21]Employment Data Sectors (wages)'!$C$8173:$C$8184</definedName>
    <definedName name="_19__123Graph_CCHART_1" localSheetId="59" hidden="1">'[21]Employment Data Sectors (wages)'!$C$8173:$C$8184</definedName>
    <definedName name="_19__123Graph_CCHART_1" localSheetId="6" hidden="1">'[21]Employment Data Sectors (wages)'!$C$8173:$C$8184</definedName>
    <definedName name="_19__123Graph_CCHART_1" localSheetId="7" hidden="1">'[21]Employment Data Sectors (wages)'!$C$8173:$C$8184</definedName>
    <definedName name="_19__123Graph_CCHART_1" localSheetId="8" hidden="1">'[21]Employment Data Sectors (wages)'!$C$8173:$C$8184</definedName>
    <definedName name="_19__123Graph_CCHART_1" localSheetId="9" hidden="1">'[21]Employment Data Sectors (wages)'!$C$8173:$C$8184</definedName>
    <definedName name="_19__123Graph_CCHART_1" localSheetId="17" hidden="1">'[21]Employment Data Sectors (wages)'!$C$8173:$C$8184</definedName>
    <definedName name="_19__123Graph_CCHART_1" localSheetId="18" hidden="1">'[21]Employment Data Sectors (wages)'!$C$8173:$C$8184</definedName>
    <definedName name="_19__123Graph_CCHART_1" localSheetId="19" hidden="1">'[21]Employment Data Sectors (wages)'!$C$8173:$C$8184</definedName>
    <definedName name="_19__123Graph_CCHART_1" localSheetId="20" hidden="1">'[21]Employment Data Sectors (wages)'!$C$8173:$C$8184</definedName>
    <definedName name="_19__123Graph_CCHART_1" localSheetId="22" hidden="1">'[21]Employment Data Sectors (wages)'!$C$8173:$C$8184</definedName>
    <definedName name="_19__123Graph_CCHART_1" localSheetId="36" hidden="1">'[21]Employment Data Sectors (wages)'!$C$8173:$C$8184</definedName>
    <definedName name="_19__123Graph_CCHART_1" hidden="1">'[22]Employment Data Sectors (wages)'!$C$8173:$C$8184</definedName>
    <definedName name="_19__123Graph_CCHART_2" localSheetId="59" hidden="1">'[23]Employment Data Sectors (wages)'!$C$8173:$C$8184</definedName>
    <definedName name="_19__123Graph_CCHART_2" localSheetId="22" hidden="1">'[23]Employment Data Sectors (wages)'!$C$8173:$C$8184</definedName>
    <definedName name="_19__123Graph_CCHART_2" localSheetId="36" hidden="1">'[23]Employment Data Sectors (wages)'!$C$8173:$C$8184</definedName>
    <definedName name="_19__123Graph_CCHART_2" hidden="1">'[24]Employment Data Sectors (wages)'!$C$8173:$C$8184</definedName>
    <definedName name="_1992BOPB" localSheetId="22">#REF!</definedName>
    <definedName name="_1992BOPB" localSheetId="24">#REF!</definedName>
    <definedName name="_1992BOPB" localSheetId="25">#REF!</definedName>
    <definedName name="_1992BOPB" localSheetId="28">#REF!</definedName>
    <definedName name="_1992BOPB" localSheetId="30">#REF!</definedName>
    <definedName name="_1992BOPB">#REF!</definedName>
    <definedName name="_1Macros_Import_.qbop" localSheetId="22">[32]!'[Macros Import].qbop'</definedName>
    <definedName name="_1Macros_Import_.qbop" localSheetId="24">[32]!'[Macros Import].qbop'</definedName>
    <definedName name="_1Macros_Import_.qbop" localSheetId="25">[32]!'[Macros Import].qbop'</definedName>
    <definedName name="_1Macros_Import_.qbop" localSheetId="28">[32]!'[Macros Import].qbop'</definedName>
    <definedName name="_1Macros_Import_.qbop" localSheetId="30">[32]!'[Macros Import].qbop'</definedName>
    <definedName name="_1Macros_Import_.qbop">[32]!'[Macros Import].qbop'</definedName>
    <definedName name="_2__123Graph_ACHART_1" localSheetId="59" hidden="1">'[23]Employment Data Sectors (wages)'!$A$8173:$A$8184</definedName>
    <definedName name="_2__123Graph_ACHART_1" localSheetId="22" hidden="1">'[23]Employment Data Sectors (wages)'!$A$8173:$A$8184</definedName>
    <definedName name="_2__123Graph_ACHART_1" localSheetId="36" hidden="1">'[23]Employment Data Sectors (wages)'!$A$8173:$A$8184</definedName>
    <definedName name="_2__123Graph_ACHART_1" hidden="1">'[24]Employment Data Sectors (wages)'!$A$8173:$A$8184</definedName>
    <definedName name="_20__123Graph_ACHART_7" hidden="1">'[20]Employment Data Sectors (wages)'!$Y$8175:$Y$8186</definedName>
    <definedName name="_20__123Graph_BCHART_2" hidden="1">[31]IPC1988!$D$176:$D$182</definedName>
    <definedName name="_20__123Graph_CCHART_2" localSheetId="48" hidden="1">'[21]Employment Data Sectors (wages)'!$C$8173:$C$8184</definedName>
    <definedName name="_20__123Graph_CCHART_2" localSheetId="49" hidden="1">'[21]Employment Data Sectors (wages)'!$C$8173:$C$8184</definedName>
    <definedName name="_20__123Graph_CCHART_2" localSheetId="50" hidden="1">'[21]Employment Data Sectors (wages)'!$C$8173:$C$8184</definedName>
    <definedName name="_20__123Graph_CCHART_2" localSheetId="51" hidden="1">'[21]Employment Data Sectors (wages)'!$C$8173:$C$8184</definedName>
    <definedName name="_20__123Graph_CCHART_2" localSheetId="59" hidden="1">'[21]Employment Data Sectors (wages)'!$C$8173:$C$8184</definedName>
    <definedName name="_20__123Graph_CCHART_2" localSheetId="6" hidden="1">'[21]Employment Data Sectors (wages)'!$C$8173:$C$8184</definedName>
    <definedName name="_20__123Graph_CCHART_2" localSheetId="7" hidden="1">'[21]Employment Data Sectors (wages)'!$C$8173:$C$8184</definedName>
    <definedName name="_20__123Graph_CCHART_2" localSheetId="8" hidden="1">'[21]Employment Data Sectors (wages)'!$C$8173:$C$8184</definedName>
    <definedName name="_20__123Graph_CCHART_2" localSheetId="9" hidden="1">'[21]Employment Data Sectors (wages)'!$C$8173:$C$8184</definedName>
    <definedName name="_20__123Graph_CCHART_2" localSheetId="17" hidden="1">'[21]Employment Data Sectors (wages)'!$C$8173:$C$8184</definedName>
    <definedName name="_20__123Graph_CCHART_2" localSheetId="18" hidden="1">'[21]Employment Data Sectors (wages)'!$C$8173:$C$8184</definedName>
    <definedName name="_20__123Graph_CCHART_2" localSheetId="19" hidden="1">'[21]Employment Data Sectors (wages)'!$C$8173:$C$8184</definedName>
    <definedName name="_20__123Graph_CCHART_2" localSheetId="20" hidden="1">'[21]Employment Data Sectors (wages)'!$C$8173:$C$8184</definedName>
    <definedName name="_20__123Graph_CCHART_2" localSheetId="22" hidden="1">'[21]Employment Data Sectors (wages)'!$C$8173:$C$8184</definedName>
    <definedName name="_20__123Graph_CCHART_2" localSheetId="36" hidden="1">'[21]Employment Data Sectors (wages)'!$C$8173:$C$8184</definedName>
    <definedName name="_20__123Graph_CCHART_2" hidden="1">'[22]Employment Data Sectors (wages)'!$C$8173:$C$8184</definedName>
    <definedName name="_20__123Graph_CCHART_3" localSheetId="59" hidden="1">'[23]Employment Data Sectors (wages)'!$C$11:$C$8185</definedName>
    <definedName name="_20__123Graph_CCHART_3" localSheetId="22" hidden="1">'[23]Employment Data Sectors (wages)'!$C$11:$C$8185</definedName>
    <definedName name="_20__123Graph_CCHART_3" localSheetId="36" hidden="1">'[23]Employment Data Sectors (wages)'!$C$11:$C$8185</definedName>
    <definedName name="_20__123Graph_CCHART_3" hidden="1">'[24]Employment Data Sectors (wages)'!$C$11:$C$8185</definedName>
    <definedName name="_21__123Graph_ACHART_5" hidden="1">'[29]Employment Data Sectors (wages)'!$A$24:$A$35</definedName>
    <definedName name="_21__123Graph_CCHART_3" localSheetId="48" hidden="1">'[21]Employment Data Sectors (wages)'!$C$11:$C$8185</definedName>
    <definedName name="_21__123Graph_CCHART_3" localSheetId="49" hidden="1">'[21]Employment Data Sectors (wages)'!$C$11:$C$8185</definedName>
    <definedName name="_21__123Graph_CCHART_3" localSheetId="50" hidden="1">'[21]Employment Data Sectors (wages)'!$C$11:$C$8185</definedName>
    <definedName name="_21__123Graph_CCHART_3" localSheetId="51" hidden="1">'[21]Employment Data Sectors (wages)'!$C$11:$C$8185</definedName>
    <definedName name="_21__123Graph_CCHART_3" localSheetId="59" hidden="1">'[21]Employment Data Sectors (wages)'!$C$11:$C$8185</definedName>
    <definedName name="_21__123Graph_CCHART_3" localSheetId="6" hidden="1">'[21]Employment Data Sectors (wages)'!$C$11:$C$8185</definedName>
    <definedName name="_21__123Graph_CCHART_3" localSheetId="7" hidden="1">'[21]Employment Data Sectors (wages)'!$C$11:$C$8185</definedName>
    <definedName name="_21__123Graph_CCHART_3" localSheetId="8" hidden="1">'[21]Employment Data Sectors (wages)'!$C$11:$C$8185</definedName>
    <definedName name="_21__123Graph_CCHART_3" localSheetId="9" hidden="1">'[21]Employment Data Sectors (wages)'!$C$11:$C$8185</definedName>
    <definedName name="_21__123Graph_CCHART_3" localSheetId="17" hidden="1">'[21]Employment Data Sectors (wages)'!$C$11:$C$8185</definedName>
    <definedName name="_21__123Graph_CCHART_3" localSheetId="18" hidden="1">'[21]Employment Data Sectors (wages)'!$C$11:$C$8185</definedName>
    <definedName name="_21__123Graph_CCHART_3" localSheetId="19" hidden="1">'[21]Employment Data Sectors (wages)'!$C$11:$C$8185</definedName>
    <definedName name="_21__123Graph_CCHART_3" localSheetId="20" hidden="1">'[21]Employment Data Sectors (wages)'!$C$11:$C$8185</definedName>
    <definedName name="_21__123Graph_CCHART_3" localSheetId="22" hidden="1">'[21]Employment Data Sectors (wages)'!$C$11:$C$8185</definedName>
    <definedName name="_21__123Graph_CCHART_3" localSheetId="36" hidden="1">'[21]Employment Data Sectors (wages)'!$C$11:$C$8185</definedName>
    <definedName name="_21__123Graph_CCHART_3" hidden="1">'[22]Employment Data Sectors (wages)'!$C$11:$C$8185</definedName>
    <definedName name="_21__123Graph_CCHART_4" localSheetId="59" hidden="1">'[23]Employment Data Sectors (wages)'!$C$12:$C$23</definedName>
    <definedName name="_21__123Graph_CCHART_4" localSheetId="22" hidden="1">'[23]Employment Data Sectors (wages)'!$C$12:$C$23</definedName>
    <definedName name="_21__123Graph_CCHART_4" localSheetId="36" hidden="1">'[23]Employment Data Sectors (wages)'!$C$12:$C$23</definedName>
    <definedName name="_21__123Graph_CCHART_4" hidden="1">'[24]Employment Data Sectors (wages)'!$C$12:$C$23</definedName>
    <definedName name="_22__123Graph_ACHART_1" localSheetId="44" hidden="1">'[26]Employment Data Sectors (wages)'!$A$8173:$A$8184</definedName>
    <definedName name="_22__123Graph_ACHART_5" hidden="1">'[20]Employment Data Sectors (wages)'!$A$24:$A$35</definedName>
    <definedName name="_22__123Graph_ACHART_8" hidden="1">'[20]Employment Data Sectors (wages)'!$W$8175:$W$8186</definedName>
    <definedName name="_22__123Graph_CCHART_4" localSheetId="48" hidden="1">'[21]Employment Data Sectors (wages)'!$C$12:$C$23</definedName>
    <definedName name="_22__123Graph_CCHART_4" localSheetId="49" hidden="1">'[21]Employment Data Sectors (wages)'!$C$12:$C$23</definedName>
    <definedName name="_22__123Graph_CCHART_4" localSheetId="50" hidden="1">'[21]Employment Data Sectors (wages)'!$C$12:$C$23</definedName>
    <definedName name="_22__123Graph_CCHART_4" localSheetId="51" hidden="1">'[21]Employment Data Sectors (wages)'!$C$12:$C$23</definedName>
    <definedName name="_22__123Graph_CCHART_4" localSheetId="59" hidden="1">'[21]Employment Data Sectors (wages)'!$C$12:$C$23</definedName>
    <definedName name="_22__123Graph_CCHART_4" localSheetId="6" hidden="1">'[21]Employment Data Sectors (wages)'!$C$12:$C$23</definedName>
    <definedName name="_22__123Graph_CCHART_4" localSheetId="7" hidden="1">'[21]Employment Data Sectors (wages)'!$C$12:$C$23</definedName>
    <definedName name="_22__123Graph_CCHART_4" localSheetId="8" hidden="1">'[21]Employment Data Sectors (wages)'!$C$12:$C$23</definedName>
    <definedName name="_22__123Graph_CCHART_4" localSheetId="9" hidden="1">'[21]Employment Data Sectors (wages)'!$C$12:$C$23</definedName>
    <definedName name="_22__123Graph_CCHART_4" localSheetId="17" hidden="1">'[21]Employment Data Sectors (wages)'!$C$12:$C$23</definedName>
    <definedName name="_22__123Graph_CCHART_4" localSheetId="18" hidden="1">'[21]Employment Data Sectors (wages)'!$C$12:$C$23</definedName>
    <definedName name="_22__123Graph_CCHART_4" localSheetId="19" hidden="1">'[21]Employment Data Sectors (wages)'!$C$12:$C$23</definedName>
    <definedName name="_22__123Graph_CCHART_4" localSheetId="20" hidden="1">'[21]Employment Data Sectors (wages)'!$C$12:$C$23</definedName>
    <definedName name="_22__123Graph_CCHART_4" localSheetId="22" hidden="1">'[21]Employment Data Sectors (wages)'!$C$12:$C$23</definedName>
    <definedName name="_22__123Graph_CCHART_4" localSheetId="36" hidden="1">'[21]Employment Data Sectors (wages)'!$C$12:$C$23</definedName>
    <definedName name="_22__123Graph_CCHART_4" hidden="1">'[22]Employment Data Sectors (wages)'!$C$12:$C$23</definedName>
    <definedName name="_22__123Graph_CCHART_5" localSheetId="59" hidden="1">'[23]Employment Data Sectors (wages)'!$C$24:$C$35</definedName>
    <definedName name="_22__123Graph_CCHART_5" localSheetId="22" hidden="1">'[23]Employment Data Sectors (wages)'!$C$24:$C$35</definedName>
    <definedName name="_22__123Graph_CCHART_5" localSheetId="36" hidden="1">'[23]Employment Data Sectors (wages)'!$C$24:$C$35</definedName>
    <definedName name="_22__123Graph_CCHART_5" hidden="1">'[24]Employment Data Sectors (wages)'!$C$24:$C$35</definedName>
    <definedName name="_23__123Graph_ACHART_3" hidden="1">'[27]Employment Data Sectors (wages)'!$A$11:$A$8185</definedName>
    <definedName name="_23__123Graph_CCHART_5" localSheetId="48" hidden="1">'[21]Employment Data Sectors (wages)'!$C$24:$C$35</definedName>
    <definedName name="_23__123Graph_CCHART_5" localSheetId="49" hidden="1">'[21]Employment Data Sectors (wages)'!$C$24:$C$35</definedName>
    <definedName name="_23__123Graph_CCHART_5" localSheetId="50" hidden="1">'[21]Employment Data Sectors (wages)'!$C$24:$C$35</definedName>
    <definedName name="_23__123Graph_CCHART_5" localSheetId="51" hidden="1">'[21]Employment Data Sectors (wages)'!$C$24:$C$35</definedName>
    <definedName name="_23__123Graph_CCHART_5" localSheetId="59" hidden="1">'[21]Employment Data Sectors (wages)'!$C$24:$C$35</definedName>
    <definedName name="_23__123Graph_CCHART_5" localSheetId="6" hidden="1">'[21]Employment Data Sectors (wages)'!$C$24:$C$35</definedName>
    <definedName name="_23__123Graph_CCHART_5" localSheetId="7" hidden="1">'[21]Employment Data Sectors (wages)'!$C$24:$C$35</definedName>
    <definedName name="_23__123Graph_CCHART_5" localSheetId="8" hidden="1">'[21]Employment Data Sectors (wages)'!$C$24:$C$35</definedName>
    <definedName name="_23__123Graph_CCHART_5" localSheetId="9" hidden="1">'[21]Employment Data Sectors (wages)'!$C$24:$C$35</definedName>
    <definedName name="_23__123Graph_CCHART_5" localSheetId="17" hidden="1">'[21]Employment Data Sectors (wages)'!$C$24:$C$35</definedName>
    <definedName name="_23__123Graph_CCHART_5" localSheetId="18" hidden="1">'[21]Employment Data Sectors (wages)'!$C$24:$C$35</definedName>
    <definedName name="_23__123Graph_CCHART_5" localSheetId="19" hidden="1">'[21]Employment Data Sectors (wages)'!$C$24:$C$35</definedName>
    <definedName name="_23__123Graph_CCHART_5" localSheetId="20" hidden="1">'[21]Employment Data Sectors (wages)'!$C$24:$C$35</definedName>
    <definedName name="_23__123Graph_CCHART_5" localSheetId="22" hidden="1">'[21]Employment Data Sectors (wages)'!$C$24:$C$35</definedName>
    <definedName name="_23__123Graph_CCHART_5" localSheetId="36" hidden="1">'[21]Employment Data Sectors (wages)'!$C$24:$C$35</definedName>
    <definedName name="_23__123Graph_CCHART_5" hidden="1">'[22]Employment Data Sectors (wages)'!$C$24:$C$35</definedName>
    <definedName name="_23__123Graph_CCHART_6" localSheetId="59" hidden="1">'[23]Employment Data Sectors (wages)'!$U$49:$U$8103</definedName>
    <definedName name="_23__123Graph_CCHART_6" localSheetId="22" hidden="1">'[23]Employment Data Sectors (wages)'!$U$49:$U$8103</definedName>
    <definedName name="_23__123Graph_CCHART_6" localSheetId="36" hidden="1">'[23]Employment Data Sectors (wages)'!$U$49:$U$8103</definedName>
    <definedName name="_23__123Graph_CCHART_6" hidden="1">'[24]Employment Data Sectors (wages)'!$U$49:$U$8103</definedName>
    <definedName name="_24__123Graph_ACHART_6" hidden="1">'[29]Employment Data Sectors (wages)'!$Y$49:$Y$8103</definedName>
    <definedName name="_24__123Graph_BCPI_ER_LOG" localSheetId="48" hidden="1">[19]ER!#REF!</definedName>
    <definedName name="_24__123Graph_BCPI_ER_LOG" localSheetId="49" hidden="1">[19]ER!#REF!</definedName>
    <definedName name="_24__123Graph_BCPI_ER_LOG" localSheetId="50" hidden="1">[19]ER!#REF!</definedName>
    <definedName name="_24__123Graph_BCPI_ER_LOG" localSheetId="51" hidden="1">[19]ER!#REF!</definedName>
    <definedName name="_24__123Graph_BCPI_ER_LOG" localSheetId="8" hidden="1">[19]ER!#REF!</definedName>
    <definedName name="_24__123Graph_BCPI_ER_LOG" localSheetId="9" hidden="1">[19]ER!#REF!</definedName>
    <definedName name="_24__123Graph_BCPI_ER_LOG" localSheetId="18" hidden="1">[19]ER!#REF!</definedName>
    <definedName name="_24__123Graph_BCPI_ER_LOG" localSheetId="19" hidden="1">[19]ER!#REF!</definedName>
    <definedName name="_24__123Graph_BCPI_ER_LOG" localSheetId="20" hidden="1">[19]ER!#REF!</definedName>
    <definedName name="_24__123Graph_BCPI_ER_LOG" localSheetId="24" hidden="1">[19]ER!#REF!</definedName>
    <definedName name="_24__123Graph_BCPI_ER_LOG" localSheetId="25" hidden="1">[19]ER!#REF!</definedName>
    <definedName name="_24__123Graph_BCPI_ER_LOG" localSheetId="28" hidden="1">[19]ER!#REF!</definedName>
    <definedName name="_24__123Graph_BCPI_ER_LOG" localSheetId="30" hidden="1">[19]ER!#REF!</definedName>
    <definedName name="_24__123Graph_BCPI_ER_LOG" hidden="1">[19]ER!#REF!</definedName>
    <definedName name="_24__123Graph_BCHART_1" hidden="1">'[20]Employment Data Sectors (wages)'!$B$8173:$B$8184</definedName>
    <definedName name="_24__123Graph_CCHART_6" localSheetId="48" hidden="1">'[21]Employment Data Sectors (wages)'!$U$49:$U$8103</definedName>
    <definedName name="_24__123Graph_CCHART_6" localSheetId="49" hidden="1">'[21]Employment Data Sectors (wages)'!$U$49:$U$8103</definedName>
    <definedName name="_24__123Graph_CCHART_6" localSheetId="50" hidden="1">'[21]Employment Data Sectors (wages)'!$U$49:$U$8103</definedName>
    <definedName name="_24__123Graph_CCHART_6" localSheetId="51" hidden="1">'[21]Employment Data Sectors (wages)'!$U$49:$U$8103</definedName>
    <definedName name="_24__123Graph_CCHART_6" localSheetId="59" hidden="1">'[21]Employment Data Sectors (wages)'!$U$49:$U$8103</definedName>
    <definedName name="_24__123Graph_CCHART_6" localSheetId="6" hidden="1">'[21]Employment Data Sectors (wages)'!$U$49:$U$8103</definedName>
    <definedName name="_24__123Graph_CCHART_6" localSheetId="7" hidden="1">'[21]Employment Data Sectors (wages)'!$U$49:$U$8103</definedName>
    <definedName name="_24__123Graph_CCHART_6" localSheetId="8" hidden="1">'[21]Employment Data Sectors (wages)'!$U$49:$U$8103</definedName>
    <definedName name="_24__123Graph_CCHART_6" localSheetId="9" hidden="1">'[21]Employment Data Sectors (wages)'!$U$49:$U$8103</definedName>
    <definedName name="_24__123Graph_CCHART_6" localSheetId="17" hidden="1">'[21]Employment Data Sectors (wages)'!$U$49:$U$8103</definedName>
    <definedName name="_24__123Graph_CCHART_6" localSheetId="18" hidden="1">'[21]Employment Data Sectors (wages)'!$U$49:$U$8103</definedName>
    <definedName name="_24__123Graph_CCHART_6" localSheetId="19" hidden="1">'[21]Employment Data Sectors (wages)'!$U$49:$U$8103</definedName>
    <definedName name="_24__123Graph_CCHART_6" localSheetId="20" hidden="1">'[21]Employment Data Sectors (wages)'!$U$49:$U$8103</definedName>
    <definedName name="_24__123Graph_CCHART_6" localSheetId="22" hidden="1">'[21]Employment Data Sectors (wages)'!$U$49:$U$8103</definedName>
    <definedName name="_24__123Graph_CCHART_6" localSheetId="36" hidden="1">'[21]Employment Data Sectors (wages)'!$U$49:$U$8103</definedName>
    <definedName name="_24__123Graph_CCHART_6" hidden="1">'[22]Employment Data Sectors (wages)'!$U$49:$U$8103</definedName>
    <definedName name="_24__123Graph_CCHART_7" localSheetId="59" hidden="1">'[23]Employment Data Sectors (wages)'!$Y$14:$Y$25</definedName>
    <definedName name="_24__123Graph_CCHART_7" localSheetId="22" hidden="1">'[23]Employment Data Sectors (wages)'!$Y$14:$Y$25</definedName>
    <definedName name="_24__123Graph_CCHART_7" localSheetId="36" hidden="1">'[23]Employment Data Sectors (wages)'!$Y$14:$Y$25</definedName>
    <definedName name="_24__123Graph_CCHART_7" hidden="1">'[24]Employment Data Sectors (wages)'!$Y$14:$Y$25</definedName>
    <definedName name="_25__123Graph_ACHART_1" localSheetId="59" hidden="1">'[20]Employment Data Sectors (wages)'!$A$8173:$A$8184</definedName>
    <definedName name="_25__123Graph_ACHART_1" localSheetId="36" hidden="1">'[20]Employment Data Sectors (wages)'!$A$8173:$A$8184</definedName>
    <definedName name="_25__123Graph_ACHART_1" hidden="1">'[25]Employment Data Sectors (wages)'!$A$8173:$A$8184</definedName>
    <definedName name="_25__123Graph_ACHART_6" hidden="1">'[20]Employment Data Sectors (wages)'!$Y$49:$Y$8103</definedName>
    <definedName name="_25__123Graph_CCHART_7" localSheetId="48" hidden="1">'[21]Employment Data Sectors (wages)'!$Y$14:$Y$25</definedName>
    <definedName name="_25__123Graph_CCHART_7" localSheetId="49" hidden="1">'[21]Employment Data Sectors (wages)'!$Y$14:$Y$25</definedName>
    <definedName name="_25__123Graph_CCHART_7" localSheetId="50" hidden="1">'[21]Employment Data Sectors (wages)'!$Y$14:$Y$25</definedName>
    <definedName name="_25__123Graph_CCHART_7" localSheetId="51" hidden="1">'[21]Employment Data Sectors (wages)'!$Y$14:$Y$25</definedName>
    <definedName name="_25__123Graph_CCHART_7" localSheetId="59" hidden="1">'[21]Employment Data Sectors (wages)'!$Y$14:$Y$25</definedName>
    <definedName name="_25__123Graph_CCHART_7" localSheetId="6" hidden="1">'[21]Employment Data Sectors (wages)'!$Y$14:$Y$25</definedName>
    <definedName name="_25__123Graph_CCHART_7" localSheetId="7" hidden="1">'[21]Employment Data Sectors (wages)'!$Y$14:$Y$25</definedName>
    <definedName name="_25__123Graph_CCHART_7" localSheetId="8" hidden="1">'[21]Employment Data Sectors (wages)'!$Y$14:$Y$25</definedName>
    <definedName name="_25__123Graph_CCHART_7" localSheetId="9" hidden="1">'[21]Employment Data Sectors (wages)'!$Y$14:$Y$25</definedName>
    <definedName name="_25__123Graph_CCHART_7" localSheetId="17" hidden="1">'[21]Employment Data Sectors (wages)'!$Y$14:$Y$25</definedName>
    <definedName name="_25__123Graph_CCHART_7" localSheetId="18" hidden="1">'[21]Employment Data Sectors (wages)'!$Y$14:$Y$25</definedName>
    <definedName name="_25__123Graph_CCHART_7" localSheetId="19" hidden="1">'[21]Employment Data Sectors (wages)'!$Y$14:$Y$25</definedName>
    <definedName name="_25__123Graph_CCHART_7" localSheetId="20" hidden="1">'[21]Employment Data Sectors (wages)'!$Y$14:$Y$25</definedName>
    <definedName name="_25__123Graph_CCHART_7" localSheetId="22" hidden="1">'[21]Employment Data Sectors (wages)'!$Y$14:$Y$25</definedName>
    <definedName name="_25__123Graph_CCHART_7" localSheetId="36" hidden="1">'[21]Employment Data Sectors (wages)'!$Y$14:$Y$25</definedName>
    <definedName name="_25__123Graph_CCHART_7" hidden="1">'[22]Employment Data Sectors (wages)'!$Y$14:$Y$25</definedName>
    <definedName name="_25__123Graph_CCHART_8" localSheetId="59" hidden="1">'[23]Employment Data Sectors (wages)'!$W$14:$W$25</definedName>
    <definedName name="_25__123Graph_CCHART_8" localSheetId="22" hidden="1">'[23]Employment Data Sectors (wages)'!$W$14:$W$25</definedName>
    <definedName name="_25__123Graph_CCHART_8" localSheetId="36" hidden="1">'[23]Employment Data Sectors (wages)'!$W$14:$W$25</definedName>
    <definedName name="_25__123Graph_CCHART_8" hidden="1">'[24]Employment Data Sectors (wages)'!$W$14:$W$25</definedName>
    <definedName name="_26__123Graph_BCHART_2" hidden="1">'[20]Employment Data Sectors (wages)'!$B$8173:$B$8184</definedName>
    <definedName name="_26__123Graph_CCHART_8" localSheetId="48" hidden="1">'[21]Employment Data Sectors (wages)'!$W$14:$W$25</definedName>
    <definedName name="_26__123Graph_CCHART_8" localSheetId="49" hidden="1">'[21]Employment Data Sectors (wages)'!$W$14:$W$25</definedName>
    <definedName name="_26__123Graph_CCHART_8" localSheetId="50" hidden="1">'[21]Employment Data Sectors (wages)'!$W$14:$W$25</definedName>
    <definedName name="_26__123Graph_CCHART_8" localSheetId="51" hidden="1">'[21]Employment Data Sectors (wages)'!$W$14:$W$25</definedName>
    <definedName name="_26__123Graph_CCHART_8" localSheetId="59" hidden="1">'[21]Employment Data Sectors (wages)'!$W$14:$W$25</definedName>
    <definedName name="_26__123Graph_CCHART_8" localSheetId="6" hidden="1">'[21]Employment Data Sectors (wages)'!$W$14:$W$25</definedName>
    <definedName name="_26__123Graph_CCHART_8" localSheetId="7" hidden="1">'[21]Employment Data Sectors (wages)'!$W$14:$W$25</definedName>
    <definedName name="_26__123Graph_CCHART_8" localSheetId="8" hidden="1">'[21]Employment Data Sectors (wages)'!$W$14:$W$25</definedName>
    <definedName name="_26__123Graph_CCHART_8" localSheetId="9" hidden="1">'[21]Employment Data Sectors (wages)'!$W$14:$W$25</definedName>
    <definedName name="_26__123Graph_CCHART_8" localSheetId="17" hidden="1">'[21]Employment Data Sectors (wages)'!$W$14:$W$25</definedName>
    <definedName name="_26__123Graph_CCHART_8" localSheetId="18" hidden="1">'[21]Employment Data Sectors (wages)'!$W$14:$W$25</definedName>
    <definedName name="_26__123Graph_CCHART_8" localSheetId="19" hidden="1">'[21]Employment Data Sectors (wages)'!$W$14:$W$25</definedName>
    <definedName name="_26__123Graph_CCHART_8" localSheetId="20" hidden="1">'[21]Employment Data Sectors (wages)'!$W$14:$W$25</definedName>
    <definedName name="_26__123Graph_CCHART_8" localSheetId="22" hidden="1">'[21]Employment Data Sectors (wages)'!$W$14:$W$25</definedName>
    <definedName name="_26__123Graph_CCHART_8" localSheetId="36" hidden="1">'[21]Employment Data Sectors (wages)'!$W$14:$W$25</definedName>
    <definedName name="_26__123Graph_CCHART_8" hidden="1">'[22]Employment Data Sectors (wages)'!$W$14:$W$25</definedName>
    <definedName name="_26__123Graph_DCHART_7" localSheetId="59" hidden="1">'[23]Employment Data Sectors (wages)'!$Y$26:$Y$37</definedName>
    <definedName name="_26__123Graph_DCHART_7" localSheetId="22" hidden="1">'[23]Employment Data Sectors (wages)'!$Y$26:$Y$37</definedName>
    <definedName name="_26__123Graph_DCHART_7" localSheetId="36" hidden="1">'[23]Employment Data Sectors (wages)'!$Y$26:$Y$37</definedName>
    <definedName name="_26__123Graph_DCHART_7" hidden="1">'[24]Employment Data Sectors (wages)'!$Y$26:$Y$37</definedName>
    <definedName name="_27__123Graph_ACHART_2" localSheetId="44" hidden="1">'[26]Employment Data Sectors (wages)'!$A$8173:$A$8184</definedName>
    <definedName name="_27__123Graph_ACHART_7" hidden="1">'[29]Employment Data Sectors (wages)'!$Y$8175:$Y$8186</definedName>
    <definedName name="_27__123Graph_DCHART_7" localSheetId="48" hidden="1">'[21]Employment Data Sectors (wages)'!$Y$26:$Y$37</definedName>
    <definedName name="_27__123Graph_DCHART_7" localSheetId="49" hidden="1">'[21]Employment Data Sectors (wages)'!$Y$26:$Y$37</definedName>
    <definedName name="_27__123Graph_DCHART_7" localSheetId="50" hidden="1">'[21]Employment Data Sectors (wages)'!$Y$26:$Y$37</definedName>
    <definedName name="_27__123Graph_DCHART_7" localSheetId="51" hidden="1">'[21]Employment Data Sectors (wages)'!$Y$26:$Y$37</definedName>
    <definedName name="_27__123Graph_DCHART_7" localSheetId="59" hidden="1">'[21]Employment Data Sectors (wages)'!$Y$26:$Y$37</definedName>
    <definedName name="_27__123Graph_DCHART_7" localSheetId="6" hidden="1">'[21]Employment Data Sectors (wages)'!$Y$26:$Y$37</definedName>
    <definedName name="_27__123Graph_DCHART_7" localSheetId="7" hidden="1">'[21]Employment Data Sectors (wages)'!$Y$26:$Y$37</definedName>
    <definedName name="_27__123Graph_DCHART_7" localSheetId="8" hidden="1">'[21]Employment Data Sectors (wages)'!$Y$26:$Y$37</definedName>
    <definedName name="_27__123Graph_DCHART_7" localSheetId="9" hidden="1">'[21]Employment Data Sectors (wages)'!$Y$26:$Y$37</definedName>
    <definedName name="_27__123Graph_DCHART_7" localSheetId="17" hidden="1">'[21]Employment Data Sectors (wages)'!$Y$26:$Y$37</definedName>
    <definedName name="_27__123Graph_DCHART_7" localSheetId="18" hidden="1">'[21]Employment Data Sectors (wages)'!$Y$26:$Y$37</definedName>
    <definedName name="_27__123Graph_DCHART_7" localSheetId="19" hidden="1">'[21]Employment Data Sectors (wages)'!$Y$26:$Y$37</definedName>
    <definedName name="_27__123Graph_DCHART_7" localSheetId="20" hidden="1">'[21]Employment Data Sectors (wages)'!$Y$26:$Y$37</definedName>
    <definedName name="_27__123Graph_DCHART_7" localSheetId="22" hidden="1">'[21]Employment Data Sectors (wages)'!$Y$26:$Y$37</definedName>
    <definedName name="_27__123Graph_DCHART_7" localSheetId="36" hidden="1">'[21]Employment Data Sectors (wages)'!$Y$26:$Y$37</definedName>
    <definedName name="_27__123Graph_DCHART_7" hidden="1">'[22]Employment Data Sectors (wages)'!$Y$26:$Y$37</definedName>
    <definedName name="_27__123Graph_DCHART_8" localSheetId="59" hidden="1">'[23]Employment Data Sectors (wages)'!$W$26:$W$37</definedName>
    <definedName name="_27__123Graph_DCHART_8" localSheetId="22" hidden="1">'[23]Employment Data Sectors (wages)'!$W$26:$W$37</definedName>
    <definedName name="_27__123Graph_DCHART_8" localSheetId="36" hidden="1">'[23]Employment Data Sectors (wages)'!$W$26:$W$37</definedName>
    <definedName name="_27__123Graph_DCHART_8" hidden="1">'[24]Employment Data Sectors (wages)'!$W$26:$W$37</definedName>
    <definedName name="_28__123Graph_ACHART_4" hidden="1">'[27]Employment Data Sectors (wages)'!$A$12:$A$23</definedName>
    <definedName name="_28__123Graph_ACHART_7" hidden="1">'[20]Employment Data Sectors (wages)'!$Y$8175:$Y$8186</definedName>
    <definedName name="_28__123Graph_BCHART_3" hidden="1">'[20]Employment Data Sectors (wages)'!$B$11:$B$8185</definedName>
    <definedName name="_28__123Graph_BIBA_IBRD" localSheetId="48" hidden="1">[19]WB!#REF!</definedName>
    <definedName name="_28__123Graph_BIBA_IBRD" localSheetId="49" hidden="1">[19]WB!#REF!</definedName>
    <definedName name="_28__123Graph_BIBA_IBRD" localSheetId="50" hidden="1">[19]WB!#REF!</definedName>
    <definedName name="_28__123Graph_BIBA_IBRD" localSheetId="51" hidden="1">[19]WB!#REF!</definedName>
    <definedName name="_28__123Graph_BIBA_IBRD" localSheetId="8" hidden="1">[19]WB!#REF!</definedName>
    <definedName name="_28__123Graph_BIBA_IBRD" localSheetId="9" hidden="1">[19]WB!#REF!</definedName>
    <definedName name="_28__123Graph_BIBA_IBRD" localSheetId="18" hidden="1">[19]WB!#REF!</definedName>
    <definedName name="_28__123Graph_BIBA_IBRD" localSheetId="19" hidden="1">[19]WB!#REF!</definedName>
    <definedName name="_28__123Graph_BIBA_IBRD" localSheetId="20" hidden="1">[19]WB!#REF!</definedName>
    <definedName name="_28__123Graph_BIBA_IBRD" localSheetId="24" hidden="1">[19]WB!#REF!</definedName>
    <definedName name="_28__123Graph_BIBA_IBRD" localSheetId="25" hidden="1">[19]WB!#REF!</definedName>
    <definedName name="_28__123Graph_BIBA_IBRD" localSheetId="28" hidden="1">[19]WB!#REF!</definedName>
    <definedName name="_28__123Graph_BIBA_IBRD" localSheetId="30" hidden="1">[19]WB!#REF!</definedName>
    <definedName name="_28__123Graph_BIBA_IBRD" hidden="1">[19]WB!#REF!</definedName>
    <definedName name="_28__123Graph_DCHART_8" localSheetId="48" hidden="1">'[21]Employment Data Sectors (wages)'!$W$26:$W$37</definedName>
    <definedName name="_28__123Graph_DCHART_8" localSheetId="49" hidden="1">'[21]Employment Data Sectors (wages)'!$W$26:$W$37</definedName>
    <definedName name="_28__123Graph_DCHART_8" localSheetId="50" hidden="1">'[21]Employment Data Sectors (wages)'!$W$26:$W$37</definedName>
    <definedName name="_28__123Graph_DCHART_8" localSheetId="51" hidden="1">'[21]Employment Data Sectors (wages)'!$W$26:$W$37</definedName>
    <definedName name="_28__123Graph_DCHART_8" localSheetId="59" hidden="1">'[21]Employment Data Sectors (wages)'!$W$26:$W$37</definedName>
    <definedName name="_28__123Graph_DCHART_8" localSheetId="6" hidden="1">'[21]Employment Data Sectors (wages)'!$W$26:$W$37</definedName>
    <definedName name="_28__123Graph_DCHART_8" localSheetId="7" hidden="1">'[21]Employment Data Sectors (wages)'!$W$26:$W$37</definedName>
    <definedName name="_28__123Graph_DCHART_8" localSheetId="8" hidden="1">'[21]Employment Data Sectors (wages)'!$W$26:$W$37</definedName>
    <definedName name="_28__123Graph_DCHART_8" localSheetId="9" hidden="1">'[21]Employment Data Sectors (wages)'!$W$26:$W$37</definedName>
    <definedName name="_28__123Graph_DCHART_8" localSheetId="17" hidden="1">'[21]Employment Data Sectors (wages)'!$W$26:$W$37</definedName>
    <definedName name="_28__123Graph_DCHART_8" localSheetId="18" hidden="1">'[21]Employment Data Sectors (wages)'!$W$26:$W$37</definedName>
    <definedName name="_28__123Graph_DCHART_8" localSheetId="19" hidden="1">'[21]Employment Data Sectors (wages)'!$W$26:$W$37</definedName>
    <definedName name="_28__123Graph_DCHART_8" localSheetId="20" hidden="1">'[21]Employment Data Sectors (wages)'!$W$26:$W$37</definedName>
    <definedName name="_28__123Graph_DCHART_8" localSheetId="22" hidden="1">'[21]Employment Data Sectors (wages)'!$W$26:$W$37</definedName>
    <definedName name="_28__123Graph_DCHART_8" localSheetId="36" hidden="1">'[21]Employment Data Sectors (wages)'!$W$26:$W$37</definedName>
    <definedName name="_28__123Graph_DCHART_8" hidden="1">'[22]Employment Data Sectors (wages)'!$W$26:$W$37</definedName>
    <definedName name="_28__123Graph_ECHART_7" localSheetId="59" hidden="1">'[23]Employment Data Sectors (wages)'!$Y$38:$Y$49</definedName>
    <definedName name="_28__123Graph_ECHART_7" localSheetId="22" hidden="1">'[23]Employment Data Sectors (wages)'!$Y$38:$Y$49</definedName>
    <definedName name="_28__123Graph_ECHART_7" localSheetId="36" hidden="1">'[23]Employment Data Sectors (wages)'!$Y$38:$Y$49</definedName>
    <definedName name="_28__123Graph_ECHART_7" hidden="1">'[24]Employment Data Sectors (wages)'!$Y$38:$Y$49</definedName>
    <definedName name="_29__123Graph_BNDA_OIN" localSheetId="48" hidden="1">#REF!</definedName>
    <definedName name="_29__123Graph_BNDA_OIN" localSheetId="49" hidden="1">#REF!</definedName>
    <definedName name="_29__123Graph_BNDA_OIN" localSheetId="50" hidden="1">#REF!</definedName>
    <definedName name="_29__123Graph_BNDA_OIN" localSheetId="51" hidden="1">#REF!</definedName>
    <definedName name="_29__123Graph_BNDA_OIN" localSheetId="8" hidden="1">#REF!</definedName>
    <definedName name="_29__123Graph_BNDA_OIN" localSheetId="9" hidden="1">#REF!</definedName>
    <definedName name="_29__123Graph_BNDA_OIN" localSheetId="18" hidden="1">#REF!</definedName>
    <definedName name="_29__123Graph_BNDA_OIN" localSheetId="19" hidden="1">#REF!</definedName>
    <definedName name="_29__123Graph_BNDA_OIN" localSheetId="20" hidden="1">#REF!</definedName>
    <definedName name="_29__123Graph_BNDA_OIN" localSheetId="24" hidden="1">#REF!</definedName>
    <definedName name="_29__123Graph_BNDA_OIN" localSheetId="25" hidden="1">#REF!</definedName>
    <definedName name="_29__123Graph_BNDA_OIN" localSheetId="28" hidden="1">#REF!</definedName>
    <definedName name="_29__123Graph_BNDA_OIN" localSheetId="30" hidden="1">#REF!</definedName>
    <definedName name="_29__123Graph_BNDA_OIN" hidden="1">#REF!</definedName>
    <definedName name="_29__123Graph_ECHART_7" localSheetId="48" hidden="1">'[21]Employment Data Sectors (wages)'!$Y$38:$Y$49</definedName>
    <definedName name="_29__123Graph_ECHART_7" localSheetId="49" hidden="1">'[21]Employment Data Sectors (wages)'!$Y$38:$Y$49</definedName>
    <definedName name="_29__123Graph_ECHART_7" localSheetId="50" hidden="1">'[21]Employment Data Sectors (wages)'!$Y$38:$Y$49</definedName>
    <definedName name="_29__123Graph_ECHART_7" localSheetId="51" hidden="1">'[21]Employment Data Sectors (wages)'!$Y$38:$Y$49</definedName>
    <definedName name="_29__123Graph_ECHART_7" localSheetId="59" hidden="1">'[21]Employment Data Sectors (wages)'!$Y$38:$Y$49</definedName>
    <definedName name="_29__123Graph_ECHART_7" localSheetId="6" hidden="1">'[21]Employment Data Sectors (wages)'!$Y$38:$Y$49</definedName>
    <definedName name="_29__123Graph_ECHART_7" localSheetId="7" hidden="1">'[21]Employment Data Sectors (wages)'!$Y$38:$Y$49</definedName>
    <definedName name="_29__123Graph_ECHART_7" localSheetId="8" hidden="1">'[21]Employment Data Sectors (wages)'!$Y$38:$Y$49</definedName>
    <definedName name="_29__123Graph_ECHART_7" localSheetId="9" hidden="1">'[21]Employment Data Sectors (wages)'!$Y$38:$Y$49</definedName>
    <definedName name="_29__123Graph_ECHART_7" localSheetId="17" hidden="1">'[21]Employment Data Sectors (wages)'!$Y$38:$Y$49</definedName>
    <definedName name="_29__123Graph_ECHART_7" localSheetId="18" hidden="1">'[21]Employment Data Sectors (wages)'!$Y$38:$Y$49</definedName>
    <definedName name="_29__123Graph_ECHART_7" localSheetId="19" hidden="1">'[21]Employment Data Sectors (wages)'!$Y$38:$Y$49</definedName>
    <definedName name="_29__123Graph_ECHART_7" localSheetId="20" hidden="1">'[21]Employment Data Sectors (wages)'!$Y$38:$Y$49</definedName>
    <definedName name="_29__123Graph_ECHART_7" localSheetId="22" hidden="1">'[21]Employment Data Sectors (wages)'!$Y$38:$Y$49</definedName>
    <definedName name="_29__123Graph_ECHART_7" localSheetId="36" hidden="1">'[21]Employment Data Sectors (wages)'!$Y$38:$Y$49</definedName>
    <definedName name="_29__123Graph_ECHART_7" hidden="1">'[22]Employment Data Sectors (wages)'!$Y$38:$Y$49</definedName>
    <definedName name="_29__123Graph_ECHART_8" localSheetId="59" hidden="1">'[23]Employment Data Sectors (wages)'!$H$86:$H$99</definedName>
    <definedName name="_29__123Graph_ECHART_8" localSheetId="22" hidden="1">'[23]Employment Data Sectors (wages)'!$H$86:$H$99</definedName>
    <definedName name="_29__123Graph_ECHART_8" localSheetId="36" hidden="1">'[23]Employment Data Sectors (wages)'!$H$86:$H$99</definedName>
    <definedName name="_29__123Graph_ECHART_8" hidden="1">'[24]Employment Data Sectors (wages)'!$H$86:$H$99</definedName>
    <definedName name="_2Macros_Import_.qbop" localSheetId="22">[32]!'[Macros Import].qbop'</definedName>
    <definedName name="_2Macros_Import_.qbop" localSheetId="24">[32]!'[Macros Import].qbop'</definedName>
    <definedName name="_2Macros_Import_.qbop" localSheetId="25">[32]!'[Macros Import].qbop'</definedName>
    <definedName name="_2Macros_Import_.qbop" localSheetId="28">[32]!'[Macros Import].qbop'</definedName>
    <definedName name="_2Macros_Import_.qbop" localSheetId="30">[32]!'[Macros Import].qbop'</definedName>
    <definedName name="_2Macros_Import_.qbop">[32]!'[Macros Import].qbop'</definedName>
    <definedName name="_3__123Graph_ACHART_1" localSheetId="48" hidden="1">'[21]Employment Data Sectors (wages)'!$A$8173:$A$8184</definedName>
    <definedName name="_3__123Graph_ACHART_1" localSheetId="49" hidden="1">'[21]Employment Data Sectors (wages)'!$A$8173:$A$8184</definedName>
    <definedName name="_3__123Graph_ACHART_1" localSheetId="50" hidden="1">'[21]Employment Data Sectors (wages)'!$A$8173:$A$8184</definedName>
    <definedName name="_3__123Graph_ACHART_1" localSheetId="51" hidden="1">'[21]Employment Data Sectors (wages)'!$A$8173:$A$8184</definedName>
    <definedName name="_3__123Graph_ACHART_1" localSheetId="59" hidden="1">'[21]Employment Data Sectors (wages)'!$A$8173:$A$8184</definedName>
    <definedName name="_3__123Graph_ACHART_1" localSheetId="6" hidden="1">'[21]Employment Data Sectors (wages)'!$A$8173:$A$8184</definedName>
    <definedName name="_3__123Graph_ACHART_1" localSheetId="7" hidden="1">'[21]Employment Data Sectors (wages)'!$A$8173:$A$8184</definedName>
    <definedName name="_3__123Graph_ACHART_1" localSheetId="8" hidden="1">'[21]Employment Data Sectors (wages)'!$A$8173:$A$8184</definedName>
    <definedName name="_3__123Graph_ACHART_1" localSheetId="9" hidden="1">'[21]Employment Data Sectors (wages)'!$A$8173:$A$8184</definedName>
    <definedName name="_3__123Graph_ACHART_1" localSheetId="17" hidden="1">'[21]Employment Data Sectors (wages)'!$A$8173:$A$8184</definedName>
    <definedName name="_3__123Graph_ACHART_1" localSheetId="18" hidden="1">'[21]Employment Data Sectors (wages)'!$A$8173:$A$8184</definedName>
    <definedName name="_3__123Graph_ACHART_1" localSheetId="19" hidden="1">'[21]Employment Data Sectors (wages)'!$A$8173:$A$8184</definedName>
    <definedName name="_3__123Graph_ACHART_1" localSheetId="20" hidden="1">'[21]Employment Data Sectors (wages)'!$A$8173:$A$8184</definedName>
    <definedName name="_3__123Graph_ACHART_1" localSheetId="22" hidden="1">'[21]Employment Data Sectors (wages)'!$A$8173:$A$8184</definedName>
    <definedName name="_3__123Graph_ACHART_1" localSheetId="36" hidden="1">'[21]Employment Data Sectors (wages)'!$A$8173:$A$8184</definedName>
    <definedName name="_3__123Graph_ACHART_1" hidden="1">'[22]Employment Data Sectors (wages)'!$A$8173:$A$8184</definedName>
    <definedName name="_3__123Graph_ACHART_2" localSheetId="59" hidden="1">'[23]Employment Data Sectors (wages)'!$A$8173:$A$8184</definedName>
    <definedName name="_3__123Graph_ACHART_2" localSheetId="22" hidden="1">'[23]Employment Data Sectors (wages)'!$A$8173:$A$8184</definedName>
    <definedName name="_3__123Graph_ACHART_2" localSheetId="36" hidden="1">'[23]Employment Data Sectors (wages)'!$A$8173:$A$8184</definedName>
    <definedName name="_3__123Graph_ACHART_2" hidden="1">'[24]Employment Data Sectors (wages)'!$A$8173:$A$8184</definedName>
    <definedName name="_30__123Graph_ACHART_2" localSheetId="59" hidden="1">'[20]Employment Data Sectors (wages)'!$A$8173:$A$8184</definedName>
    <definedName name="_30__123Graph_ACHART_2" localSheetId="36" hidden="1">'[20]Employment Data Sectors (wages)'!$A$8173:$A$8184</definedName>
    <definedName name="_30__123Graph_ACHART_2" hidden="1">'[25]Employment Data Sectors (wages)'!$A$8173:$A$8184</definedName>
    <definedName name="_30__123Graph_ACHART_8" hidden="1">'[29]Employment Data Sectors (wages)'!$W$8175:$W$8186</definedName>
    <definedName name="_30__123Graph_BCHART_4" hidden="1">'[20]Employment Data Sectors (wages)'!$B$12:$B$23</definedName>
    <definedName name="_30__123Graph_BR_BMONEY" localSheetId="48" hidden="1">#REF!</definedName>
    <definedName name="_30__123Graph_BR_BMONEY" localSheetId="49" hidden="1">#REF!</definedName>
    <definedName name="_30__123Graph_BR_BMONEY" localSheetId="50" hidden="1">#REF!</definedName>
    <definedName name="_30__123Graph_BR_BMONEY" localSheetId="51" hidden="1">#REF!</definedName>
    <definedName name="_30__123Graph_BR_BMONEY" localSheetId="8" hidden="1">#REF!</definedName>
    <definedName name="_30__123Graph_BR_BMONEY" localSheetId="9" hidden="1">#REF!</definedName>
    <definedName name="_30__123Graph_BR_BMONEY" localSheetId="18" hidden="1">#REF!</definedName>
    <definedName name="_30__123Graph_BR_BMONEY" localSheetId="19" hidden="1">#REF!</definedName>
    <definedName name="_30__123Graph_BR_BMONEY" localSheetId="20" hidden="1">#REF!</definedName>
    <definedName name="_30__123Graph_BR_BMONEY" localSheetId="24" hidden="1">#REF!</definedName>
    <definedName name="_30__123Graph_BR_BMONEY" localSheetId="25" hidden="1">#REF!</definedName>
    <definedName name="_30__123Graph_BR_BMONEY" localSheetId="28" hidden="1">#REF!</definedName>
    <definedName name="_30__123Graph_BR_BMONEY" localSheetId="30" hidden="1">#REF!</definedName>
    <definedName name="_30__123Graph_BR_BMONEY" hidden="1">#REF!</definedName>
    <definedName name="_30__123Graph_ECHART_8" localSheetId="48" hidden="1">'[21]Employment Data Sectors (wages)'!$H$86:$H$99</definedName>
    <definedName name="_30__123Graph_ECHART_8" localSheetId="49" hidden="1">'[21]Employment Data Sectors (wages)'!$H$86:$H$99</definedName>
    <definedName name="_30__123Graph_ECHART_8" localSheetId="50" hidden="1">'[21]Employment Data Sectors (wages)'!$H$86:$H$99</definedName>
    <definedName name="_30__123Graph_ECHART_8" localSheetId="51" hidden="1">'[21]Employment Data Sectors (wages)'!$H$86:$H$99</definedName>
    <definedName name="_30__123Graph_ECHART_8" localSheetId="59" hidden="1">'[21]Employment Data Sectors (wages)'!$H$86:$H$99</definedName>
    <definedName name="_30__123Graph_ECHART_8" localSheetId="6" hidden="1">'[21]Employment Data Sectors (wages)'!$H$86:$H$99</definedName>
    <definedName name="_30__123Graph_ECHART_8" localSheetId="7" hidden="1">'[21]Employment Data Sectors (wages)'!$H$86:$H$99</definedName>
    <definedName name="_30__123Graph_ECHART_8" localSheetId="8" hidden="1">'[21]Employment Data Sectors (wages)'!$H$86:$H$99</definedName>
    <definedName name="_30__123Graph_ECHART_8" localSheetId="9" hidden="1">'[21]Employment Data Sectors (wages)'!$H$86:$H$99</definedName>
    <definedName name="_30__123Graph_ECHART_8" localSheetId="17" hidden="1">'[21]Employment Data Sectors (wages)'!$H$86:$H$99</definedName>
    <definedName name="_30__123Graph_ECHART_8" localSheetId="18" hidden="1">'[21]Employment Data Sectors (wages)'!$H$86:$H$99</definedName>
    <definedName name="_30__123Graph_ECHART_8" localSheetId="19" hidden="1">'[21]Employment Data Sectors (wages)'!$H$86:$H$99</definedName>
    <definedName name="_30__123Graph_ECHART_8" localSheetId="20" hidden="1">'[21]Employment Data Sectors (wages)'!$H$86:$H$99</definedName>
    <definedName name="_30__123Graph_ECHART_8" localSheetId="22" hidden="1">'[21]Employment Data Sectors (wages)'!$H$86:$H$99</definedName>
    <definedName name="_30__123Graph_ECHART_8" localSheetId="36" hidden="1">'[21]Employment Data Sectors (wages)'!$H$86:$H$99</definedName>
    <definedName name="_30__123Graph_ECHART_8" hidden="1">'[22]Employment Data Sectors (wages)'!$H$86:$H$99</definedName>
    <definedName name="_30__123Graph_FCHART_8" localSheetId="59" hidden="1">'[23]Employment Data Sectors (wages)'!$H$6:$H$17</definedName>
    <definedName name="_30__123Graph_FCHART_8" localSheetId="22" hidden="1">'[23]Employment Data Sectors (wages)'!$H$6:$H$17</definedName>
    <definedName name="_30__123Graph_FCHART_8" localSheetId="36" hidden="1">'[23]Employment Data Sectors (wages)'!$H$6:$H$17</definedName>
    <definedName name="_30__123Graph_FCHART_8" hidden="1">'[24]Employment Data Sectors (wages)'!$H$6:$H$17</definedName>
    <definedName name="_31__123Graph_ACHART_8" hidden="1">'[20]Employment Data Sectors (wages)'!$W$8175:$W$8186</definedName>
    <definedName name="_31__123Graph_BSEIGNOR" localSheetId="48" hidden="1">[30]seignior!#REF!</definedName>
    <definedName name="_31__123Graph_BSEIGNOR" localSheetId="49" hidden="1">[30]seignior!#REF!</definedName>
    <definedName name="_31__123Graph_BSEIGNOR" localSheetId="50" hidden="1">[30]seignior!#REF!</definedName>
    <definedName name="_31__123Graph_BSEIGNOR" localSheetId="51" hidden="1">[30]seignior!#REF!</definedName>
    <definedName name="_31__123Graph_BSEIGNOR" localSheetId="8" hidden="1">[30]seignior!#REF!</definedName>
    <definedName name="_31__123Graph_BSEIGNOR" localSheetId="9" hidden="1">[30]seignior!#REF!</definedName>
    <definedName name="_31__123Graph_BSEIGNOR" localSheetId="18" hidden="1">[30]seignior!#REF!</definedName>
    <definedName name="_31__123Graph_BSEIGNOR" localSheetId="19" hidden="1">[30]seignior!#REF!</definedName>
    <definedName name="_31__123Graph_BSEIGNOR" localSheetId="20" hidden="1">[30]seignior!#REF!</definedName>
    <definedName name="_31__123Graph_BSEIGNOR" localSheetId="24" hidden="1">[30]seignior!#REF!</definedName>
    <definedName name="_31__123Graph_BSEIGNOR" localSheetId="25" hidden="1">[30]seignior!#REF!</definedName>
    <definedName name="_31__123Graph_BSEIGNOR" localSheetId="28" hidden="1">[30]seignior!#REF!</definedName>
    <definedName name="_31__123Graph_BSEIGNOR" localSheetId="30" hidden="1">[30]seignior!#REF!</definedName>
    <definedName name="_31__123Graph_BSEIGNOR" hidden="1">[30]seignior!#REF!</definedName>
    <definedName name="_31__123Graph_FCHART_8" localSheetId="48" hidden="1">'[21]Employment Data Sectors (wages)'!$H$6:$H$17</definedName>
    <definedName name="_31__123Graph_FCHART_8" localSheetId="49" hidden="1">'[21]Employment Data Sectors (wages)'!$H$6:$H$17</definedName>
    <definedName name="_31__123Graph_FCHART_8" localSheetId="50" hidden="1">'[21]Employment Data Sectors (wages)'!$H$6:$H$17</definedName>
    <definedName name="_31__123Graph_FCHART_8" localSheetId="51" hidden="1">'[21]Employment Data Sectors (wages)'!$H$6:$H$17</definedName>
    <definedName name="_31__123Graph_FCHART_8" localSheetId="59" hidden="1">'[21]Employment Data Sectors (wages)'!$H$6:$H$17</definedName>
    <definedName name="_31__123Graph_FCHART_8" localSheetId="6" hidden="1">'[21]Employment Data Sectors (wages)'!$H$6:$H$17</definedName>
    <definedName name="_31__123Graph_FCHART_8" localSheetId="7" hidden="1">'[21]Employment Data Sectors (wages)'!$H$6:$H$17</definedName>
    <definedName name="_31__123Graph_FCHART_8" localSheetId="8" hidden="1">'[21]Employment Data Sectors (wages)'!$H$6:$H$17</definedName>
    <definedName name="_31__123Graph_FCHART_8" localSheetId="9" hidden="1">'[21]Employment Data Sectors (wages)'!$H$6:$H$17</definedName>
    <definedName name="_31__123Graph_FCHART_8" localSheetId="17" hidden="1">'[21]Employment Data Sectors (wages)'!$H$6:$H$17</definedName>
    <definedName name="_31__123Graph_FCHART_8" localSheetId="18" hidden="1">'[21]Employment Data Sectors (wages)'!$H$6:$H$17</definedName>
    <definedName name="_31__123Graph_FCHART_8" localSheetId="19" hidden="1">'[21]Employment Data Sectors (wages)'!$H$6:$H$17</definedName>
    <definedName name="_31__123Graph_FCHART_8" localSheetId="20" hidden="1">'[21]Employment Data Sectors (wages)'!$H$6:$H$17</definedName>
    <definedName name="_31__123Graph_FCHART_8" localSheetId="22" hidden="1">'[21]Employment Data Sectors (wages)'!$H$6:$H$17</definedName>
    <definedName name="_31__123Graph_FCHART_8" localSheetId="36" hidden="1">'[21]Employment Data Sectors (wages)'!$H$6:$H$17</definedName>
    <definedName name="_31__123Graph_FCHART_8" hidden="1">'[22]Employment Data Sectors (wages)'!$H$6:$H$17</definedName>
    <definedName name="_32__123Graph_ACHART_3" localSheetId="44" hidden="1">'[26]Employment Data Sectors (wages)'!$A$11:$A$8185</definedName>
    <definedName name="_32__123Graph_BCHART_5" hidden="1">'[20]Employment Data Sectors (wages)'!$B$24:$B$35</definedName>
    <definedName name="_32__123Graph_BWB_ADJ_PRJ" hidden="1">[1]WB!$Q$257:$AK$257</definedName>
    <definedName name="_33__123Graph_ACHART_5" hidden="1">'[27]Employment Data Sectors (wages)'!$A$24:$A$35</definedName>
    <definedName name="_33__123Graph_BCHART_1" hidden="1">'[29]Employment Data Sectors (wages)'!$B$8173:$B$8184</definedName>
    <definedName name="_33__123Graph_CMIMPMA_0" localSheetId="48" hidden="1">#REF!</definedName>
    <definedName name="_33__123Graph_CMIMPMA_0" localSheetId="49" hidden="1">#REF!</definedName>
    <definedName name="_33__123Graph_CMIMPMA_0" localSheetId="50" hidden="1">#REF!</definedName>
    <definedName name="_33__123Graph_CMIMPMA_0" localSheetId="51" hidden="1">#REF!</definedName>
    <definedName name="_33__123Graph_CMIMPMA_0" localSheetId="8" hidden="1">#REF!</definedName>
    <definedName name="_33__123Graph_CMIMPMA_0" localSheetId="9" hidden="1">#REF!</definedName>
    <definedName name="_33__123Graph_CMIMPMA_0" localSheetId="18" hidden="1">#REF!</definedName>
    <definedName name="_33__123Graph_CMIMPMA_0" localSheetId="19" hidden="1">#REF!</definedName>
    <definedName name="_33__123Graph_CMIMPMA_0" localSheetId="20" hidden="1">#REF!</definedName>
    <definedName name="_33__123Graph_CMIMPMA_0" localSheetId="24" hidden="1">#REF!</definedName>
    <definedName name="_33__123Graph_CMIMPMA_0" localSheetId="25" hidden="1">#REF!</definedName>
    <definedName name="_33__123Graph_CMIMPMA_0" localSheetId="28" hidden="1">#REF!</definedName>
    <definedName name="_33__123Graph_CMIMPMA_0" localSheetId="30" hidden="1">#REF!</definedName>
    <definedName name="_33__123Graph_CMIMPMA_0" hidden="1">#REF!</definedName>
    <definedName name="_34__123Graph_BCHART_1" hidden="1">'[20]Employment Data Sectors (wages)'!$B$8173:$B$8184</definedName>
    <definedName name="_34__123Graph_BCHART_6" hidden="1">'[20]Employment Data Sectors (wages)'!$AS$49:$AS$8103</definedName>
    <definedName name="_34__123Graph_DGROWTH_CPI" localSheetId="48" hidden="1">[28]Data!#REF!</definedName>
    <definedName name="_34__123Graph_DGROWTH_CPI" localSheetId="49" hidden="1">[28]Data!#REF!</definedName>
    <definedName name="_34__123Graph_DGROWTH_CPI" localSheetId="50" hidden="1">[28]Data!#REF!</definedName>
    <definedName name="_34__123Graph_DGROWTH_CPI" localSheetId="51" hidden="1">[28]Data!#REF!</definedName>
    <definedName name="_34__123Graph_DGROWTH_CPI" localSheetId="8" hidden="1">[28]Data!#REF!</definedName>
    <definedName name="_34__123Graph_DGROWTH_CPI" localSheetId="9" hidden="1">[28]Data!#REF!</definedName>
    <definedName name="_34__123Graph_DGROWTH_CPI" localSheetId="18" hidden="1">[28]Data!#REF!</definedName>
    <definedName name="_34__123Graph_DGROWTH_CPI" localSheetId="19" hidden="1">[28]Data!#REF!</definedName>
    <definedName name="_34__123Graph_DGROWTH_CPI" localSheetId="20" hidden="1">[28]Data!#REF!</definedName>
    <definedName name="_34__123Graph_DGROWTH_CPI" localSheetId="24" hidden="1">[28]Data!#REF!</definedName>
    <definedName name="_34__123Graph_DGROWTH_CPI" localSheetId="25" hidden="1">[28]Data!#REF!</definedName>
    <definedName name="_34__123Graph_DGROWTH_CPI" localSheetId="28" hidden="1">[28]Data!#REF!</definedName>
    <definedName name="_34__123Graph_DGROWTH_CPI" localSheetId="30" hidden="1">[28]Data!#REF!</definedName>
    <definedName name="_34__123Graph_DGROWTH_CPI" hidden="1">[28]Data!#REF!</definedName>
    <definedName name="_35__123Graph_ACHART_3" localSheetId="59" hidden="1">'[20]Employment Data Sectors (wages)'!$A$11:$A$8185</definedName>
    <definedName name="_35__123Graph_ACHART_3" localSheetId="36" hidden="1">'[20]Employment Data Sectors (wages)'!$A$11:$A$8185</definedName>
    <definedName name="_35__123Graph_ACHART_3" hidden="1">'[25]Employment Data Sectors (wages)'!$A$11:$A$8185</definedName>
    <definedName name="_35__123Graph_DMIMPMA_1" localSheetId="48" hidden="1">#REF!</definedName>
    <definedName name="_35__123Graph_DMIMPMA_1" localSheetId="49" hidden="1">#REF!</definedName>
    <definedName name="_35__123Graph_DMIMPMA_1" localSheetId="50" hidden="1">#REF!</definedName>
    <definedName name="_35__123Graph_DMIMPMA_1" localSheetId="51" hidden="1">#REF!</definedName>
    <definedName name="_35__123Graph_DMIMPMA_1" localSheetId="8" hidden="1">#REF!</definedName>
    <definedName name="_35__123Graph_DMIMPMA_1" localSheetId="9" hidden="1">#REF!</definedName>
    <definedName name="_35__123Graph_DMIMPMA_1" localSheetId="18" hidden="1">#REF!</definedName>
    <definedName name="_35__123Graph_DMIMPMA_1" localSheetId="19" hidden="1">#REF!</definedName>
    <definedName name="_35__123Graph_DMIMPMA_1" localSheetId="20" hidden="1">#REF!</definedName>
    <definedName name="_35__123Graph_DMIMPMA_1" localSheetId="24" hidden="1">#REF!</definedName>
    <definedName name="_35__123Graph_DMIMPMA_1" localSheetId="25" hidden="1">#REF!</definedName>
    <definedName name="_35__123Graph_DMIMPMA_1" localSheetId="28" hidden="1">#REF!</definedName>
    <definedName name="_35__123Graph_DMIMPMA_1" localSheetId="30" hidden="1">#REF!</definedName>
    <definedName name="_35__123Graph_DMIMPMA_1" hidden="1">#REF!</definedName>
    <definedName name="_36__123Graph_BCHART_2" hidden="1">'[29]Employment Data Sectors (wages)'!$B$8173:$B$8184</definedName>
    <definedName name="_36__123Graph_BCHART_7" hidden="1">'[20]Employment Data Sectors (wages)'!$Y$13:$Y$8187</definedName>
    <definedName name="_36__123Graph_EMIMPMA_0" localSheetId="48" hidden="1">#REF!</definedName>
    <definedName name="_36__123Graph_EMIMPMA_0" localSheetId="49" hidden="1">#REF!</definedName>
    <definedName name="_36__123Graph_EMIMPMA_0" localSheetId="50" hidden="1">#REF!</definedName>
    <definedName name="_36__123Graph_EMIMPMA_0" localSheetId="51" hidden="1">#REF!</definedName>
    <definedName name="_36__123Graph_EMIMPMA_0" localSheetId="8" hidden="1">#REF!</definedName>
    <definedName name="_36__123Graph_EMIMPMA_0" localSheetId="9" hidden="1">#REF!</definedName>
    <definedName name="_36__123Graph_EMIMPMA_0" localSheetId="18" hidden="1">#REF!</definedName>
    <definedName name="_36__123Graph_EMIMPMA_0" localSheetId="19" hidden="1">#REF!</definedName>
    <definedName name="_36__123Graph_EMIMPMA_0" localSheetId="20" hidden="1">#REF!</definedName>
    <definedName name="_36__123Graph_EMIMPMA_0" localSheetId="24" hidden="1">#REF!</definedName>
    <definedName name="_36__123Graph_EMIMPMA_0" localSheetId="25" hidden="1">#REF!</definedName>
    <definedName name="_36__123Graph_EMIMPMA_0" localSheetId="28" hidden="1">#REF!</definedName>
    <definedName name="_36__123Graph_EMIMPMA_0" localSheetId="30" hidden="1">#REF!</definedName>
    <definedName name="_36__123Graph_EMIMPMA_0" hidden="1">#REF!</definedName>
    <definedName name="_37__123Graph_ACHART_4" localSheetId="44" hidden="1">'[26]Employment Data Sectors (wages)'!$A$12:$A$23</definedName>
    <definedName name="_37__123Graph_BCHART_2" hidden="1">'[20]Employment Data Sectors (wages)'!$B$8173:$B$8184</definedName>
    <definedName name="_37__123Graph_EMIMPMA_1" localSheetId="48" hidden="1">#REF!</definedName>
    <definedName name="_37__123Graph_EMIMPMA_1" localSheetId="49" hidden="1">#REF!</definedName>
    <definedName name="_37__123Graph_EMIMPMA_1" localSheetId="50" hidden="1">#REF!</definedName>
    <definedName name="_37__123Graph_EMIMPMA_1" localSheetId="51" hidden="1">#REF!</definedName>
    <definedName name="_37__123Graph_EMIMPMA_1" localSheetId="8" hidden="1">#REF!</definedName>
    <definedName name="_37__123Graph_EMIMPMA_1" localSheetId="9" hidden="1">#REF!</definedName>
    <definedName name="_37__123Graph_EMIMPMA_1" localSheetId="18" hidden="1">#REF!</definedName>
    <definedName name="_37__123Graph_EMIMPMA_1" localSheetId="19" hidden="1">#REF!</definedName>
    <definedName name="_37__123Graph_EMIMPMA_1" localSheetId="20" hidden="1">#REF!</definedName>
    <definedName name="_37__123Graph_EMIMPMA_1" localSheetId="24" hidden="1">#REF!</definedName>
    <definedName name="_37__123Graph_EMIMPMA_1" localSheetId="25" hidden="1">#REF!</definedName>
    <definedName name="_37__123Graph_EMIMPMA_1" localSheetId="28" hidden="1">#REF!</definedName>
    <definedName name="_37__123Graph_EMIMPMA_1" localSheetId="30" hidden="1">#REF!</definedName>
    <definedName name="_37__123Graph_EMIMPMA_1" hidden="1">#REF!</definedName>
    <definedName name="_38__123Graph_ACHART_6" hidden="1">'[27]Employment Data Sectors (wages)'!$Y$49:$Y$8103</definedName>
    <definedName name="_38__123Graph_BCHART_8" hidden="1">'[20]Employment Data Sectors (wages)'!$W$13:$W$8187</definedName>
    <definedName name="_38__123Graph_FMIMPMA_0" localSheetId="48" hidden="1">#REF!</definedName>
    <definedName name="_38__123Graph_FMIMPMA_0" localSheetId="49" hidden="1">#REF!</definedName>
    <definedName name="_38__123Graph_FMIMPMA_0" localSheetId="50" hidden="1">#REF!</definedName>
    <definedName name="_38__123Graph_FMIMPMA_0" localSheetId="51" hidden="1">#REF!</definedName>
    <definedName name="_38__123Graph_FMIMPMA_0" localSheetId="8" hidden="1">#REF!</definedName>
    <definedName name="_38__123Graph_FMIMPMA_0" localSheetId="9" hidden="1">#REF!</definedName>
    <definedName name="_38__123Graph_FMIMPMA_0" localSheetId="18" hidden="1">#REF!</definedName>
    <definedName name="_38__123Graph_FMIMPMA_0" localSheetId="19" hidden="1">#REF!</definedName>
    <definedName name="_38__123Graph_FMIMPMA_0" localSheetId="20" hidden="1">#REF!</definedName>
    <definedName name="_38__123Graph_FMIMPMA_0" localSheetId="24" hidden="1">#REF!</definedName>
    <definedName name="_38__123Graph_FMIMPMA_0" localSheetId="25" hidden="1">#REF!</definedName>
    <definedName name="_38__123Graph_FMIMPMA_0" localSheetId="28" hidden="1">#REF!</definedName>
    <definedName name="_38__123Graph_FMIMPMA_0" localSheetId="30" hidden="1">#REF!</definedName>
    <definedName name="_38__123Graph_FMIMPMA_0" hidden="1">#REF!</definedName>
    <definedName name="_39__123Graph_BCHART_3" hidden="1">'[29]Employment Data Sectors (wages)'!$B$11:$B$8185</definedName>
    <definedName name="_39__123Graph_XCHART_2" hidden="1">[31]IPC1988!$A$176:$A$182</definedName>
    <definedName name="_4__123Graph_ACHART_2" localSheetId="48" hidden="1">'[21]Employment Data Sectors (wages)'!$A$8173:$A$8184</definedName>
    <definedName name="_4__123Graph_ACHART_2" localSheetId="49" hidden="1">'[21]Employment Data Sectors (wages)'!$A$8173:$A$8184</definedName>
    <definedName name="_4__123Graph_ACHART_2" localSheetId="50" hidden="1">'[21]Employment Data Sectors (wages)'!$A$8173:$A$8184</definedName>
    <definedName name="_4__123Graph_ACHART_2" localSheetId="51" hidden="1">'[21]Employment Data Sectors (wages)'!$A$8173:$A$8184</definedName>
    <definedName name="_4__123Graph_ACHART_2" localSheetId="59" hidden="1">'[21]Employment Data Sectors (wages)'!$A$8173:$A$8184</definedName>
    <definedName name="_4__123Graph_ACHART_2" localSheetId="6" hidden="1">'[21]Employment Data Sectors (wages)'!$A$8173:$A$8184</definedName>
    <definedName name="_4__123Graph_ACHART_2" localSheetId="7" hidden="1">'[21]Employment Data Sectors (wages)'!$A$8173:$A$8184</definedName>
    <definedName name="_4__123Graph_ACHART_2" localSheetId="8" hidden="1">'[21]Employment Data Sectors (wages)'!$A$8173:$A$8184</definedName>
    <definedName name="_4__123Graph_ACHART_2" localSheetId="9" hidden="1">'[21]Employment Data Sectors (wages)'!$A$8173:$A$8184</definedName>
    <definedName name="_4__123Graph_ACHART_2" localSheetId="17" hidden="1">'[21]Employment Data Sectors (wages)'!$A$8173:$A$8184</definedName>
    <definedName name="_4__123Graph_ACHART_2" localSheetId="18" hidden="1">'[21]Employment Data Sectors (wages)'!$A$8173:$A$8184</definedName>
    <definedName name="_4__123Graph_ACHART_2" localSheetId="19" hidden="1">'[21]Employment Data Sectors (wages)'!$A$8173:$A$8184</definedName>
    <definedName name="_4__123Graph_ACHART_2" localSheetId="20" hidden="1">'[21]Employment Data Sectors (wages)'!$A$8173:$A$8184</definedName>
    <definedName name="_4__123Graph_ACHART_2" localSheetId="22" hidden="1">'[21]Employment Data Sectors (wages)'!$A$8173:$A$8184</definedName>
    <definedName name="_4__123Graph_ACHART_2" localSheetId="36" hidden="1">'[21]Employment Data Sectors (wages)'!$A$8173:$A$8184</definedName>
    <definedName name="_4__123Graph_ACHART_2" hidden="1">'[22]Employment Data Sectors (wages)'!$A$8173:$A$8184</definedName>
    <definedName name="_4__123Graph_ACHART_3" localSheetId="59" hidden="1">'[23]Employment Data Sectors (wages)'!$A$11:$A$8185</definedName>
    <definedName name="_4__123Graph_ACHART_3" localSheetId="22" hidden="1">'[23]Employment Data Sectors (wages)'!$A$11:$A$8185</definedName>
    <definedName name="_4__123Graph_ACHART_3" localSheetId="36" hidden="1">'[23]Employment Data Sectors (wages)'!$A$11:$A$8185</definedName>
    <definedName name="_4__123Graph_ACHART_3" hidden="1">'[24]Employment Data Sectors (wages)'!$A$11:$A$8185</definedName>
    <definedName name="_40__123Graph_ACHART_4" localSheetId="59" hidden="1">'[20]Employment Data Sectors (wages)'!$A$12:$A$23</definedName>
    <definedName name="_40__123Graph_ACHART_4" localSheetId="36" hidden="1">'[20]Employment Data Sectors (wages)'!$A$12:$A$23</definedName>
    <definedName name="_40__123Graph_ACHART_4" hidden="1">'[25]Employment Data Sectors (wages)'!$A$12:$A$23</definedName>
    <definedName name="_40__123Graph_BCHART_3" hidden="1">'[20]Employment Data Sectors (wages)'!$B$11:$B$8185</definedName>
    <definedName name="_40__123Graph_CCHART_1" hidden="1">'[20]Employment Data Sectors (wages)'!$C$8173:$C$8184</definedName>
    <definedName name="_40__123Graph_XMIMPMA_0" localSheetId="48" hidden="1">#REF!</definedName>
    <definedName name="_40__123Graph_XMIMPMA_0" localSheetId="49" hidden="1">#REF!</definedName>
    <definedName name="_40__123Graph_XMIMPMA_0" localSheetId="50" hidden="1">#REF!</definedName>
    <definedName name="_40__123Graph_XMIMPMA_0" localSheetId="51" hidden="1">#REF!</definedName>
    <definedName name="_40__123Graph_XMIMPMA_0" localSheetId="8" hidden="1">#REF!</definedName>
    <definedName name="_40__123Graph_XMIMPMA_0" localSheetId="9" hidden="1">#REF!</definedName>
    <definedName name="_40__123Graph_XMIMPMA_0" localSheetId="18" hidden="1">#REF!</definedName>
    <definedName name="_40__123Graph_XMIMPMA_0" localSheetId="19" hidden="1">#REF!</definedName>
    <definedName name="_40__123Graph_XMIMPMA_0" localSheetId="20" hidden="1">#REF!</definedName>
    <definedName name="_40__123Graph_XMIMPMA_0" localSheetId="24" hidden="1">#REF!</definedName>
    <definedName name="_40__123Graph_XMIMPMA_0" localSheetId="25" hidden="1">#REF!</definedName>
    <definedName name="_40__123Graph_XMIMPMA_0" localSheetId="28" hidden="1">#REF!</definedName>
    <definedName name="_40__123Graph_XMIMPMA_0" localSheetId="30" hidden="1">#REF!</definedName>
    <definedName name="_40__123Graph_XMIMPMA_0" hidden="1">#REF!</definedName>
    <definedName name="_41__123Graph_XR_BMONEY" localSheetId="48" hidden="1">#REF!</definedName>
    <definedName name="_41__123Graph_XR_BMONEY" localSheetId="49" hidden="1">#REF!</definedName>
    <definedName name="_41__123Graph_XR_BMONEY" localSheetId="50" hidden="1">#REF!</definedName>
    <definedName name="_41__123Graph_XR_BMONEY" localSheetId="51" hidden="1">#REF!</definedName>
    <definedName name="_41__123Graph_XR_BMONEY" localSheetId="8" hidden="1">#REF!</definedName>
    <definedName name="_41__123Graph_XR_BMONEY" localSheetId="9" hidden="1">#REF!</definedName>
    <definedName name="_41__123Graph_XR_BMONEY" localSheetId="18" hidden="1">#REF!</definedName>
    <definedName name="_41__123Graph_XR_BMONEY" localSheetId="19" hidden="1">#REF!</definedName>
    <definedName name="_41__123Graph_XR_BMONEY" localSheetId="20" hidden="1">#REF!</definedName>
    <definedName name="_41__123Graph_XR_BMONEY" localSheetId="24" hidden="1">#REF!</definedName>
    <definedName name="_41__123Graph_XR_BMONEY" localSheetId="25" hidden="1">#REF!</definedName>
    <definedName name="_41__123Graph_XR_BMONEY" localSheetId="28" hidden="1">#REF!</definedName>
    <definedName name="_41__123Graph_XR_BMONEY" localSheetId="30" hidden="1">#REF!</definedName>
    <definedName name="_41__123Graph_XR_BMONEY" hidden="1">#REF!</definedName>
    <definedName name="_42__123Graph_ACHART_5" localSheetId="44" hidden="1">'[26]Employment Data Sectors (wages)'!$A$24:$A$35</definedName>
    <definedName name="_42__123Graph_BCHART_4" hidden="1">'[29]Employment Data Sectors (wages)'!$B$12:$B$23</definedName>
    <definedName name="_42__123Graph_CCHART_2" hidden="1">'[20]Employment Data Sectors (wages)'!$C$8173:$C$8184</definedName>
    <definedName name="_42__123Graph_XREALEX_WAGE" localSheetId="48" hidden="1">[33]PRIVATE!#REF!</definedName>
    <definedName name="_42__123Graph_XREALEX_WAGE" localSheetId="49" hidden="1">[33]PRIVATE!#REF!</definedName>
    <definedName name="_42__123Graph_XREALEX_WAGE" localSheetId="50" hidden="1">[33]PRIVATE!#REF!</definedName>
    <definedName name="_42__123Graph_XREALEX_WAGE" localSheetId="51" hidden="1">[33]PRIVATE!#REF!</definedName>
    <definedName name="_42__123Graph_XREALEX_WAGE" localSheetId="8" hidden="1">[33]PRIVATE!#REF!</definedName>
    <definedName name="_42__123Graph_XREALEX_WAGE" localSheetId="9" hidden="1">[33]PRIVATE!#REF!</definedName>
    <definedName name="_42__123Graph_XREALEX_WAGE" localSheetId="18" hidden="1">[33]PRIVATE!#REF!</definedName>
    <definedName name="_42__123Graph_XREALEX_WAGE" localSheetId="19" hidden="1">[33]PRIVATE!#REF!</definedName>
    <definedName name="_42__123Graph_XREALEX_WAGE" localSheetId="20" hidden="1">[33]PRIVATE!#REF!</definedName>
    <definedName name="_42__123Graph_XREALEX_WAGE" localSheetId="24" hidden="1">[33]PRIVATE!#REF!</definedName>
    <definedName name="_42__123Graph_XREALEX_WAGE" localSheetId="25" hidden="1">[33]PRIVATE!#REF!</definedName>
    <definedName name="_42__123Graph_XREALEX_WAGE" localSheetId="28" hidden="1">[33]PRIVATE!#REF!</definedName>
    <definedName name="_42__123Graph_XREALEX_WAGE" localSheetId="30" hidden="1">[33]PRIVATE!#REF!</definedName>
    <definedName name="_42__123Graph_XREALEX_WAGE" hidden="1">[33]PRIVATE!#REF!</definedName>
    <definedName name="_43__123Graph_ACHART_7" hidden="1">'[27]Employment Data Sectors (wages)'!$Y$8175:$Y$8186</definedName>
    <definedName name="_43__123Graph_BCHART_4" hidden="1">'[20]Employment Data Sectors (wages)'!$B$12:$B$23</definedName>
    <definedName name="_43_0ju" localSheetId="48" hidden="1">#REF!</definedName>
    <definedName name="_43_0ju" localSheetId="49" hidden="1">#REF!</definedName>
    <definedName name="_43_0ju" localSheetId="50" hidden="1">#REF!</definedName>
    <definedName name="_43_0ju" localSheetId="51" hidden="1">#REF!</definedName>
    <definedName name="_43_0ju" localSheetId="8" hidden="1">#REF!</definedName>
    <definedName name="_43_0ju" localSheetId="9" hidden="1">#REF!</definedName>
    <definedName name="_43_0ju" localSheetId="18" hidden="1">#REF!</definedName>
    <definedName name="_43_0ju" localSheetId="19" hidden="1">#REF!</definedName>
    <definedName name="_43_0ju" localSheetId="20" hidden="1">#REF!</definedName>
    <definedName name="_43_0ju" localSheetId="24" hidden="1">#REF!</definedName>
    <definedName name="_43_0ju" localSheetId="25" hidden="1">#REF!</definedName>
    <definedName name="_43_0ju" localSheetId="28" hidden="1">#REF!</definedName>
    <definedName name="_43_0ju" localSheetId="30" hidden="1">#REF!</definedName>
    <definedName name="_43_0ju" hidden="1">#REF!</definedName>
    <definedName name="_44__123Graph_CCHART_3" hidden="1">'[20]Employment Data Sectors (wages)'!$C$11:$C$8185</definedName>
    <definedName name="_45__123Graph_ACHART_5" localSheetId="59" hidden="1">'[20]Employment Data Sectors (wages)'!$A$24:$A$35</definedName>
    <definedName name="_45__123Graph_ACHART_5" localSheetId="36" hidden="1">'[20]Employment Data Sectors (wages)'!$A$24:$A$35</definedName>
    <definedName name="_45__123Graph_ACHART_5" hidden="1">'[25]Employment Data Sectors (wages)'!$A$24:$A$35</definedName>
    <definedName name="_45__123Graph_BCHART_5" hidden="1">'[29]Employment Data Sectors (wages)'!$B$24:$B$35</definedName>
    <definedName name="_46__123Graph_BCHART_5" hidden="1">'[20]Employment Data Sectors (wages)'!$B$24:$B$35</definedName>
    <definedName name="_46__123Graph_CCHART_4" hidden="1">'[20]Employment Data Sectors (wages)'!$C$12:$C$23</definedName>
    <definedName name="_47__123Graph_ACHART_6" localSheetId="44" hidden="1">'[26]Employment Data Sectors (wages)'!$Y$49:$Y$8103</definedName>
    <definedName name="_48__123Graph_ACHART_8" hidden="1">'[27]Employment Data Sectors (wages)'!$W$8175:$W$8186</definedName>
    <definedName name="_48__123Graph_BCHART_6" hidden="1">'[29]Employment Data Sectors (wages)'!$AS$49:$AS$8103</definedName>
    <definedName name="_48__123Graph_CCHART_5" hidden="1">'[20]Employment Data Sectors (wages)'!$C$24:$C$35</definedName>
    <definedName name="_49__123Graph_BCHART_6" hidden="1">'[20]Employment Data Sectors (wages)'!$AS$49:$AS$8103</definedName>
    <definedName name="_5__123Graph_ACHART_1" hidden="1">[31]IPC1988!$C$176:$C$182</definedName>
    <definedName name="_5__123Graph_ACHART_3" localSheetId="48" hidden="1">'[21]Employment Data Sectors (wages)'!$A$11:$A$8185</definedName>
    <definedName name="_5__123Graph_ACHART_3" localSheetId="49" hidden="1">'[21]Employment Data Sectors (wages)'!$A$11:$A$8185</definedName>
    <definedName name="_5__123Graph_ACHART_3" localSheetId="50" hidden="1">'[21]Employment Data Sectors (wages)'!$A$11:$A$8185</definedName>
    <definedName name="_5__123Graph_ACHART_3" localSheetId="51" hidden="1">'[21]Employment Data Sectors (wages)'!$A$11:$A$8185</definedName>
    <definedName name="_5__123Graph_ACHART_3" localSheetId="59" hidden="1">'[21]Employment Data Sectors (wages)'!$A$11:$A$8185</definedName>
    <definedName name="_5__123Graph_ACHART_3" localSheetId="6" hidden="1">'[21]Employment Data Sectors (wages)'!$A$11:$A$8185</definedName>
    <definedName name="_5__123Graph_ACHART_3" localSheetId="7" hidden="1">'[21]Employment Data Sectors (wages)'!$A$11:$A$8185</definedName>
    <definedName name="_5__123Graph_ACHART_3" localSheetId="8" hidden="1">'[21]Employment Data Sectors (wages)'!$A$11:$A$8185</definedName>
    <definedName name="_5__123Graph_ACHART_3" localSheetId="9" hidden="1">'[21]Employment Data Sectors (wages)'!$A$11:$A$8185</definedName>
    <definedName name="_5__123Graph_ACHART_3" localSheetId="17" hidden="1">'[21]Employment Data Sectors (wages)'!$A$11:$A$8185</definedName>
    <definedName name="_5__123Graph_ACHART_3" localSheetId="18" hidden="1">'[21]Employment Data Sectors (wages)'!$A$11:$A$8185</definedName>
    <definedName name="_5__123Graph_ACHART_3" localSheetId="19" hidden="1">'[21]Employment Data Sectors (wages)'!$A$11:$A$8185</definedName>
    <definedName name="_5__123Graph_ACHART_3" localSheetId="20" hidden="1">'[21]Employment Data Sectors (wages)'!$A$11:$A$8185</definedName>
    <definedName name="_5__123Graph_ACHART_3" localSheetId="22" hidden="1">'[21]Employment Data Sectors (wages)'!$A$11:$A$8185</definedName>
    <definedName name="_5__123Graph_ACHART_3" localSheetId="36" hidden="1">'[21]Employment Data Sectors (wages)'!$A$11:$A$8185</definedName>
    <definedName name="_5__123Graph_ACHART_3" hidden="1">'[22]Employment Data Sectors (wages)'!$A$11:$A$8185</definedName>
    <definedName name="_5__123Graph_ACHART_4" localSheetId="59" hidden="1">'[23]Employment Data Sectors (wages)'!$A$12:$A$23</definedName>
    <definedName name="_5__123Graph_ACHART_4" localSheetId="22" hidden="1">'[23]Employment Data Sectors (wages)'!$A$12:$A$23</definedName>
    <definedName name="_5__123Graph_ACHART_4" localSheetId="36" hidden="1">'[23]Employment Data Sectors (wages)'!$A$12:$A$23</definedName>
    <definedName name="_5__123Graph_ACHART_4" hidden="1">'[24]Employment Data Sectors (wages)'!$A$12:$A$23</definedName>
    <definedName name="_50__123Graph_ACHART_6" localSheetId="59" hidden="1">'[20]Employment Data Sectors (wages)'!$Y$49:$Y$8103</definedName>
    <definedName name="_50__123Graph_ACHART_6" localSheetId="36" hidden="1">'[20]Employment Data Sectors (wages)'!$Y$49:$Y$8103</definedName>
    <definedName name="_50__123Graph_ACHART_6" hidden="1">'[25]Employment Data Sectors (wages)'!$Y$49:$Y$8103</definedName>
    <definedName name="_50__123Graph_CCHART_6" hidden="1">'[20]Employment Data Sectors (wages)'!$U$49:$U$8103</definedName>
    <definedName name="_51__123Graph_BCHART_7" hidden="1">'[29]Employment Data Sectors (wages)'!$Y$13:$Y$8187</definedName>
    <definedName name="_52__123Graph_ACHART_7" localSheetId="44" hidden="1">'[26]Employment Data Sectors (wages)'!$Y$8175:$Y$8186</definedName>
    <definedName name="_52__123Graph_BCHART_7" hidden="1">'[20]Employment Data Sectors (wages)'!$Y$13:$Y$8187</definedName>
    <definedName name="_52__123Graph_CCHART_7" hidden="1">'[20]Employment Data Sectors (wages)'!$Y$14:$Y$25</definedName>
    <definedName name="_53__123Graph_BCHART_1" hidden="1">'[27]Employment Data Sectors (wages)'!$B$8173:$B$8184</definedName>
    <definedName name="_54__123Graph_BCHART_8" hidden="1">'[29]Employment Data Sectors (wages)'!$W$13:$W$8187</definedName>
    <definedName name="_54__123Graph_CCHART_8" hidden="1">'[20]Employment Data Sectors (wages)'!$W$14:$W$25</definedName>
    <definedName name="_55__123Graph_ACHART_7" localSheetId="59" hidden="1">'[20]Employment Data Sectors (wages)'!$Y$8175:$Y$8186</definedName>
    <definedName name="_55__123Graph_ACHART_7" localSheetId="36" hidden="1">'[20]Employment Data Sectors (wages)'!$Y$8175:$Y$8186</definedName>
    <definedName name="_55__123Graph_ACHART_7" hidden="1">'[25]Employment Data Sectors (wages)'!$Y$8175:$Y$8186</definedName>
    <definedName name="_55__123Graph_BCHART_8" hidden="1">'[20]Employment Data Sectors (wages)'!$W$13:$W$8187</definedName>
    <definedName name="_56__123Graph_DCHART_7" hidden="1">'[20]Employment Data Sectors (wages)'!$Y$26:$Y$37</definedName>
    <definedName name="_57__123Graph_ACHART_8" localSheetId="44" hidden="1">'[26]Employment Data Sectors (wages)'!$W$8175:$W$8186</definedName>
    <definedName name="_57__123Graph_CCHART_1" hidden="1">'[29]Employment Data Sectors (wages)'!$C$8173:$C$8184</definedName>
    <definedName name="_58__123Graph_BCHART_2" hidden="1">'[27]Employment Data Sectors (wages)'!$B$8173:$B$8184</definedName>
    <definedName name="_58__123Graph_CCHART_1" hidden="1">'[20]Employment Data Sectors (wages)'!$C$8173:$C$8184</definedName>
    <definedName name="_58__123Graph_DCHART_8" hidden="1">'[20]Employment Data Sectors (wages)'!$W$26:$W$37</definedName>
    <definedName name="_6__123Graph_ACHART_2" hidden="1">[31]IPC1988!$B$176:$B$182</definedName>
    <definedName name="_6__123Graph_ACHART_4" localSheetId="48" hidden="1">'[21]Employment Data Sectors (wages)'!$A$12:$A$23</definedName>
    <definedName name="_6__123Graph_ACHART_4" localSheetId="49" hidden="1">'[21]Employment Data Sectors (wages)'!$A$12:$A$23</definedName>
    <definedName name="_6__123Graph_ACHART_4" localSheetId="50" hidden="1">'[21]Employment Data Sectors (wages)'!$A$12:$A$23</definedName>
    <definedName name="_6__123Graph_ACHART_4" localSheetId="51" hidden="1">'[21]Employment Data Sectors (wages)'!$A$12:$A$23</definedName>
    <definedName name="_6__123Graph_ACHART_4" localSheetId="59" hidden="1">'[21]Employment Data Sectors (wages)'!$A$12:$A$23</definedName>
    <definedName name="_6__123Graph_ACHART_4" localSheetId="6" hidden="1">'[21]Employment Data Sectors (wages)'!$A$12:$A$23</definedName>
    <definedName name="_6__123Graph_ACHART_4" localSheetId="7" hidden="1">'[21]Employment Data Sectors (wages)'!$A$12:$A$23</definedName>
    <definedName name="_6__123Graph_ACHART_4" localSheetId="8" hidden="1">'[21]Employment Data Sectors (wages)'!$A$12:$A$23</definedName>
    <definedName name="_6__123Graph_ACHART_4" localSheetId="9" hidden="1">'[21]Employment Data Sectors (wages)'!$A$12:$A$23</definedName>
    <definedName name="_6__123Graph_ACHART_4" localSheetId="17" hidden="1">'[21]Employment Data Sectors (wages)'!$A$12:$A$23</definedName>
    <definedName name="_6__123Graph_ACHART_4" localSheetId="18" hidden="1">'[21]Employment Data Sectors (wages)'!$A$12:$A$23</definedName>
    <definedName name="_6__123Graph_ACHART_4" localSheetId="19" hidden="1">'[21]Employment Data Sectors (wages)'!$A$12:$A$23</definedName>
    <definedName name="_6__123Graph_ACHART_4" localSheetId="20" hidden="1">'[21]Employment Data Sectors (wages)'!$A$12:$A$23</definedName>
    <definedName name="_6__123Graph_ACHART_4" localSheetId="22" hidden="1">'[21]Employment Data Sectors (wages)'!$A$12:$A$23</definedName>
    <definedName name="_6__123Graph_ACHART_4" localSheetId="36" hidden="1">'[21]Employment Data Sectors (wages)'!$A$12:$A$23</definedName>
    <definedName name="_6__123Graph_ACHART_4" hidden="1">'[22]Employment Data Sectors (wages)'!$A$12:$A$23</definedName>
    <definedName name="_6__123Graph_ACHART_5" localSheetId="59" hidden="1">'[23]Employment Data Sectors (wages)'!$A$24:$A$35</definedName>
    <definedName name="_6__123Graph_ACHART_5" localSheetId="22" hidden="1">'[23]Employment Data Sectors (wages)'!$A$24:$A$35</definedName>
    <definedName name="_6__123Graph_ACHART_5" localSheetId="36" hidden="1">'[23]Employment Data Sectors (wages)'!$A$24:$A$35</definedName>
    <definedName name="_6__123Graph_ACHART_5" hidden="1">'[24]Employment Data Sectors (wages)'!$A$24:$A$35</definedName>
    <definedName name="_60__123Graph_ACHART_8" localSheetId="59" hidden="1">'[20]Employment Data Sectors (wages)'!$W$8175:$W$8186</definedName>
    <definedName name="_60__123Graph_ACHART_8" localSheetId="36" hidden="1">'[20]Employment Data Sectors (wages)'!$W$8175:$W$8186</definedName>
    <definedName name="_60__123Graph_ACHART_8" hidden="1">'[25]Employment Data Sectors (wages)'!$W$8175:$W$8186</definedName>
    <definedName name="_60__123Graph_CCHART_2" hidden="1">'[29]Employment Data Sectors (wages)'!$C$8173:$C$8184</definedName>
    <definedName name="_60__123Graph_ECHART_7" hidden="1">'[20]Employment Data Sectors (wages)'!$Y$38:$Y$49</definedName>
    <definedName name="_61__123Graph_CCHART_2" hidden="1">'[20]Employment Data Sectors (wages)'!$C$8173:$C$8184</definedName>
    <definedName name="_62__123Graph_BCHART_1" localSheetId="44" hidden="1">'[26]Employment Data Sectors (wages)'!$B$8173:$B$8184</definedName>
    <definedName name="_62__123Graph_ECHART_8" hidden="1">'[20]Employment Data Sectors (wages)'!$H$86:$H$99</definedName>
    <definedName name="_63__123Graph_BCHART_3" hidden="1">'[27]Employment Data Sectors (wages)'!$B$11:$B$8185</definedName>
    <definedName name="_63__123Graph_CCHART_3" hidden="1">'[29]Employment Data Sectors (wages)'!$C$11:$C$8185</definedName>
    <definedName name="_64__123Graph_CCHART_3" hidden="1">'[20]Employment Data Sectors (wages)'!$C$11:$C$8185</definedName>
    <definedName name="_64__123Graph_FCHART_8" hidden="1">'[20]Employment Data Sectors (wages)'!$H$6:$H$17</definedName>
    <definedName name="_65__123Graph_BCHART_1" localSheetId="59" hidden="1">'[20]Employment Data Sectors (wages)'!$B$8173:$B$8184</definedName>
    <definedName name="_65__123Graph_BCHART_1" localSheetId="36" hidden="1">'[20]Employment Data Sectors (wages)'!$B$8173:$B$8184</definedName>
    <definedName name="_65__123Graph_BCHART_1" hidden="1">'[25]Employment Data Sectors (wages)'!$B$8173:$B$8184</definedName>
    <definedName name="_66__123Graph_CCHART_4" hidden="1">'[29]Employment Data Sectors (wages)'!$C$12:$C$23</definedName>
    <definedName name="_67__123Graph_BCHART_2" localSheetId="44" hidden="1">'[26]Employment Data Sectors (wages)'!$B$8173:$B$8184</definedName>
    <definedName name="_67__123Graph_CCHART_4" hidden="1">'[20]Employment Data Sectors (wages)'!$C$12:$C$23</definedName>
    <definedName name="_68__123Graph_BCHART_4" hidden="1">'[27]Employment Data Sectors (wages)'!$B$12:$B$23</definedName>
    <definedName name="_69__123Graph_CCHART_5" hidden="1">'[29]Employment Data Sectors (wages)'!$C$24:$C$35</definedName>
    <definedName name="_6Macros_Import_.qbop" localSheetId="22">[32]!'[Macros Import].qbop'</definedName>
    <definedName name="_6Macros_Import_.qbop" localSheetId="24">[32]!'[Macros Import].qbop'</definedName>
    <definedName name="_6Macros_Import_.qbop" localSheetId="25">[32]!'[Macros Import].qbop'</definedName>
    <definedName name="_6Macros_Import_.qbop" localSheetId="28">[32]!'[Macros Import].qbop'</definedName>
    <definedName name="_6Macros_Import_.qbop" localSheetId="30">[32]!'[Macros Import].qbop'</definedName>
    <definedName name="_6Macros_Import_.qbop">[32]!'[Macros Import].qbop'</definedName>
    <definedName name="_7__123Graph_ACHART_5" localSheetId="48" hidden="1">'[21]Employment Data Sectors (wages)'!$A$24:$A$35</definedName>
    <definedName name="_7__123Graph_ACHART_5" localSheetId="49" hidden="1">'[21]Employment Data Sectors (wages)'!$A$24:$A$35</definedName>
    <definedName name="_7__123Graph_ACHART_5" localSheetId="50" hidden="1">'[21]Employment Data Sectors (wages)'!$A$24:$A$35</definedName>
    <definedName name="_7__123Graph_ACHART_5" localSheetId="51" hidden="1">'[21]Employment Data Sectors (wages)'!$A$24:$A$35</definedName>
    <definedName name="_7__123Graph_ACHART_5" localSheetId="59" hidden="1">'[21]Employment Data Sectors (wages)'!$A$24:$A$35</definedName>
    <definedName name="_7__123Graph_ACHART_5" localSheetId="6" hidden="1">'[21]Employment Data Sectors (wages)'!$A$24:$A$35</definedName>
    <definedName name="_7__123Graph_ACHART_5" localSheetId="7" hidden="1">'[21]Employment Data Sectors (wages)'!$A$24:$A$35</definedName>
    <definedName name="_7__123Graph_ACHART_5" localSheetId="8" hidden="1">'[21]Employment Data Sectors (wages)'!$A$24:$A$35</definedName>
    <definedName name="_7__123Graph_ACHART_5" localSheetId="9" hidden="1">'[21]Employment Data Sectors (wages)'!$A$24:$A$35</definedName>
    <definedName name="_7__123Graph_ACHART_5" localSheetId="17" hidden="1">'[21]Employment Data Sectors (wages)'!$A$24:$A$35</definedName>
    <definedName name="_7__123Graph_ACHART_5" localSheetId="18" hidden="1">'[21]Employment Data Sectors (wages)'!$A$24:$A$35</definedName>
    <definedName name="_7__123Graph_ACHART_5" localSheetId="19" hidden="1">'[21]Employment Data Sectors (wages)'!$A$24:$A$35</definedName>
    <definedName name="_7__123Graph_ACHART_5" localSheetId="20" hidden="1">'[21]Employment Data Sectors (wages)'!$A$24:$A$35</definedName>
    <definedName name="_7__123Graph_ACHART_5" localSheetId="22" hidden="1">'[21]Employment Data Sectors (wages)'!$A$24:$A$35</definedName>
    <definedName name="_7__123Graph_ACHART_5" localSheetId="36" hidden="1">'[21]Employment Data Sectors (wages)'!$A$24:$A$35</definedName>
    <definedName name="_7__123Graph_ACHART_5" hidden="1">'[22]Employment Data Sectors (wages)'!$A$24:$A$35</definedName>
    <definedName name="_7__123Graph_ACHART_6" localSheetId="59" hidden="1">'[23]Employment Data Sectors (wages)'!$Y$49:$Y$8103</definedName>
    <definedName name="_7__123Graph_ACHART_6" localSheetId="22" hidden="1">'[23]Employment Data Sectors (wages)'!$Y$49:$Y$8103</definedName>
    <definedName name="_7__123Graph_ACHART_6" localSheetId="36" hidden="1">'[23]Employment Data Sectors (wages)'!$Y$49:$Y$8103</definedName>
    <definedName name="_7__123Graph_ACHART_6" hidden="1">'[24]Employment Data Sectors (wages)'!$Y$49:$Y$8103</definedName>
    <definedName name="_70__123Graph_BCHART_2" localSheetId="59" hidden="1">'[20]Employment Data Sectors (wages)'!$B$8173:$B$8184</definedName>
    <definedName name="_70__123Graph_BCHART_2" localSheetId="36" hidden="1">'[20]Employment Data Sectors (wages)'!$B$8173:$B$8184</definedName>
    <definedName name="_70__123Graph_BCHART_2" hidden="1">'[25]Employment Data Sectors (wages)'!$B$8173:$B$8184</definedName>
    <definedName name="_70__123Graph_CCHART_5" hidden="1">'[20]Employment Data Sectors (wages)'!$C$24:$C$35</definedName>
    <definedName name="_72__123Graph_BCHART_3" localSheetId="44" hidden="1">'[26]Employment Data Sectors (wages)'!$B$11:$B$8185</definedName>
    <definedName name="_72__123Graph_CCHART_6" hidden="1">'[29]Employment Data Sectors (wages)'!$U$49:$U$8103</definedName>
    <definedName name="_73__123Graph_BCHART_5" hidden="1">'[27]Employment Data Sectors (wages)'!$B$24:$B$35</definedName>
    <definedName name="_73__123Graph_CCHART_6" hidden="1">'[20]Employment Data Sectors (wages)'!$U$49:$U$8103</definedName>
    <definedName name="_75__123Graph_BCHART_3" localSheetId="59" hidden="1">'[20]Employment Data Sectors (wages)'!$B$11:$B$8185</definedName>
    <definedName name="_75__123Graph_BCHART_3" localSheetId="36" hidden="1">'[20]Employment Data Sectors (wages)'!$B$11:$B$8185</definedName>
    <definedName name="_75__123Graph_BCHART_3" hidden="1">'[25]Employment Data Sectors (wages)'!$B$11:$B$8185</definedName>
    <definedName name="_75__123Graph_CCHART_7" hidden="1">'[29]Employment Data Sectors (wages)'!$Y$14:$Y$25</definedName>
    <definedName name="_76__123Graph_CCHART_7" hidden="1">'[20]Employment Data Sectors (wages)'!$Y$14:$Y$25</definedName>
    <definedName name="_77__123Graph_BCHART_4" localSheetId="44" hidden="1">'[26]Employment Data Sectors (wages)'!$B$12:$B$23</definedName>
    <definedName name="_78__123Graph_BCHART_6" hidden="1">'[27]Employment Data Sectors (wages)'!$AS$49:$AS$8103</definedName>
    <definedName name="_78__123Graph_CCHART_8" hidden="1">'[29]Employment Data Sectors (wages)'!$W$14:$W$25</definedName>
    <definedName name="_79__123Graph_CCHART_8" hidden="1">'[20]Employment Data Sectors (wages)'!$W$14:$W$25</definedName>
    <definedName name="_8__123Graph_ACHART_1" hidden="1">'[20]Employment Data Sectors (wages)'!$A$8173:$A$8184</definedName>
    <definedName name="_8__123Graph_ACHART_6" localSheetId="48" hidden="1">'[21]Employment Data Sectors (wages)'!$Y$49:$Y$8103</definedName>
    <definedName name="_8__123Graph_ACHART_6" localSheetId="49" hidden="1">'[21]Employment Data Sectors (wages)'!$Y$49:$Y$8103</definedName>
    <definedName name="_8__123Graph_ACHART_6" localSheetId="50" hidden="1">'[21]Employment Data Sectors (wages)'!$Y$49:$Y$8103</definedName>
    <definedName name="_8__123Graph_ACHART_6" localSheetId="51" hidden="1">'[21]Employment Data Sectors (wages)'!$Y$49:$Y$8103</definedName>
    <definedName name="_8__123Graph_ACHART_6" localSheetId="59" hidden="1">'[21]Employment Data Sectors (wages)'!$Y$49:$Y$8103</definedName>
    <definedName name="_8__123Graph_ACHART_6" localSheetId="6" hidden="1">'[21]Employment Data Sectors (wages)'!$Y$49:$Y$8103</definedName>
    <definedName name="_8__123Graph_ACHART_6" localSheetId="7" hidden="1">'[21]Employment Data Sectors (wages)'!$Y$49:$Y$8103</definedName>
    <definedName name="_8__123Graph_ACHART_6" localSheetId="8" hidden="1">'[21]Employment Data Sectors (wages)'!$Y$49:$Y$8103</definedName>
    <definedName name="_8__123Graph_ACHART_6" localSheetId="9" hidden="1">'[21]Employment Data Sectors (wages)'!$Y$49:$Y$8103</definedName>
    <definedName name="_8__123Graph_ACHART_6" localSheetId="17" hidden="1">'[21]Employment Data Sectors (wages)'!$Y$49:$Y$8103</definedName>
    <definedName name="_8__123Graph_ACHART_6" localSheetId="18" hidden="1">'[21]Employment Data Sectors (wages)'!$Y$49:$Y$8103</definedName>
    <definedName name="_8__123Graph_ACHART_6" localSheetId="19" hidden="1">'[21]Employment Data Sectors (wages)'!$Y$49:$Y$8103</definedName>
    <definedName name="_8__123Graph_ACHART_6" localSheetId="20" hidden="1">'[21]Employment Data Sectors (wages)'!$Y$49:$Y$8103</definedName>
    <definedName name="_8__123Graph_ACHART_6" localSheetId="22" hidden="1">'[21]Employment Data Sectors (wages)'!$Y$49:$Y$8103</definedName>
    <definedName name="_8__123Graph_ACHART_6" localSheetId="36" hidden="1">'[21]Employment Data Sectors (wages)'!$Y$49:$Y$8103</definedName>
    <definedName name="_8__123Graph_ACHART_6" hidden="1">'[22]Employment Data Sectors (wages)'!$Y$49:$Y$8103</definedName>
    <definedName name="_8__123Graph_ACHART_7" localSheetId="59" hidden="1">'[23]Employment Data Sectors (wages)'!$Y$8175:$Y$8186</definedName>
    <definedName name="_8__123Graph_ACHART_7" localSheetId="22" hidden="1">'[23]Employment Data Sectors (wages)'!$Y$8175:$Y$8186</definedName>
    <definedName name="_8__123Graph_ACHART_7" localSheetId="36" hidden="1">'[23]Employment Data Sectors (wages)'!$Y$8175:$Y$8186</definedName>
    <definedName name="_8__123Graph_ACHART_7" hidden="1">'[24]Employment Data Sectors (wages)'!$Y$8175:$Y$8186</definedName>
    <definedName name="_80__123Graph_BCHART_4" localSheetId="59" hidden="1">'[20]Employment Data Sectors (wages)'!$B$12:$B$23</definedName>
    <definedName name="_80__123Graph_BCHART_4" localSheetId="36" hidden="1">'[20]Employment Data Sectors (wages)'!$B$12:$B$23</definedName>
    <definedName name="_80__123Graph_BCHART_4" hidden="1">'[25]Employment Data Sectors (wages)'!$B$12:$B$23</definedName>
    <definedName name="_81__123Graph_DCHART_7" hidden="1">'[29]Employment Data Sectors (wages)'!$Y$26:$Y$37</definedName>
    <definedName name="_82__123Graph_BCHART_5" localSheetId="44" hidden="1">'[26]Employment Data Sectors (wages)'!$B$24:$B$35</definedName>
    <definedName name="_82__123Graph_DCHART_7" hidden="1">'[20]Employment Data Sectors (wages)'!$Y$26:$Y$37</definedName>
    <definedName name="_83__123Graph_BCHART_7" hidden="1">'[27]Employment Data Sectors (wages)'!$Y$13:$Y$8187</definedName>
    <definedName name="_84__123Graph_DCHART_8" hidden="1">'[29]Employment Data Sectors (wages)'!$W$26:$W$37</definedName>
    <definedName name="_85__123Graph_BCHART_5" localSheetId="59" hidden="1">'[20]Employment Data Sectors (wages)'!$B$24:$B$35</definedName>
    <definedName name="_85__123Graph_BCHART_5" localSheetId="36" hidden="1">'[20]Employment Data Sectors (wages)'!$B$24:$B$35</definedName>
    <definedName name="_85__123Graph_BCHART_5" hidden="1">'[25]Employment Data Sectors (wages)'!$B$24:$B$35</definedName>
    <definedName name="_85__123Graph_DCHART_8" hidden="1">'[20]Employment Data Sectors (wages)'!$W$26:$W$37</definedName>
    <definedName name="_87__123Graph_BCHART_6" localSheetId="44" hidden="1">'[26]Employment Data Sectors (wages)'!$AS$49:$AS$8103</definedName>
    <definedName name="_87__123Graph_ECHART_7" hidden="1">'[29]Employment Data Sectors (wages)'!$Y$38:$Y$49</definedName>
    <definedName name="_88__123Graph_BCHART_8" hidden="1">'[27]Employment Data Sectors (wages)'!$W$13:$W$8187</definedName>
    <definedName name="_88__123Graph_ECHART_7" hidden="1">'[20]Employment Data Sectors (wages)'!$Y$38:$Y$49</definedName>
    <definedName name="_8Macros_Import_.qbop" localSheetId="22">[32]!'[Macros Import].qbop'</definedName>
    <definedName name="_8Macros_Import_.qbop" localSheetId="24">[32]!'[Macros Import].qbop'</definedName>
    <definedName name="_8Macros_Import_.qbop" localSheetId="25">[32]!'[Macros Import].qbop'</definedName>
    <definedName name="_8Macros_Import_.qbop" localSheetId="28">[32]!'[Macros Import].qbop'</definedName>
    <definedName name="_8Macros_Import_.qbop" localSheetId="30">[32]!'[Macros Import].qbop'</definedName>
    <definedName name="_8Macros_Import_.qbop">[32]!'[Macros Import].qbop'</definedName>
    <definedName name="_9__123Graph_ACHART_1" hidden="1">'[29]Employment Data Sectors (wages)'!$A$8173:$A$8184</definedName>
    <definedName name="_9__123Graph_ACHART_7" localSheetId="48" hidden="1">'[21]Employment Data Sectors (wages)'!$Y$8175:$Y$8186</definedName>
    <definedName name="_9__123Graph_ACHART_7" localSheetId="49" hidden="1">'[21]Employment Data Sectors (wages)'!$Y$8175:$Y$8186</definedName>
    <definedName name="_9__123Graph_ACHART_7" localSheetId="50" hidden="1">'[21]Employment Data Sectors (wages)'!$Y$8175:$Y$8186</definedName>
    <definedName name="_9__123Graph_ACHART_7" localSheetId="51" hidden="1">'[21]Employment Data Sectors (wages)'!$Y$8175:$Y$8186</definedName>
    <definedName name="_9__123Graph_ACHART_7" localSheetId="59" hidden="1">'[21]Employment Data Sectors (wages)'!$Y$8175:$Y$8186</definedName>
    <definedName name="_9__123Graph_ACHART_7" localSheetId="6" hidden="1">'[21]Employment Data Sectors (wages)'!$Y$8175:$Y$8186</definedName>
    <definedName name="_9__123Graph_ACHART_7" localSheetId="7" hidden="1">'[21]Employment Data Sectors (wages)'!$Y$8175:$Y$8186</definedName>
    <definedName name="_9__123Graph_ACHART_7" localSheetId="8" hidden="1">'[21]Employment Data Sectors (wages)'!$Y$8175:$Y$8186</definedName>
    <definedName name="_9__123Graph_ACHART_7" localSheetId="9" hidden="1">'[21]Employment Data Sectors (wages)'!$Y$8175:$Y$8186</definedName>
    <definedName name="_9__123Graph_ACHART_7" localSheetId="17" hidden="1">'[21]Employment Data Sectors (wages)'!$Y$8175:$Y$8186</definedName>
    <definedName name="_9__123Graph_ACHART_7" localSheetId="18" hidden="1">'[21]Employment Data Sectors (wages)'!$Y$8175:$Y$8186</definedName>
    <definedName name="_9__123Graph_ACHART_7" localSheetId="19" hidden="1">'[21]Employment Data Sectors (wages)'!$Y$8175:$Y$8186</definedName>
    <definedName name="_9__123Graph_ACHART_7" localSheetId="20" hidden="1">'[21]Employment Data Sectors (wages)'!$Y$8175:$Y$8186</definedName>
    <definedName name="_9__123Graph_ACHART_7" localSheetId="22" hidden="1">'[21]Employment Data Sectors (wages)'!$Y$8175:$Y$8186</definedName>
    <definedName name="_9__123Graph_ACHART_7" localSheetId="36" hidden="1">'[21]Employment Data Sectors (wages)'!$Y$8175:$Y$8186</definedName>
    <definedName name="_9__123Graph_ACHART_7" hidden="1">'[22]Employment Data Sectors (wages)'!$Y$8175:$Y$8186</definedName>
    <definedName name="_9__123Graph_ACHART_8" localSheetId="59" hidden="1">'[23]Employment Data Sectors (wages)'!$W$8175:$W$8186</definedName>
    <definedName name="_9__123Graph_ACHART_8" localSheetId="22" hidden="1">'[23]Employment Data Sectors (wages)'!$W$8175:$W$8186</definedName>
    <definedName name="_9__123Graph_ACHART_8" localSheetId="36" hidden="1">'[23]Employment Data Sectors (wages)'!$W$8175:$W$8186</definedName>
    <definedName name="_9__123Graph_ACHART_8" hidden="1">'[24]Employment Data Sectors (wages)'!$W$8175:$W$8186</definedName>
    <definedName name="_90__123Graph_BCHART_6" localSheetId="59" hidden="1">'[20]Employment Data Sectors (wages)'!$AS$49:$AS$8103</definedName>
    <definedName name="_90__123Graph_BCHART_6" localSheetId="36" hidden="1">'[20]Employment Data Sectors (wages)'!$AS$49:$AS$8103</definedName>
    <definedName name="_90__123Graph_BCHART_6" hidden="1">'[25]Employment Data Sectors (wages)'!$AS$49:$AS$8103</definedName>
    <definedName name="_90__123Graph_ECHART_8" hidden="1">'[29]Employment Data Sectors (wages)'!$H$86:$H$99</definedName>
    <definedName name="_91__123Graph_ECHART_8" hidden="1">'[20]Employment Data Sectors (wages)'!$H$86:$H$99</definedName>
    <definedName name="_92__123Graph_BCHART_7" localSheetId="44" hidden="1">'[26]Employment Data Sectors (wages)'!$Y$13:$Y$8187</definedName>
    <definedName name="_93__123Graph_CCHART_1" hidden="1">'[27]Employment Data Sectors (wages)'!$C$8173:$C$8184</definedName>
    <definedName name="_93__123Graph_FCHART_8" hidden="1">'[29]Employment Data Sectors (wages)'!$H$6:$H$17</definedName>
    <definedName name="_94__123Graph_FCHART_8" hidden="1">'[20]Employment Data Sectors (wages)'!$H$6:$H$17</definedName>
    <definedName name="_95__123Graph_BCHART_7" localSheetId="59" hidden="1">'[20]Employment Data Sectors (wages)'!$Y$13:$Y$8187</definedName>
    <definedName name="_95__123Graph_BCHART_7" localSheetId="36" hidden="1">'[20]Employment Data Sectors (wages)'!$Y$13:$Y$8187</definedName>
    <definedName name="_95__123Graph_BCHART_7" hidden="1">'[25]Employment Data Sectors (wages)'!$Y$13:$Y$8187</definedName>
    <definedName name="_97__123Graph_BCHART_8" localSheetId="44" hidden="1">'[26]Employment Data Sectors (wages)'!$W$13:$W$8187</definedName>
    <definedName name="_98__123Graph_CCHART_2" hidden="1">'[27]Employment Data Sectors (wages)'!$C$8173:$C$8184</definedName>
    <definedName name="_BOP1" localSheetId="22">#REF!</definedName>
    <definedName name="_BOP1" localSheetId="24">#REF!</definedName>
    <definedName name="_BOP1" localSheetId="25">#REF!</definedName>
    <definedName name="_BOP1" localSheetId="28">#REF!</definedName>
    <definedName name="_BOP1" localSheetId="30">#REF!</definedName>
    <definedName name="_BOP1">#REF!</definedName>
    <definedName name="_BOP2" localSheetId="22">[15]BoP!#REF!</definedName>
    <definedName name="_BOP2" localSheetId="24">[15]BoP!#REF!</definedName>
    <definedName name="_BOP2" localSheetId="25">[15]BoP!#REF!</definedName>
    <definedName name="_BOP2" localSheetId="28">[15]BoP!#REF!</definedName>
    <definedName name="_BOP2" localSheetId="30">[15]BoP!#REF!</definedName>
    <definedName name="_BOP2">[15]BoP!#REF!</definedName>
    <definedName name="_cp10" localSheetId="48" hidden="1">{"'előző év december'!$A$2:$CP$214"}</definedName>
    <definedName name="_cp10" localSheetId="49" hidden="1">{"'előző év december'!$A$2:$CP$214"}</definedName>
    <definedName name="_cp10" localSheetId="50" hidden="1">{"'előző év december'!$A$2:$CP$214"}</definedName>
    <definedName name="_cp10" localSheetId="51" hidden="1">{"'előző év december'!$A$2:$CP$214"}</definedName>
    <definedName name="_cp10" localSheetId="59" hidden="1">{"'előző év december'!$A$2:$CP$214"}</definedName>
    <definedName name="_cp10" localSheetId="6" hidden="1">{"'előző év december'!$A$2:$CP$214"}</definedName>
    <definedName name="_cp10" localSheetId="7" hidden="1">{"'előző év december'!$A$2:$CP$214"}</definedName>
    <definedName name="_cp10" localSheetId="8" hidden="1">{"'előző év december'!$A$2:$CP$214"}</definedName>
    <definedName name="_cp10" localSheetId="9" hidden="1">{"'előző év december'!$A$2:$CP$214"}</definedName>
    <definedName name="_cp10" localSheetId="17" hidden="1">{"'előző év december'!$A$2:$CP$214"}</definedName>
    <definedName name="_cp10" localSheetId="18" hidden="1">{"'előző év december'!$A$2:$CP$214"}</definedName>
    <definedName name="_cp10" localSheetId="19" hidden="1">{"'előző év december'!$A$2:$CP$214"}</definedName>
    <definedName name="_cp10" localSheetId="20" hidden="1">{"'előző év december'!$A$2:$CP$214"}</definedName>
    <definedName name="_cp10" localSheetId="22" hidden="1">{"'előző év december'!$A$2:$CP$214"}</definedName>
    <definedName name="_cp10" localSheetId="23" hidden="1">{"'előző év december'!$A$2:$CP$214"}</definedName>
    <definedName name="_cp10" localSheetId="24" hidden="1">{"'előző év december'!$A$2:$CP$214"}</definedName>
    <definedName name="_cp10" localSheetId="25" hidden="1">{"'előző év december'!$A$2:$CP$214"}</definedName>
    <definedName name="_cp10" localSheetId="36" hidden="1">{"'előző év december'!$A$2:$CP$214"}</definedName>
    <definedName name="_cp10" hidden="1">{"'előző év december'!$A$2:$CP$214"}</definedName>
    <definedName name="_cp11" localSheetId="48" hidden="1">{"'előző év december'!$A$2:$CP$214"}</definedName>
    <definedName name="_cp11" localSheetId="49" hidden="1">{"'előző év december'!$A$2:$CP$214"}</definedName>
    <definedName name="_cp11" localSheetId="50" hidden="1">{"'előző év december'!$A$2:$CP$214"}</definedName>
    <definedName name="_cp11" localSheetId="51" hidden="1">{"'előző év december'!$A$2:$CP$214"}</definedName>
    <definedName name="_cp11" localSheetId="59" hidden="1">{"'előző év december'!$A$2:$CP$214"}</definedName>
    <definedName name="_cp11" localSheetId="6" hidden="1">{"'előző év december'!$A$2:$CP$214"}</definedName>
    <definedName name="_cp11" localSheetId="7" hidden="1">{"'előző év december'!$A$2:$CP$214"}</definedName>
    <definedName name="_cp11" localSheetId="8" hidden="1">{"'előző év december'!$A$2:$CP$214"}</definedName>
    <definedName name="_cp11" localSheetId="9" hidden="1">{"'előző év december'!$A$2:$CP$214"}</definedName>
    <definedName name="_cp11" localSheetId="17" hidden="1">{"'előző év december'!$A$2:$CP$214"}</definedName>
    <definedName name="_cp11" localSheetId="18" hidden="1">{"'előző év december'!$A$2:$CP$214"}</definedName>
    <definedName name="_cp11" localSheetId="19" hidden="1">{"'előző év december'!$A$2:$CP$214"}</definedName>
    <definedName name="_cp11" localSheetId="20" hidden="1">{"'előző év december'!$A$2:$CP$214"}</definedName>
    <definedName name="_cp11" localSheetId="22" hidden="1">{"'előző év december'!$A$2:$CP$214"}</definedName>
    <definedName name="_cp11" localSheetId="23" hidden="1">{"'előző év december'!$A$2:$CP$214"}</definedName>
    <definedName name="_cp11" localSheetId="24" hidden="1">{"'előző év december'!$A$2:$CP$214"}</definedName>
    <definedName name="_cp11" localSheetId="25" hidden="1">{"'előző év december'!$A$2:$CP$214"}</definedName>
    <definedName name="_cp11" localSheetId="36" hidden="1">{"'előző év december'!$A$2:$CP$214"}</definedName>
    <definedName name="_cp11" hidden="1">{"'előző év december'!$A$2:$CP$214"}</definedName>
    <definedName name="_cp2" localSheetId="48" hidden="1">{"'előző év december'!$A$2:$CP$214"}</definedName>
    <definedName name="_cp2" localSheetId="49" hidden="1">{"'előző év december'!$A$2:$CP$214"}</definedName>
    <definedName name="_cp2" localSheetId="50" hidden="1">{"'előző év december'!$A$2:$CP$214"}</definedName>
    <definedName name="_cp2" localSheetId="51" hidden="1">{"'előző év december'!$A$2:$CP$214"}</definedName>
    <definedName name="_cp2" localSheetId="59" hidden="1">{"'előző év december'!$A$2:$CP$214"}</definedName>
    <definedName name="_cp2" localSheetId="6" hidden="1">{"'előző év december'!$A$2:$CP$214"}</definedName>
    <definedName name="_cp2" localSheetId="7" hidden="1">{"'előző év december'!$A$2:$CP$214"}</definedName>
    <definedName name="_cp2" localSheetId="8" hidden="1">{"'előző év december'!$A$2:$CP$214"}</definedName>
    <definedName name="_cp2" localSheetId="9" hidden="1">{"'előző év december'!$A$2:$CP$214"}</definedName>
    <definedName name="_cp2" localSheetId="17" hidden="1">{"'előző év december'!$A$2:$CP$214"}</definedName>
    <definedName name="_cp2" localSheetId="18" hidden="1">{"'előző év december'!$A$2:$CP$214"}</definedName>
    <definedName name="_cp2" localSheetId="19" hidden="1">{"'előző év december'!$A$2:$CP$214"}</definedName>
    <definedName name="_cp2" localSheetId="20" hidden="1">{"'előző év december'!$A$2:$CP$214"}</definedName>
    <definedName name="_cp2" localSheetId="22" hidden="1">{"'előző év december'!$A$2:$CP$214"}</definedName>
    <definedName name="_cp2" localSheetId="23" hidden="1">{"'előző év december'!$A$2:$CP$214"}</definedName>
    <definedName name="_cp2" localSheetId="24" hidden="1">{"'előző év december'!$A$2:$CP$214"}</definedName>
    <definedName name="_cp2" localSheetId="25" hidden="1">{"'előző év december'!$A$2:$CP$214"}</definedName>
    <definedName name="_cp2" localSheetId="36" hidden="1">{"'előző év december'!$A$2:$CP$214"}</definedName>
    <definedName name="_cp2" hidden="1">{"'előző év december'!$A$2:$CP$214"}</definedName>
    <definedName name="_cp3" localSheetId="48" hidden="1">{"'előző év december'!$A$2:$CP$214"}</definedName>
    <definedName name="_cp3" localSheetId="49" hidden="1">{"'előző év december'!$A$2:$CP$214"}</definedName>
    <definedName name="_cp3" localSheetId="50" hidden="1">{"'előző év december'!$A$2:$CP$214"}</definedName>
    <definedName name="_cp3" localSheetId="51" hidden="1">{"'előző év december'!$A$2:$CP$214"}</definedName>
    <definedName name="_cp3" localSheetId="59" hidden="1">{"'előző év december'!$A$2:$CP$214"}</definedName>
    <definedName name="_cp3" localSheetId="6" hidden="1">{"'előző év december'!$A$2:$CP$214"}</definedName>
    <definedName name="_cp3" localSheetId="7" hidden="1">{"'előző év december'!$A$2:$CP$214"}</definedName>
    <definedName name="_cp3" localSheetId="8" hidden="1">{"'előző év december'!$A$2:$CP$214"}</definedName>
    <definedName name="_cp3" localSheetId="9" hidden="1">{"'előző év december'!$A$2:$CP$214"}</definedName>
    <definedName name="_cp3" localSheetId="17" hidden="1">{"'előző év december'!$A$2:$CP$214"}</definedName>
    <definedName name="_cp3" localSheetId="18" hidden="1">{"'előző év december'!$A$2:$CP$214"}</definedName>
    <definedName name="_cp3" localSheetId="19" hidden="1">{"'előző év december'!$A$2:$CP$214"}</definedName>
    <definedName name="_cp3" localSheetId="20" hidden="1">{"'előző év december'!$A$2:$CP$214"}</definedName>
    <definedName name="_cp3" localSheetId="22" hidden="1">{"'előző év december'!$A$2:$CP$214"}</definedName>
    <definedName name="_cp3" localSheetId="23" hidden="1">{"'előző év december'!$A$2:$CP$214"}</definedName>
    <definedName name="_cp3" localSheetId="24" hidden="1">{"'előző év december'!$A$2:$CP$214"}</definedName>
    <definedName name="_cp3" localSheetId="25" hidden="1">{"'előző év december'!$A$2:$CP$214"}</definedName>
    <definedName name="_cp3" localSheetId="36" hidden="1">{"'előző év december'!$A$2:$CP$214"}</definedName>
    <definedName name="_cp3" hidden="1">{"'előző év december'!$A$2:$CP$214"}</definedName>
    <definedName name="_cp4" localSheetId="48" hidden="1">{"'előző év december'!$A$2:$CP$214"}</definedName>
    <definedName name="_cp4" localSheetId="49" hidden="1">{"'előző év december'!$A$2:$CP$214"}</definedName>
    <definedName name="_cp4" localSheetId="50" hidden="1">{"'előző év december'!$A$2:$CP$214"}</definedName>
    <definedName name="_cp4" localSheetId="51" hidden="1">{"'előző év december'!$A$2:$CP$214"}</definedName>
    <definedName name="_cp4" localSheetId="59" hidden="1">{"'előző év december'!$A$2:$CP$214"}</definedName>
    <definedName name="_cp4" localSheetId="6" hidden="1">{"'előző év december'!$A$2:$CP$214"}</definedName>
    <definedName name="_cp4" localSheetId="7" hidden="1">{"'előző év december'!$A$2:$CP$214"}</definedName>
    <definedName name="_cp4" localSheetId="8" hidden="1">{"'előző év december'!$A$2:$CP$214"}</definedName>
    <definedName name="_cp4" localSheetId="9" hidden="1">{"'előző év december'!$A$2:$CP$214"}</definedName>
    <definedName name="_cp4" localSheetId="17" hidden="1">{"'előző év december'!$A$2:$CP$214"}</definedName>
    <definedName name="_cp4" localSheetId="18" hidden="1">{"'előző év december'!$A$2:$CP$214"}</definedName>
    <definedName name="_cp4" localSheetId="19" hidden="1">{"'előző év december'!$A$2:$CP$214"}</definedName>
    <definedName name="_cp4" localSheetId="20" hidden="1">{"'előző év december'!$A$2:$CP$214"}</definedName>
    <definedName name="_cp4" localSheetId="22" hidden="1">{"'előző év december'!$A$2:$CP$214"}</definedName>
    <definedName name="_cp4" localSheetId="23" hidden="1">{"'előző év december'!$A$2:$CP$214"}</definedName>
    <definedName name="_cp4" localSheetId="24" hidden="1">{"'előző év december'!$A$2:$CP$214"}</definedName>
    <definedName name="_cp4" localSheetId="25" hidden="1">{"'előző év december'!$A$2:$CP$214"}</definedName>
    <definedName name="_cp4" localSheetId="36" hidden="1">{"'előző év december'!$A$2:$CP$214"}</definedName>
    <definedName name="_cp4" hidden="1">{"'előző év december'!$A$2:$CP$214"}</definedName>
    <definedName name="_cp5" localSheetId="48" hidden="1">{"'előző év december'!$A$2:$CP$214"}</definedName>
    <definedName name="_cp5" localSheetId="49" hidden="1">{"'előző év december'!$A$2:$CP$214"}</definedName>
    <definedName name="_cp5" localSheetId="50" hidden="1">{"'előző év december'!$A$2:$CP$214"}</definedName>
    <definedName name="_cp5" localSheetId="51" hidden="1">{"'előző év december'!$A$2:$CP$214"}</definedName>
    <definedName name="_cp5" localSheetId="59" hidden="1">{"'előző év december'!$A$2:$CP$214"}</definedName>
    <definedName name="_cp5" localSheetId="6" hidden="1">{"'előző év december'!$A$2:$CP$214"}</definedName>
    <definedName name="_cp5" localSheetId="7" hidden="1">{"'előző év december'!$A$2:$CP$214"}</definedName>
    <definedName name="_cp5" localSheetId="8" hidden="1">{"'előző év december'!$A$2:$CP$214"}</definedName>
    <definedName name="_cp5" localSheetId="9" hidden="1">{"'előző év december'!$A$2:$CP$214"}</definedName>
    <definedName name="_cp5" localSheetId="17" hidden="1">{"'előző év december'!$A$2:$CP$214"}</definedName>
    <definedName name="_cp5" localSheetId="18" hidden="1">{"'előző év december'!$A$2:$CP$214"}</definedName>
    <definedName name="_cp5" localSheetId="19" hidden="1">{"'előző év december'!$A$2:$CP$214"}</definedName>
    <definedName name="_cp5" localSheetId="20" hidden="1">{"'előző év december'!$A$2:$CP$214"}</definedName>
    <definedName name="_cp5" localSheetId="22" hidden="1">{"'előző év december'!$A$2:$CP$214"}</definedName>
    <definedName name="_cp5" localSheetId="23" hidden="1">{"'előző év december'!$A$2:$CP$214"}</definedName>
    <definedName name="_cp5" localSheetId="24" hidden="1">{"'előző év december'!$A$2:$CP$214"}</definedName>
    <definedName name="_cp5" localSheetId="25" hidden="1">{"'előző év december'!$A$2:$CP$214"}</definedName>
    <definedName name="_cp5" localSheetId="36" hidden="1">{"'előző év december'!$A$2:$CP$214"}</definedName>
    <definedName name="_cp5" hidden="1">{"'előző év december'!$A$2:$CP$214"}</definedName>
    <definedName name="_cp7" localSheetId="48" hidden="1">{"'előző év december'!$A$2:$CP$214"}</definedName>
    <definedName name="_cp7" localSheetId="49" hidden="1">{"'előző év december'!$A$2:$CP$214"}</definedName>
    <definedName name="_cp7" localSheetId="50" hidden="1">{"'előző év december'!$A$2:$CP$214"}</definedName>
    <definedName name="_cp7" localSheetId="51" hidden="1">{"'előző év december'!$A$2:$CP$214"}</definedName>
    <definedName name="_cp7" localSheetId="59" hidden="1">{"'előző év december'!$A$2:$CP$214"}</definedName>
    <definedName name="_cp7" localSheetId="6" hidden="1">{"'előző év december'!$A$2:$CP$214"}</definedName>
    <definedName name="_cp7" localSheetId="7" hidden="1">{"'előző év december'!$A$2:$CP$214"}</definedName>
    <definedName name="_cp7" localSheetId="8" hidden="1">{"'előző év december'!$A$2:$CP$214"}</definedName>
    <definedName name="_cp7" localSheetId="9" hidden="1">{"'előző év december'!$A$2:$CP$214"}</definedName>
    <definedName name="_cp7" localSheetId="17" hidden="1">{"'előző év december'!$A$2:$CP$214"}</definedName>
    <definedName name="_cp7" localSheetId="18" hidden="1">{"'előző év december'!$A$2:$CP$214"}</definedName>
    <definedName name="_cp7" localSheetId="19" hidden="1">{"'előző év december'!$A$2:$CP$214"}</definedName>
    <definedName name="_cp7" localSheetId="20" hidden="1">{"'előző év december'!$A$2:$CP$214"}</definedName>
    <definedName name="_cp7" localSheetId="22" hidden="1">{"'előző év december'!$A$2:$CP$214"}</definedName>
    <definedName name="_cp7" localSheetId="23" hidden="1">{"'előző év december'!$A$2:$CP$214"}</definedName>
    <definedName name="_cp7" localSheetId="24" hidden="1">{"'előző év december'!$A$2:$CP$214"}</definedName>
    <definedName name="_cp7" localSheetId="25" hidden="1">{"'előző év december'!$A$2:$CP$214"}</definedName>
    <definedName name="_cp7" localSheetId="36" hidden="1">{"'előző év december'!$A$2:$CP$214"}</definedName>
    <definedName name="_cp7" hidden="1">{"'előző év december'!$A$2:$CP$214"}</definedName>
    <definedName name="_cp8" localSheetId="48" hidden="1">{"'előző év december'!$A$2:$CP$214"}</definedName>
    <definedName name="_cp8" localSheetId="49" hidden="1">{"'előző év december'!$A$2:$CP$214"}</definedName>
    <definedName name="_cp8" localSheetId="50" hidden="1">{"'előző év december'!$A$2:$CP$214"}</definedName>
    <definedName name="_cp8" localSheetId="51" hidden="1">{"'előző év december'!$A$2:$CP$214"}</definedName>
    <definedName name="_cp8" localSheetId="59" hidden="1">{"'előző év december'!$A$2:$CP$214"}</definedName>
    <definedName name="_cp8" localSheetId="6" hidden="1">{"'előző év december'!$A$2:$CP$214"}</definedName>
    <definedName name="_cp8" localSheetId="7" hidden="1">{"'előző év december'!$A$2:$CP$214"}</definedName>
    <definedName name="_cp8" localSheetId="8" hidden="1">{"'előző év december'!$A$2:$CP$214"}</definedName>
    <definedName name="_cp8" localSheetId="9" hidden="1">{"'előző év december'!$A$2:$CP$214"}</definedName>
    <definedName name="_cp8" localSheetId="17" hidden="1">{"'előző év december'!$A$2:$CP$214"}</definedName>
    <definedName name="_cp8" localSheetId="18" hidden="1">{"'előző év december'!$A$2:$CP$214"}</definedName>
    <definedName name="_cp8" localSheetId="19" hidden="1">{"'előző év december'!$A$2:$CP$214"}</definedName>
    <definedName name="_cp8" localSheetId="20" hidden="1">{"'előző év december'!$A$2:$CP$214"}</definedName>
    <definedName name="_cp8" localSheetId="22" hidden="1">{"'előző év december'!$A$2:$CP$214"}</definedName>
    <definedName name="_cp8" localSheetId="23" hidden="1">{"'előző év december'!$A$2:$CP$214"}</definedName>
    <definedName name="_cp8" localSheetId="24" hidden="1">{"'előző év december'!$A$2:$CP$214"}</definedName>
    <definedName name="_cp8" localSheetId="25" hidden="1">{"'előző év december'!$A$2:$CP$214"}</definedName>
    <definedName name="_cp8" localSheetId="36" hidden="1">{"'előző év december'!$A$2:$CP$214"}</definedName>
    <definedName name="_cp8" hidden="1">{"'előző év december'!$A$2:$CP$214"}</definedName>
    <definedName name="_cp9" localSheetId="48" hidden="1">{"'előző év december'!$A$2:$CP$214"}</definedName>
    <definedName name="_cp9" localSheetId="49" hidden="1">{"'előző év december'!$A$2:$CP$214"}</definedName>
    <definedName name="_cp9" localSheetId="50" hidden="1">{"'előző év december'!$A$2:$CP$214"}</definedName>
    <definedName name="_cp9" localSheetId="51" hidden="1">{"'előző év december'!$A$2:$CP$214"}</definedName>
    <definedName name="_cp9" localSheetId="59" hidden="1">{"'előző év december'!$A$2:$CP$214"}</definedName>
    <definedName name="_cp9" localSheetId="6" hidden="1">{"'előző év december'!$A$2:$CP$214"}</definedName>
    <definedName name="_cp9" localSheetId="7" hidden="1">{"'előző év december'!$A$2:$CP$214"}</definedName>
    <definedName name="_cp9" localSheetId="8" hidden="1">{"'előző év december'!$A$2:$CP$214"}</definedName>
    <definedName name="_cp9" localSheetId="9" hidden="1">{"'előző év december'!$A$2:$CP$214"}</definedName>
    <definedName name="_cp9" localSheetId="17" hidden="1">{"'előző év december'!$A$2:$CP$214"}</definedName>
    <definedName name="_cp9" localSheetId="18" hidden="1">{"'előző év december'!$A$2:$CP$214"}</definedName>
    <definedName name="_cp9" localSheetId="19" hidden="1">{"'előző év december'!$A$2:$CP$214"}</definedName>
    <definedName name="_cp9" localSheetId="20" hidden="1">{"'előző év december'!$A$2:$CP$214"}</definedName>
    <definedName name="_cp9" localSheetId="22" hidden="1">{"'előző év december'!$A$2:$CP$214"}</definedName>
    <definedName name="_cp9" localSheetId="23" hidden="1">{"'előző év december'!$A$2:$CP$214"}</definedName>
    <definedName name="_cp9" localSheetId="24" hidden="1">{"'előző év december'!$A$2:$CP$214"}</definedName>
    <definedName name="_cp9" localSheetId="25" hidden="1">{"'előző év december'!$A$2:$CP$214"}</definedName>
    <definedName name="_cp9" localSheetId="36" hidden="1">{"'előző év december'!$A$2:$CP$214"}</definedName>
    <definedName name="_cp9" hidden="1">{"'előző év december'!$A$2:$CP$214"}</definedName>
    <definedName name="_cpr2" localSheetId="48" hidden="1">{"'előző év december'!$A$2:$CP$214"}</definedName>
    <definedName name="_cpr2" localSheetId="49" hidden="1">{"'előző év december'!$A$2:$CP$214"}</definedName>
    <definedName name="_cpr2" localSheetId="50" hidden="1">{"'előző év december'!$A$2:$CP$214"}</definedName>
    <definedName name="_cpr2" localSheetId="51" hidden="1">{"'előző év december'!$A$2:$CP$214"}</definedName>
    <definedName name="_cpr2" localSheetId="59" hidden="1">{"'előző év december'!$A$2:$CP$214"}</definedName>
    <definedName name="_cpr2" localSheetId="6" hidden="1">{"'előző év december'!$A$2:$CP$214"}</definedName>
    <definedName name="_cpr2" localSheetId="7" hidden="1">{"'előző év december'!$A$2:$CP$214"}</definedName>
    <definedName name="_cpr2" localSheetId="8" hidden="1">{"'előző év december'!$A$2:$CP$214"}</definedName>
    <definedName name="_cpr2" localSheetId="9" hidden="1">{"'előző év december'!$A$2:$CP$214"}</definedName>
    <definedName name="_cpr2" localSheetId="17" hidden="1">{"'előző év december'!$A$2:$CP$214"}</definedName>
    <definedName name="_cpr2" localSheetId="18" hidden="1">{"'előző év december'!$A$2:$CP$214"}</definedName>
    <definedName name="_cpr2" localSheetId="19" hidden="1">{"'előző év december'!$A$2:$CP$214"}</definedName>
    <definedName name="_cpr2" localSheetId="20" hidden="1">{"'előző év december'!$A$2:$CP$214"}</definedName>
    <definedName name="_cpr2" localSheetId="22" hidden="1">{"'előző év december'!$A$2:$CP$214"}</definedName>
    <definedName name="_cpr2" localSheetId="23" hidden="1">{"'előző év december'!$A$2:$CP$214"}</definedName>
    <definedName name="_cpr2" localSheetId="24" hidden="1">{"'előző év december'!$A$2:$CP$214"}</definedName>
    <definedName name="_cpr2" localSheetId="25" hidden="1">{"'előző év december'!$A$2:$CP$214"}</definedName>
    <definedName name="_cpr2" localSheetId="36" hidden="1">{"'előző év december'!$A$2:$CP$214"}</definedName>
    <definedName name="_cpr2" hidden="1">{"'előző év december'!$A$2:$CP$214"}</definedName>
    <definedName name="_cpr4" localSheetId="48" hidden="1">{"'előző év december'!$A$2:$CP$214"}</definedName>
    <definedName name="_cpr4" localSheetId="49" hidden="1">{"'előző év december'!$A$2:$CP$214"}</definedName>
    <definedName name="_cpr4" localSheetId="50" hidden="1">{"'előző év december'!$A$2:$CP$214"}</definedName>
    <definedName name="_cpr4" localSheetId="51" hidden="1">{"'előző év december'!$A$2:$CP$214"}</definedName>
    <definedName name="_cpr4" localSheetId="59" hidden="1">{"'előző év december'!$A$2:$CP$214"}</definedName>
    <definedName name="_cpr4" localSheetId="6" hidden="1">{"'előző év december'!$A$2:$CP$214"}</definedName>
    <definedName name="_cpr4" localSheetId="7" hidden="1">{"'előző év december'!$A$2:$CP$214"}</definedName>
    <definedName name="_cpr4" localSheetId="8" hidden="1">{"'előző év december'!$A$2:$CP$214"}</definedName>
    <definedName name="_cpr4" localSheetId="9" hidden="1">{"'előző év december'!$A$2:$CP$214"}</definedName>
    <definedName name="_cpr4" localSheetId="17" hidden="1">{"'előző év december'!$A$2:$CP$214"}</definedName>
    <definedName name="_cpr4" localSheetId="18" hidden="1">{"'előző év december'!$A$2:$CP$214"}</definedName>
    <definedName name="_cpr4" localSheetId="19" hidden="1">{"'előző év december'!$A$2:$CP$214"}</definedName>
    <definedName name="_cpr4" localSheetId="20" hidden="1">{"'előző év december'!$A$2:$CP$214"}</definedName>
    <definedName name="_cpr4" localSheetId="22" hidden="1">{"'előző év december'!$A$2:$CP$214"}</definedName>
    <definedName name="_cpr4" localSheetId="23" hidden="1">{"'előző év december'!$A$2:$CP$214"}</definedName>
    <definedName name="_cpr4" localSheetId="24" hidden="1">{"'előző év december'!$A$2:$CP$214"}</definedName>
    <definedName name="_cpr4" localSheetId="25" hidden="1">{"'előző év december'!$A$2:$CP$214"}</definedName>
    <definedName name="_cpr4" localSheetId="36" hidden="1">{"'előző év december'!$A$2:$CP$214"}</definedName>
    <definedName name="_cpr4" hidden="1">{"'előző év december'!$A$2:$CP$214"}</definedName>
    <definedName name="_dat1" localSheetId="22">'[16]work Q real'!#REF!</definedName>
    <definedName name="_dat1" localSheetId="24">'[16]work Q real'!#REF!</definedName>
    <definedName name="_dat1" localSheetId="25">'[16]work Q real'!#REF!</definedName>
    <definedName name="_dat1" localSheetId="28">'[16]work Q real'!#REF!</definedName>
    <definedName name="_dat1" localSheetId="30">'[16]work Q real'!#REF!</definedName>
    <definedName name="_dat1">'[16]work Q real'!#REF!</definedName>
    <definedName name="_dat2" localSheetId="22">#REF!</definedName>
    <definedName name="_dat2" localSheetId="24">#REF!</definedName>
    <definedName name="_dat2" localSheetId="25">#REF!</definedName>
    <definedName name="_dat2" localSheetId="28">#REF!</definedName>
    <definedName name="_dat2" localSheetId="30">#REF!</definedName>
    <definedName name="_dat2">#REF!</definedName>
    <definedName name="_Dist_Bin" localSheetId="48" hidden="1">#REF!</definedName>
    <definedName name="_Dist_Bin" localSheetId="49" hidden="1">#REF!</definedName>
    <definedName name="_Dist_Bin" localSheetId="24" hidden="1">#REF!</definedName>
    <definedName name="_Dist_Bin" localSheetId="25" hidden="1">#REF!</definedName>
    <definedName name="_Dist_Bin" localSheetId="28" hidden="1">#REF!</definedName>
    <definedName name="_Dist_Bin" localSheetId="30" hidden="1">#REF!</definedName>
    <definedName name="_Dist_Bin" hidden="1">#REF!</definedName>
    <definedName name="_Dist_Values" localSheetId="48" hidden="1">#REF!</definedName>
    <definedName name="_Dist_Values" localSheetId="49" hidden="1">#REF!</definedName>
    <definedName name="_Dist_Values" localSheetId="24" hidden="1">#REF!</definedName>
    <definedName name="_Dist_Values" localSheetId="25" hidden="1">#REF!</definedName>
    <definedName name="_Dist_Values" localSheetId="28" hidden="1">#REF!</definedName>
    <definedName name="_Dist_Values" localSheetId="30" hidden="1">#REF!</definedName>
    <definedName name="_Dist_Values" hidden="1">#REF!</definedName>
    <definedName name="_EXP5" localSheetId="22">#REF!</definedName>
    <definedName name="_EXP5" localSheetId="24">#REF!</definedName>
    <definedName name="_EXP5" localSheetId="25">#REF!</definedName>
    <definedName name="_EXP5" localSheetId="28">#REF!</definedName>
    <definedName name="_EXP5" localSheetId="30">#REF!</definedName>
    <definedName name="_EXP5">#REF!</definedName>
    <definedName name="_EXP6" localSheetId="22">#REF!</definedName>
    <definedName name="_EXP6" localSheetId="24">#REF!</definedName>
    <definedName name="_EXP6" localSheetId="25">#REF!</definedName>
    <definedName name="_EXP6" localSheetId="28">#REF!</definedName>
    <definedName name="_EXP6" localSheetId="30">#REF!</definedName>
    <definedName name="_EXP6">#REF!</definedName>
    <definedName name="_EXP7" localSheetId="22">#REF!</definedName>
    <definedName name="_EXP7" localSheetId="24">#REF!</definedName>
    <definedName name="_EXP7" localSheetId="25">#REF!</definedName>
    <definedName name="_EXP7" localSheetId="28">#REF!</definedName>
    <definedName name="_EXP7" localSheetId="30">#REF!</definedName>
    <definedName name="_EXP7">#REF!</definedName>
    <definedName name="_EXP9" localSheetId="22">#REF!</definedName>
    <definedName name="_EXP9" localSheetId="24">#REF!</definedName>
    <definedName name="_EXP9" localSheetId="25">#REF!</definedName>
    <definedName name="_EXP9" localSheetId="28">#REF!</definedName>
    <definedName name="_EXP9" localSheetId="30">#REF!</definedName>
    <definedName name="_EXP9">#REF!</definedName>
    <definedName name="_Fill" localSheetId="44" hidden="1">#REF!</definedName>
    <definedName name="_Fill" localSheetId="48" hidden="1">#REF!</definedName>
    <definedName name="_Fill" localSheetId="49" hidden="1">#REF!</definedName>
    <definedName name="_Fill" localSheetId="50" hidden="1">#REF!</definedName>
    <definedName name="_Fill" localSheetId="51" hidden="1">#REF!</definedName>
    <definedName name="_Fill" localSheetId="17" hidden="1">#REF!</definedName>
    <definedName name="_Fill" localSheetId="18" hidden="1">#REF!</definedName>
    <definedName name="_Fill" localSheetId="22" hidden="1">#REF!</definedName>
    <definedName name="_Fill" localSheetId="24" hidden="1">#REF!</definedName>
    <definedName name="_Fill" localSheetId="25" hidden="1">#REF!</definedName>
    <definedName name="_Fill" localSheetId="28" hidden="1">#REF!</definedName>
    <definedName name="_Fill" localSheetId="30" hidden="1">#REF!</definedName>
    <definedName name="_Fill" hidden="1">#REF!</definedName>
    <definedName name="_Fill1" localSheetId="48" hidden="1">#REF!</definedName>
    <definedName name="_Fill1" localSheetId="49" hidden="1">#REF!</definedName>
    <definedName name="_Fill1" localSheetId="24" hidden="1">#REF!</definedName>
    <definedName name="_Fill1" localSheetId="25" hidden="1">#REF!</definedName>
    <definedName name="_Fill1" localSheetId="28" hidden="1">#REF!</definedName>
    <definedName name="_Fill1" localSheetId="30" hidden="1">#REF!</definedName>
    <definedName name="_Fill1" hidden="1">#REF!</definedName>
    <definedName name="_Filler" hidden="1">[34]A!$A$43:$A$598</definedName>
    <definedName name="_xlnm._FilterDatabase" localSheetId="44" hidden="1">'G03,G04'!$A$22:$D$29</definedName>
    <definedName name="_xlnm._FilterDatabase" hidden="1">[35]C!$P$428:$T$428</definedName>
    <definedName name="_ftn1" localSheetId="17">'T17'!$A$46</definedName>
    <definedName name="_ftn2" localSheetId="17">'T17'!$A$47</definedName>
    <definedName name="_ftnref1" localSheetId="17">'T17'!$B$14</definedName>
    <definedName name="_ftnref2" localSheetId="17">'T17'!$B$17</definedName>
    <definedName name="_IMP10" localSheetId="22">#REF!</definedName>
    <definedName name="_IMP10" localSheetId="24">#REF!</definedName>
    <definedName name="_IMP10" localSheetId="25">#REF!</definedName>
    <definedName name="_IMP10" localSheetId="28">#REF!</definedName>
    <definedName name="_IMP10" localSheetId="30">#REF!</definedName>
    <definedName name="_IMP10">#REF!</definedName>
    <definedName name="_IMP2" localSheetId="22">#REF!</definedName>
    <definedName name="_IMP2" localSheetId="24">#REF!</definedName>
    <definedName name="_IMP2" localSheetId="25">#REF!</definedName>
    <definedName name="_IMP2" localSheetId="28">#REF!</definedName>
    <definedName name="_IMP2" localSheetId="30">#REF!</definedName>
    <definedName name="_IMP2">#REF!</definedName>
    <definedName name="_IMP4" localSheetId="22">#REF!</definedName>
    <definedName name="_IMP4" localSheetId="24">#REF!</definedName>
    <definedName name="_IMP4" localSheetId="25">#REF!</definedName>
    <definedName name="_IMP4" localSheetId="28">#REF!</definedName>
    <definedName name="_IMP4" localSheetId="30">#REF!</definedName>
    <definedName name="_IMP4">#REF!</definedName>
    <definedName name="_IMP6" localSheetId="22">#REF!</definedName>
    <definedName name="_IMP6" localSheetId="24">#REF!</definedName>
    <definedName name="_IMP6" localSheetId="25">#REF!</definedName>
    <definedName name="_IMP6" localSheetId="28">#REF!</definedName>
    <definedName name="_IMP6" localSheetId="30">#REF!</definedName>
    <definedName name="_IMP6">#REF!</definedName>
    <definedName name="_IMP7" localSheetId="22">#REF!</definedName>
    <definedName name="_IMP7" localSheetId="24">#REF!</definedName>
    <definedName name="_IMP7" localSheetId="25">#REF!</definedName>
    <definedName name="_IMP7" localSheetId="28">#REF!</definedName>
    <definedName name="_IMP7" localSheetId="30">#REF!</definedName>
    <definedName name="_IMP7">#REF!</definedName>
    <definedName name="_IMP8" localSheetId="22">#REF!</definedName>
    <definedName name="_IMP8" localSheetId="24">#REF!</definedName>
    <definedName name="_IMP8" localSheetId="25">#REF!</definedName>
    <definedName name="_IMP8" localSheetId="28">#REF!</definedName>
    <definedName name="_IMP8" localSheetId="30">#REF!</definedName>
    <definedName name="_IMP8">#REF!</definedName>
    <definedName name="_Key1" localSheetId="48" hidden="1">#REF!</definedName>
    <definedName name="_Key1" localSheetId="49" hidden="1">#REF!</definedName>
    <definedName name="_Key1" localSheetId="50" hidden="1">#REF!</definedName>
    <definedName name="_Key1" localSheetId="51" hidden="1">#REF!</definedName>
    <definedName name="_Key1" localSheetId="8" hidden="1">#REF!</definedName>
    <definedName name="_Key1" localSheetId="9" hidden="1">#REF!</definedName>
    <definedName name="_Key1" localSheetId="18" hidden="1">#REF!</definedName>
    <definedName name="_Key1" localSheetId="19" hidden="1">#REF!</definedName>
    <definedName name="_Key1" localSheetId="20" hidden="1">#REF!</definedName>
    <definedName name="_Key1" localSheetId="24" hidden="1">#REF!</definedName>
    <definedName name="_Key1" localSheetId="25" hidden="1">#REF!</definedName>
    <definedName name="_Key1" localSheetId="28" hidden="1">#REF!</definedName>
    <definedName name="_Key1" localSheetId="30" hidden="1">#REF!</definedName>
    <definedName name="_Key1" hidden="1">#REF!</definedName>
    <definedName name="_Key2" localSheetId="48" hidden="1">#REF!</definedName>
    <definedName name="_Key2" localSheetId="49" hidden="1">#REF!</definedName>
    <definedName name="_Key2" localSheetId="50" hidden="1">#REF!</definedName>
    <definedName name="_Key2" localSheetId="51" hidden="1">#REF!</definedName>
    <definedName name="_Key2" localSheetId="8" hidden="1">#REF!</definedName>
    <definedName name="_Key2" localSheetId="9" hidden="1">#REF!</definedName>
    <definedName name="_Key2" localSheetId="18" hidden="1">#REF!</definedName>
    <definedName name="_Key2" localSheetId="19" hidden="1">#REF!</definedName>
    <definedName name="_Key2" localSheetId="20" hidden="1">#REF!</definedName>
    <definedName name="_Key2" localSheetId="24" hidden="1">#REF!</definedName>
    <definedName name="_Key2" localSheetId="25" hidden="1">#REF!</definedName>
    <definedName name="_Key2" localSheetId="28" hidden="1">#REF!</definedName>
    <definedName name="_Key2" localSheetId="30" hidden="1">#REF!</definedName>
    <definedName name="_Key2" hidden="1">#REF!</definedName>
    <definedName name="_MTS2" localSheetId="22">'[17]Annual Tables'!#REF!</definedName>
    <definedName name="_MTS2" localSheetId="24">'[17]Annual Tables'!#REF!</definedName>
    <definedName name="_MTS2" localSheetId="25">'[17]Annual Tables'!#REF!</definedName>
    <definedName name="_MTS2" localSheetId="28">'[17]Annual Tables'!#REF!</definedName>
    <definedName name="_MTS2" localSheetId="30">'[17]Annual Tables'!#REF!</definedName>
    <definedName name="_MTS2">'[17]Annual Tables'!#REF!</definedName>
    <definedName name="_Order1" localSheetId="44" hidden="1">255</definedName>
    <definedName name="_Order1" localSheetId="48" hidden="1">255</definedName>
    <definedName name="_Order1" localSheetId="49" hidden="1">255</definedName>
    <definedName name="_Order1" localSheetId="50" hidden="1">255</definedName>
    <definedName name="_Order1" localSheetId="51" hidden="1">255</definedName>
    <definedName name="_Order1" localSheetId="59" hidden="1">255</definedName>
    <definedName name="_Order1" localSheetId="6" hidden="1">255</definedName>
    <definedName name="_Order1" localSheetId="7" hidden="1">255</definedName>
    <definedName name="_Order1" localSheetId="8" hidden="1">255</definedName>
    <definedName name="_Order1" localSheetId="9" hidden="1">255</definedName>
    <definedName name="_Order1" localSheetId="17" hidden="1">255</definedName>
    <definedName name="_Order1" localSheetId="18" hidden="1">255</definedName>
    <definedName name="_Order1" localSheetId="19" hidden="1">255</definedName>
    <definedName name="_Order1" localSheetId="20" hidden="1">255</definedName>
    <definedName name="_Order1" localSheetId="22" hidden="1">255</definedName>
    <definedName name="_Order1" localSheetId="36" hidden="1">255</definedName>
    <definedName name="_Order1" hidden="1">0</definedName>
    <definedName name="_Order2" localSheetId="44" hidden="1">255</definedName>
    <definedName name="_Order2" localSheetId="48" hidden="1">255</definedName>
    <definedName name="_Order2" localSheetId="49" hidden="1">255</definedName>
    <definedName name="_Order2" localSheetId="50" hidden="1">255</definedName>
    <definedName name="_Order2" localSheetId="51" hidden="1">255</definedName>
    <definedName name="_Order2" localSheetId="59" hidden="1">255</definedName>
    <definedName name="_Order2" localSheetId="6" hidden="1">255</definedName>
    <definedName name="_Order2" localSheetId="7" hidden="1">255</definedName>
    <definedName name="_Order2" localSheetId="8" hidden="1">255</definedName>
    <definedName name="_Order2" localSheetId="9" hidden="1">255</definedName>
    <definedName name="_Order2" localSheetId="17" hidden="1">255</definedName>
    <definedName name="_Order2" localSheetId="18" hidden="1">255</definedName>
    <definedName name="_Order2" localSheetId="19" hidden="1">255</definedName>
    <definedName name="_Order2" localSheetId="20" hidden="1">255</definedName>
    <definedName name="_Order2" localSheetId="22" hidden="1">255</definedName>
    <definedName name="_Order2" localSheetId="36" hidden="1">255</definedName>
    <definedName name="_Order2" hidden="1">0</definedName>
    <definedName name="_OUT1" localSheetId="22">#REF!</definedName>
    <definedName name="_OUT1" localSheetId="24">#REF!</definedName>
    <definedName name="_OUT1" localSheetId="25">#REF!</definedName>
    <definedName name="_OUT1" localSheetId="28">#REF!</definedName>
    <definedName name="_OUT1" localSheetId="30">#REF!</definedName>
    <definedName name="_OUT1">#REF!</definedName>
    <definedName name="_OUT2" localSheetId="22">#REF!</definedName>
    <definedName name="_OUT2" localSheetId="24">#REF!</definedName>
    <definedName name="_OUT2" localSheetId="25">#REF!</definedName>
    <definedName name="_OUT2" localSheetId="28">#REF!</definedName>
    <definedName name="_OUT2" localSheetId="30">#REF!</definedName>
    <definedName name="_OUT2">#REF!</definedName>
    <definedName name="_PAG2" localSheetId="22">[17]Index!#REF!</definedName>
    <definedName name="_PAG2" localSheetId="24">[17]Index!#REF!</definedName>
    <definedName name="_PAG2" localSheetId="25">[17]Index!#REF!</definedName>
    <definedName name="_PAG2" localSheetId="28">[17]Index!#REF!</definedName>
    <definedName name="_PAG2" localSheetId="30">[17]Index!#REF!</definedName>
    <definedName name="_PAG2">[17]Index!#REF!</definedName>
    <definedName name="_PAG3" localSheetId="22">[17]Index!#REF!</definedName>
    <definedName name="_PAG3" localSheetId="24">[17]Index!#REF!</definedName>
    <definedName name="_PAG3" localSheetId="25">[17]Index!#REF!</definedName>
    <definedName name="_PAG3" localSheetId="28">[17]Index!#REF!</definedName>
    <definedName name="_PAG3" localSheetId="30">[17]Index!#REF!</definedName>
    <definedName name="_PAG3">[17]Index!#REF!</definedName>
    <definedName name="_PAG4" localSheetId="22">[17]Index!#REF!</definedName>
    <definedName name="_PAG4" localSheetId="24">[17]Index!#REF!</definedName>
    <definedName name="_PAG4" localSheetId="25">[17]Index!#REF!</definedName>
    <definedName name="_PAG4" localSheetId="28">[17]Index!#REF!</definedName>
    <definedName name="_PAG4" localSheetId="30">[17]Index!#REF!</definedName>
    <definedName name="_PAG4">[17]Index!#REF!</definedName>
    <definedName name="_PAG5" localSheetId="22">[17]Index!#REF!</definedName>
    <definedName name="_PAG5" localSheetId="24">[17]Index!#REF!</definedName>
    <definedName name="_PAG5" localSheetId="25">[17]Index!#REF!</definedName>
    <definedName name="_PAG5" localSheetId="28">[17]Index!#REF!</definedName>
    <definedName name="_PAG5" localSheetId="30">[17]Index!#REF!</definedName>
    <definedName name="_PAG5">[17]Index!#REF!</definedName>
    <definedName name="_PAG6" localSheetId="22">[17]Index!#REF!</definedName>
    <definedName name="_PAG6" localSheetId="24">[17]Index!#REF!</definedName>
    <definedName name="_PAG6" localSheetId="25">[17]Index!#REF!</definedName>
    <definedName name="_PAG6" localSheetId="28">[17]Index!#REF!</definedName>
    <definedName name="_PAG6" localSheetId="30">[17]Index!#REF!</definedName>
    <definedName name="_PAG6">[17]Index!#REF!</definedName>
    <definedName name="_PAG7" localSheetId="22">#REF!</definedName>
    <definedName name="_PAG7" localSheetId="24">#REF!</definedName>
    <definedName name="_PAG7" localSheetId="25">#REF!</definedName>
    <definedName name="_PAG7" localSheetId="28">#REF!</definedName>
    <definedName name="_PAG7" localSheetId="30">#REF!</definedName>
    <definedName name="_PAG7">#REF!</definedName>
    <definedName name="_Parse_Out" localSheetId="48" hidden="1">#REF!</definedName>
    <definedName name="_Parse_Out" localSheetId="49" hidden="1">#REF!</definedName>
    <definedName name="_Parse_Out" localSheetId="50" hidden="1">#REF!</definedName>
    <definedName name="_Parse_Out" localSheetId="51" hidden="1">#REF!</definedName>
    <definedName name="_Parse_Out" localSheetId="8" hidden="1">#REF!</definedName>
    <definedName name="_Parse_Out" localSheetId="9" hidden="1">#REF!</definedName>
    <definedName name="_Parse_Out" localSheetId="18" hidden="1">#REF!</definedName>
    <definedName name="_Parse_Out" localSheetId="19" hidden="1">#REF!</definedName>
    <definedName name="_Parse_Out" localSheetId="20" hidden="1">#REF!</definedName>
    <definedName name="_Parse_Out" localSheetId="24" hidden="1">#REF!</definedName>
    <definedName name="_Parse_Out" localSheetId="25" hidden="1">#REF!</definedName>
    <definedName name="_Parse_Out" localSheetId="28" hidden="1">#REF!</definedName>
    <definedName name="_Parse_Out" localSheetId="30" hidden="1">#REF!</definedName>
    <definedName name="_Parse_Out" hidden="1">#REF!</definedName>
    <definedName name="_pro2001">[18]pro2001!$A$1:$B$72</definedName>
    <definedName name="_Regression_Int" hidden="1">1</definedName>
    <definedName name="_Regression_Out" localSheetId="48" hidden="1">#REF!</definedName>
    <definedName name="_Regression_Out" localSheetId="49" hidden="1">#REF!</definedName>
    <definedName name="_Regression_Out" localSheetId="50" hidden="1">#REF!</definedName>
    <definedName name="_Regression_Out" localSheetId="51" hidden="1">#REF!</definedName>
    <definedName name="_Regression_Out" localSheetId="8" hidden="1">#REF!</definedName>
    <definedName name="_Regression_Out" localSheetId="9" hidden="1">#REF!</definedName>
    <definedName name="_Regression_Out" localSheetId="18" hidden="1">#REF!</definedName>
    <definedName name="_Regression_Out" localSheetId="19" hidden="1">#REF!</definedName>
    <definedName name="_Regression_Out" localSheetId="20" hidden="1">#REF!</definedName>
    <definedName name="_Regression_Out" localSheetId="24" hidden="1">#REF!</definedName>
    <definedName name="_Regression_Out" localSheetId="25" hidden="1">#REF!</definedName>
    <definedName name="_Regression_Out" localSheetId="28" hidden="1">#REF!</definedName>
    <definedName name="_Regression_Out" localSheetId="30" hidden="1">#REF!</definedName>
    <definedName name="_Regression_Out" hidden="1">#REF!</definedName>
    <definedName name="_Regression_X" localSheetId="44" hidden="1">#REF!</definedName>
    <definedName name="_Regression_X" localSheetId="48" hidden="1">#REF!</definedName>
    <definedName name="_Regression_X" localSheetId="49" hidden="1">#REF!</definedName>
    <definedName name="_Regression_X" localSheetId="50" hidden="1">#REF!</definedName>
    <definedName name="_Regression_X" localSheetId="51" hidden="1">#REF!</definedName>
    <definedName name="_Regression_X" localSheetId="59" hidden="1">#REF!</definedName>
    <definedName name="_Regression_X" localSheetId="17" hidden="1">#REF!</definedName>
    <definedName name="_Regression_X" localSheetId="18" hidden="1">#REF!</definedName>
    <definedName name="_Regression_X" localSheetId="22" hidden="1">#REF!</definedName>
    <definedName name="_Regression_X" localSheetId="24" hidden="1">#REF!</definedName>
    <definedName name="_Regression_X" localSheetId="25" hidden="1">#REF!</definedName>
    <definedName name="_Regression_X" localSheetId="28" hidden="1">#REF!</definedName>
    <definedName name="_Regression_X" localSheetId="30" hidden="1">#REF!</definedName>
    <definedName name="_Regression_X" localSheetId="36" hidden="1">#REF!</definedName>
    <definedName name="_Regression_X" hidden="1">#REF!</definedName>
    <definedName name="_Regression_Y" localSheetId="44" hidden="1">#REF!</definedName>
    <definedName name="_Regression_Y" localSheetId="48" hidden="1">#REF!</definedName>
    <definedName name="_Regression_Y" localSheetId="49" hidden="1">#REF!</definedName>
    <definedName name="_Regression_Y" localSheetId="50" hidden="1">#REF!</definedName>
    <definedName name="_Regression_Y" localSheetId="51" hidden="1">#REF!</definedName>
    <definedName name="_Regression_Y" localSheetId="17" hidden="1">#REF!</definedName>
    <definedName name="_Regression_Y" localSheetId="18" hidden="1">#REF!</definedName>
    <definedName name="_Regression_Y" localSheetId="22" hidden="1">#REF!</definedName>
    <definedName name="_Regression_Y" localSheetId="24" hidden="1">#REF!</definedName>
    <definedName name="_Regression_Y" localSheetId="25" hidden="1">#REF!</definedName>
    <definedName name="_Regression_Y" localSheetId="28" hidden="1">#REF!</definedName>
    <definedName name="_Regression_Y" localSheetId="30" hidden="1">#REF!</definedName>
    <definedName name="_Regression_Y" hidden="1">#REF!</definedName>
    <definedName name="_RES2" localSheetId="22">[15]RES!#REF!</definedName>
    <definedName name="_RES2" localSheetId="24">[15]RES!#REF!</definedName>
    <definedName name="_RES2" localSheetId="25">[15]RES!#REF!</definedName>
    <definedName name="_RES2" localSheetId="28">[15]RES!#REF!</definedName>
    <definedName name="_RES2" localSheetId="30">[15]RES!#REF!</definedName>
    <definedName name="_RES2">[15]RES!#REF!</definedName>
    <definedName name="_RULC">[4]REER!$BA$144:$BA$206</definedName>
    <definedName name="_Sort" localSheetId="48" hidden="1">#REF!</definedName>
    <definedName name="_Sort" localSheetId="49" hidden="1">#REF!</definedName>
    <definedName name="_Sort" localSheetId="24" hidden="1">#REF!</definedName>
    <definedName name="_Sort" localSheetId="25" hidden="1">#REF!</definedName>
    <definedName name="_Sort" localSheetId="28" hidden="1">#REF!</definedName>
    <definedName name="_Sort" localSheetId="30" hidden="1">#REF!</definedName>
    <definedName name="_Sort" hidden="1">#REF!</definedName>
    <definedName name="_TAB1" localSheetId="22">#REF!</definedName>
    <definedName name="_TAB1" localSheetId="24">#REF!</definedName>
    <definedName name="_TAB1" localSheetId="25">#REF!</definedName>
    <definedName name="_TAB1" localSheetId="28">#REF!</definedName>
    <definedName name="_TAB1" localSheetId="30">#REF!</definedName>
    <definedName name="_TAB1">#REF!</definedName>
    <definedName name="_TAB10" localSheetId="22">#REF!</definedName>
    <definedName name="_TAB10" localSheetId="24">#REF!</definedName>
    <definedName name="_TAB10" localSheetId="25">#REF!</definedName>
    <definedName name="_TAB10" localSheetId="28">#REF!</definedName>
    <definedName name="_TAB10" localSheetId="30">#REF!</definedName>
    <definedName name="_TAB10">#REF!</definedName>
    <definedName name="_TAB12" localSheetId="22">#REF!</definedName>
    <definedName name="_TAB12" localSheetId="24">#REF!</definedName>
    <definedName name="_TAB12" localSheetId="25">#REF!</definedName>
    <definedName name="_TAB12" localSheetId="28">#REF!</definedName>
    <definedName name="_TAB12" localSheetId="30">#REF!</definedName>
    <definedName name="_TAB12">#REF!</definedName>
    <definedName name="_Tab19" localSheetId="22">#REF!</definedName>
    <definedName name="_Tab19" localSheetId="24">#REF!</definedName>
    <definedName name="_Tab19" localSheetId="25">#REF!</definedName>
    <definedName name="_Tab19" localSheetId="28">#REF!</definedName>
    <definedName name="_Tab19" localSheetId="30">#REF!</definedName>
    <definedName name="_Tab19">#REF!</definedName>
    <definedName name="_TAB2" localSheetId="22">#REF!</definedName>
    <definedName name="_TAB2" localSheetId="24">#REF!</definedName>
    <definedName name="_TAB2" localSheetId="25">#REF!</definedName>
    <definedName name="_TAB2" localSheetId="28">#REF!</definedName>
    <definedName name="_TAB2" localSheetId="30">#REF!</definedName>
    <definedName name="_TAB2">#REF!</definedName>
    <definedName name="_Tab20" localSheetId="22">#REF!</definedName>
    <definedName name="_Tab20" localSheetId="24">#REF!</definedName>
    <definedName name="_Tab20" localSheetId="25">#REF!</definedName>
    <definedName name="_Tab20" localSheetId="28">#REF!</definedName>
    <definedName name="_Tab20" localSheetId="30">#REF!</definedName>
    <definedName name="_Tab20">#REF!</definedName>
    <definedName name="_Tab21" localSheetId="22">#REF!</definedName>
    <definedName name="_Tab21" localSheetId="24">#REF!</definedName>
    <definedName name="_Tab21" localSheetId="25">#REF!</definedName>
    <definedName name="_Tab21" localSheetId="28">#REF!</definedName>
    <definedName name="_Tab21" localSheetId="30">#REF!</definedName>
    <definedName name="_Tab21">#REF!</definedName>
    <definedName name="_Tab22" localSheetId="22">#REF!</definedName>
    <definedName name="_Tab22" localSheetId="24">#REF!</definedName>
    <definedName name="_Tab22" localSheetId="25">#REF!</definedName>
    <definedName name="_Tab22" localSheetId="28">#REF!</definedName>
    <definedName name="_Tab22" localSheetId="30">#REF!</definedName>
    <definedName name="_Tab22">#REF!</definedName>
    <definedName name="_Tab23" localSheetId="22">#REF!</definedName>
    <definedName name="_Tab23" localSheetId="24">#REF!</definedName>
    <definedName name="_Tab23" localSheetId="25">#REF!</definedName>
    <definedName name="_Tab23" localSheetId="28">#REF!</definedName>
    <definedName name="_Tab23" localSheetId="30">#REF!</definedName>
    <definedName name="_Tab23">#REF!</definedName>
    <definedName name="_Tab24" localSheetId="22">#REF!</definedName>
    <definedName name="_Tab24" localSheetId="24">#REF!</definedName>
    <definedName name="_Tab24" localSheetId="25">#REF!</definedName>
    <definedName name="_Tab24" localSheetId="28">#REF!</definedName>
    <definedName name="_Tab24" localSheetId="30">#REF!</definedName>
    <definedName name="_Tab24">#REF!</definedName>
    <definedName name="_Tab26" localSheetId="22">#REF!</definedName>
    <definedName name="_Tab26" localSheetId="24">#REF!</definedName>
    <definedName name="_Tab26" localSheetId="25">#REF!</definedName>
    <definedName name="_Tab26" localSheetId="28">#REF!</definedName>
    <definedName name="_Tab26" localSheetId="30">#REF!</definedName>
    <definedName name="_Tab26">#REF!</definedName>
    <definedName name="_Tab27" localSheetId="22">#REF!</definedName>
    <definedName name="_Tab27" localSheetId="24">#REF!</definedName>
    <definedName name="_Tab27" localSheetId="25">#REF!</definedName>
    <definedName name="_Tab27" localSheetId="28">#REF!</definedName>
    <definedName name="_Tab27" localSheetId="30">#REF!</definedName>
    <definedName name="_Tab27">#REF!</definedName>
    <definedName name="_Tab28" localSheetId="22">#REF!</definedName>
    <definedName name="_Tab28" localSheetId="24">#REF!</definedName>
    <definedName name="_Tab28" localSheetId="25">#REF!</definedName>
    <definedName name="_Tab28" localSheetId="28">#REF!</definedName>
    <definedName name="_Tab28" localSheetId="30">#REF!</definedName>
    <definedName name="_Tab28">#REF!</definedName>
    <definedName name="_Tab29" localSheetId="22">#REF!</definedName>
    <definedName name="_Tab29" localSheetId="24">#REF!</definedName>
    <definedName name="_Tab29" localSheetId="25">#REF!</definedName>
    <definedName name="_Tab29" localSheetId="28">#REF!</definedName>
    <definedName name="_Tab29" localSheetId="30">#REF!</definedName>
    <definedName name="_Tab29">#REF!</definedName>
    <definedName name="_TAB3" localSheetId="22">#REF!</definedName>
    <definedName name="_TAB3" localSheetId="24">#REF!</definedName>
    <definedName name="_TAB3" localSheetId="25">#REF!</definedName>
    <definedName name="_TAB3" localSheetId="28">#REF!</definedName>
    <definedName name="_TAB3" localSheetId="30">#REF!</definedName>
    <definedName name="_TAB3">#REF!</definedName>
    <definedName name="_Tab30" localSheetId="22">#REF!</definedName>
    <definedName name="_Tab30" localSheetId="24">#REF!</definedName>
    <definedName name="_Tab30" localSheetId="25">#REF!</definedName>
    <definedName name="_Tab30" localSheetId="28">#REF!</definedName>
    <definedName name="_Tab30" localSheetId="30">#REF!</definedName>
    <definedName name="_Tab30">#REF!</definedName>
    <definedName name="_Tab31" localSheetId="22">#REF!</definedName>
    <definedName name="_Tab31" localSheetId="24">#REF!</definedName>
    <definedName name="_Tab31" localSheetId="25">#REF!</definedName>
    <definedName name="_Tab31" localSheetId="28">#REF!</definedName>
    <definedName name="_Tab31" localSheetId="30">#REF!</definedName>
    <definedName name="_Tab31">#REF!</definedName>
    <definedName name="_Tab32" localSheetId="22">#REF!</definedName>
    <definedName name="_Tab32" localSheetId="24">#REF!</definedName>
    <definedName name="_Tab32" localSheetId="25">#REF!</definedName>
    <definedName name="_Tab32" localSheetId="28">#REF!</definedName>
    <definedName name="_Tab32" localSheetId="30">#REF!</definedName>
    <definedName name="_Tab32">#REF!</definedName>
    <definedName name="_Tab33" localSheetId="22">#REF!</definedName>
    <definedName name="_Tab33" localSheetId="24">#REF!</definedName>
    <definedName name="_Tab33" localSheetId="25">#REF!</definedName>
    <definedName name="_Tab33" localSheetId="28">#REF!</definedName>
    <definedName name="_Tab33" localSheetId="30">#REF!</definedName>
    <definedName name="_Tab33">#REF!</definedName>
    <definedName name="_Tab34" localSheetId="22">#REF!</definedName>
    <definedName name="_Tab34" localSheetId="24">#REF!</definedName>
    <definedName name="_Tab34" localSheetId="25">#REF!</definedName>
    <definedName name="_Tab34" localSheetId="28">#REF!</definedName>
    <definedName name="_Tab34" localSheetId="30">#REF!</definedName>
    <definedName name="_Tab34">#REF!</definedName>
    <definedName name="_Tab35" localSheetId="22">#REF!</definedName>
    <definedName name="_Tab35" localSheetId="24">#REF!</definedName>
    <definedName name="_Tab35" localSheetId="25">#REF!</definedName>
    <definedName name="_Tab35" localSheetId="28">#REF!</definedName>
    <definedName name="_Tab35" localSheetId="30">#REF!</definedName>
    <definedName name="_Tab35">#REF!</definedName>
    <definedName name="_TAB4" localSheetId="22">#REF!</definedName>
    <definedName name="_TAB4" localSheetId="24">#REF!</definedName>
    <definedName name="_TAB4" localSheetId="25">#REF!</definedName>
    <definedName name="_TAB4" localSheetId="28">#REF!</definedName>
    <definedName name="_TAB4" localSheetId="30">#REF!</definedName>
    <definedName name="_TAB4">#REF!</definedName>
    <definedName name="_TAB5" localSheetId="22">#REF!</definedName>
    <definedName name="_TAB5" localSheetId="24">#REF!</definedName>
    <definedName name="_TAB5" localSheetId="25">#REF!</definedName>
    <definedName name="_TAB5" localSheetId="28">#REF!</definedName>
    <definedName name="_TAB5" localSheetId="30">#REF!</definedName>
    <definedName name="_TAB5">#REF!</definedName>
    <definedName name="_Tab52">#REF!</definedName>
    <definedName name="_Tab58">#REF!</definedName>
    <definedName name="_tab6" localSheetId="22">#REF!</definedName>
    <definedName name="_tab6" localSheetId="24">#REF!</definedName>
    <definedName name="_tab6" localSheetId="25">#REF!</definedName>
    <definedName name="_tab6" localSheetId="28">#REF!</definedName>
    <definedName name="_tab6" localSheetId="30">#REF!</definedName>
    <definedName name="_tab6">#REF!</definedName>
    <definedName name="_TAB7" localSheetId="22">#REF!</definedName>
    <definedName name="_TAB7" localSheetId="24">#REF!</definedName>
    <definedName name="_TAB7" localSheetId="25">#REF!</definedName>
    <definedName name="_TAB7" localSheetId="28">#REF!</definedName>
    <definedName name="_TAB7" localSheetId="30">#REF!</definedName>
    <definedName name="_TAB7">#REF!</definedName>
    <definedName name="_TAB8" localSheetId="22">#REF!</definedName>
    <definedName name="_TAB8" localSheetId="24">#REF!</definedName>
    <definedName name="_TAB8" localSheetId="25">#REF!</definedName>
    <definedName name="_TAB8" localSheetId="28">#REF!</definedName>
    <definedName name="_TAB8" localSheetId="30">#REF!</definedName>
    <definedName name="_TAB8">#REF!</definedName>
    <definedName name="_tab9" localSheetId="22">#REF!</definedName>
    <definedName name="_tab9" localSheetId="24">#REF!</definedName>
    <definedName name="_tab9" localSheetId="25">#REF!</definedName>
    <definedName name="_tab9" localSheetId="28">#REF!</definedName>
    <definedName name="_tab9" localSheetId="30">#REF!</definedName>
    <definedName name="_tab9">#REF!</definedName>
    <definedName name="_TB41" localSheetId="22">#REF!</definedName>
    <definedName name="_TB41" localSheetId="24">#REF!</definedName>
    <definedName name="_TB41" localSheetId="25">#REF!</definedName>
    <definedName name="_TB41" localSheetId="28">#REF!</definedName>
    <definedName name="_TB41" localSheetId="30">#REF!</definedName>
    <definedName name="_TB41">#REF!</definedName>
    <definedName name="_Toc24033313" localSheetId="10">'T10'!#REF!</definedName>
    <definedName name="_Toc24033326" localSheetId="24">'T24'!#REF!</definedName>
    <definedName name="_Toc24033327" localSheetId="25">'T25'!$A$1</definedName>
    <definedName name="_Toc24033328" localSheetId="26">'T26'!#REF!</definedName>
    <definedName name="_Toc24033328" localSheetId="28">'T28'!#REF!</definedName>
    <definedName name="_Toc24033329" localSheetId="27">'T27'!#REF!</definedName>
    <definedName name="_Toc24033330" localSheetId="28">'T28'!#REF!</definedName>
    <definedName name="_Toc24033331" localSheetId="29">'T29'!#REF!</definedName>
    <definedName name="_Toc24033331" localSheetId="30">'T30'!$A$1</definedName>
    <definedName name="_Toc24033332" localSheetId="30">'T30'!$A$1</definedName>
    <definedName name="_Toc24441149" localSheetId="0">Obsah!#REF!</definedName>
    <definedName name="_Toc434210419" localSheetId="37">'T37'!$A$2</definedName>
    <definedName name="_Toc44944262" localSheetId="40">'T40'!$A$1</definedName>
    <definedName name="_Toc466031324" localSheetId="44">'G03,G04'!$F$56</definedName>
    <definedName name="_Toc466031343" localSheetId="39">'T39'!$A$1</definedName>
    <definedName name="_Toc466156062" localSheetId="57">'G19'!$B$9</definedName>
    <definedName name="_Toc466156063" localSheetId="57">'G19'!$A$22</definedName>
    <definedName name="_Toc497119097" localSheetId="41">'T41'!$A$1</definedName>
    <definedName name="_Toc497120017" localSheetId="21">'T21'!$A$1</definedName>
    <definedName name="_Toc529164275" localSheetId="42">'T42'!$A$1</definedName>
    <definedName name="_Toc55552803" localSheetId="50">'G10'!$A$1</definedName>
    <definedName name="_Toc55552804" localSheetId="51">'G11'!$A$1</definedName>
    <definedName name="_Toc55552833" localSheetId="6">'T06'!$A$1</definedName>
    <definedName name="_Toc55900548" localSheetId="22">'T22'!#REF!</definedName>
    <definedName name="_Toc55900725" localSheetId="43">'G01,G02'!$J$26</definedName>
    <definedName name="_Toc55900726" localSheetId="43">'G01,G02'!$L$26</definedName>
    <definedName name="_Toc55900727" localSheetId="44">'G03,G04'!$X$11</definedName>
    <definedName name="_Toc55900728" localSheetId="44">'G03,G04'!$Z$11</definedName>
    <definedName name="_Toc55900731" localSheetId="47">'G07'!$I$1</definedName>
    <definedName name="_Toc55900738" localSheetId="53">'G14,G15'!$I$1</definedName>
    <definedName name="_Toc55900739" localSheetId="53">'G14,G15'!$F$23</definedName>
    <definedName name="_Toc56152339" localSheetId="1">'T01'!$A$1</definedName>
    <definedName name="_Toc56152343" localSheetId="5">'T05'!$A$1</definedName>
    <definedName name="_Toc56152348" localSheetId="10">'T10'!$A$1</definedName>
    <definedName name="_Toc56152349" localSheetId="11">'T11'!$A$1</definedName>
    <definedName name="_Toc56152351" localSheetId="13">'T13'!$A$1</definedName>
    <definedName name="_Toc56152352" localSheetId="14">'T14'!$A$1</definedName>
    <definedName name="_Toc56152353" localSheetId="15">'T15'!$A$1</definedName>
    <definedName name="_Toc56152355" localSheetId="17">'T17'!$A$1</definedName>
    <definedName name="_Toc56152360" localSheetId="22">'T22'!$A$1</definedName>
    <definedName name="_Toc56152361" localSheetId="23">'T23'!$A$1</definedName>
    <definedName name="_Toc56152364" localSheetId="26">'T26'!$A$1</definedName>
    <definedName name="_Toc56152366" localSheetId="28">'T28'!$A$1</definedName>
    <definedName name="_Toc56152367" localSheetId="29">'T29'!$A$1</definedName>
    <definedName name="_Toc56152373" localSheetId="35">'T35'!$A$1</definedName>
    <definedName name="_Toc56152374" localSheetId="36">'T36'!$A$1</definedName>
    <definedName name="_Toc56152376" localSheetId="38">'T38'!$A$1</definedName>
    <definedName name="_WEO1" localSheetId="22">#REF!</definedName>
    <definedName name="_WEO1" localSheetId="24">#REF!</definedName>
    <definedName name="_WEO1" localSheetId="25">#REF!</definedName>
    <definedName name="_WEO1" localSheetId="28">#REF!</definedName>
    <definedName name="_WEO1" localSheetId="30">#REF!</definedName>
    <definedName name="_WEO1">#REF!</definedName>
    <definedName name="_WEO2" localSheetId="22">#REF!</definedName>
    <definedName name="_WEO2" localSheetId="24">#REF!</definedName>
    <definedName name="_WEO2" localSheetId="25">#REF!</definedName>
    <definedName name="_WEO2" localSheetId="28">#REF!</definedName>
    <definedName name="_WEO2" localSheetId="30">#REF!</definedName>
    <definedName name="_WEO2">#REF!</definedName>
    <definedName name="a" localSheetId="50">#REF!</definedName>
    <definedName name="a" localSheetId="51">#REF!</definedName>
    <definedName name="a" localSheetId="8">#REF!</definedName>
    <definedName name="a" localSheetId="9">#REF!</definedName>
    <definedName name="a" localSheetId="18">#REF!</definedName>
    <definedName name="a" localSheetId="19">#REF!</definedName>
    <definedName name="a" localSheetId="20">#REF!</definedName>
    <definedName name="a" localSheetId="22">#REF!</definedName>
    <definedName name="a" localSheetId="24">#REF!</definedName>
    <definedName name="a" localSheetId="25">#REF!</definedName>
    <definedName name="a" localSheetId="28">#REF!</definedName>
    <definedName name="a" localSheetId="30">#REF!</definedName>
    <definedName name="a">#REF!</definedName>
    <definedName name="aa">#REF!</definedName>
    <definedName name="aaaaaaaaaaaaaa" localSheetId="24">[36]!aaaaaaaaaaaaaa</definedName>
    <definedName name="aaaaaaaaaaaaaa" localSheetId="25">[36]!aaaaaaaaaaaaaa</definedName>
    <definedName name="aaaaaaaaaaaaaa" localSheetId="28">[36]!aaaaaaaaaaaaaa</definedName>
    <definedName name="aaaaaaaaaaaaaa" localSheetId="30">[36]!aaaaaaaaaaaaaa</definedName>
    <definedName name="aaaaaaaaaaaaaa">[36]!aaaaaaaaaaaaaa</definedName>
    <definedName name="aas">[37]Contents!$A$1:$C$25</definedName>
    <definedName name="ACwvu.PLA1." localSheetId="48" hidden="1">'[38]COP FED'!#REF!</definedName>
    <definedName name="ACwvu.PLA1." localSheetId="49" hidden="1">'[38]COP FED'!#REF!</definedName>
    <definedName name="ACwvu.PLA1." localSheetId="50" hidden="1">'[38]COP FED'!#REF!</definedName>
    <definedName name="ACwvu.PLA1." localSheetId="51" hidden="1">'[38]COP FED'!#REF!</definedName>
    <definedName name="ACwvu.PLA1." localSheetId="8" hidden="1">'[38]COP FED'!#REF!</definedName>
    <definedName name="ACwvu.PLA1." localSheetId="9" hidden="1">'[38]COP FED'!#REF!</definedName>
    <definedName name="ACwvu.PLA1." localSheetId="18" hidden="1">'[38]COP FED'!#REF!</definedName>
    <definedName name="ACwvu.PLA1." localSheetId="19" hidden="1">'[38]COP FED'!#REF!</definedName>
    <definedName name="ACwvu.PLA1." localSheetId="20" hidden="1">'[38]COP FED'!#REF!</definedName>
    <definedName name="ACwvu.PLA1." localSheetId="24" hidden="1">'[38]COP FED'!#REF!</definedName>
    <definedName name="ACwvu.PLA1." localSheetId="25" hidden="1">'[38]COP FED'!#REF!</definedName>
    <definedName name="ACwvu.PLA1." localSheetId="28" hidden="1">'[38]COP FED'!#REF!</definedName>
    <definedName name="ACwvu.PLA1." localSheetId="30" hidden="1">'[38]COP FED'!#REF!</definedName>
    <definedName name="ACwvu.PLA1." hidden="1">'[38]COP FED'!#REF!</definedName>
    <definedName name="ACwvu.PLA2." hidden="1">'[38]COP FED'!$A$1:$N$49</definedName>
    <definedName name="aloha" localSheetId="44" hidden="1">'[37]i2-KA'!#REF!</definedName>
    <definedName name="aloha" localSheetId="48" hidden="1">'[37]i2-KA'!#REF!</definedName>
    <definedName name="aloha" localSheetId="49" hidden="1">'[37]i2-KA'!#REF!</definedName>
    <definedName name="aloha" localSheetId="50" hidden="1">'[37]i2-KA'!#REF!</definedName>
    <definedName name="aloha" localSheetId="51" hidden="1">'[39]i2-KA'!#REF!</definedName>
    <definedName name="aloha" localSheetId="59" hidden="1">'[37]i2-KA'!#REF!</definedName>
    <definedName name="aloha" localSheetId="6" hidden="1">'[37]i2-KA'!#REF!</definedName>
    <definedName name="aloha" localSheetId="7" hidden="1">'[37]i2-KA'!#REF!</definedName>
    <definedName name="aloha" localSheetId="8" hidden="1">'[37]i2-KA'!#REF!</definedName>
    <definedName name="aloha" localSheetId="9" hidden="1">'[37]i2-KA'!#REF!</definedName>
    <definedName name="aloha" localSheetId="17" hidden="1">'[37]i2-KA'!#REF!</definedName>
    <definedName name="aloha" localSheetId="18" hidden="1">'[37]i2-KA'!#REF!</definedName>
    <definedName name="aloha" localSheetId="19" hidden="1">'[37]i2-KA'!#REF!</definedName>
    <definedName name="aloha" localSheetId="20" hidden="1">'[37]i2-KA'!#REF!</definedName>
    <definedName name="aloha" localSheetId="22" hidden="1">'[39]i2-KA'!#REF!</definedName>
    <definedName name="aloha" localSheetId="24" hidden="1">'[39]i2-KA'!#REF!</definedName>
    <definedName name="aloha" localSheetId="25" hidden="1">'[39]i2-KA'!#REF!</definedName>
    <definedName name="aloha" localSheetId="28" hidden="1">'[39]i2-KA'!#REF!</definedName>
    <definedName name="aloha" localSheetId="30" hidden="1">'[39]i2-KA'!#REF!</definedName>
    <definedName name="aloha" localSheetId="36" hidden="1">'[37]i2-KA'!#REF!</definedName>
    <definedName name="aloha" hidden="1">'[39]i2-KA'!#REF!</definedName>
    <definedName name="ANNUALNOM" localSheetId="22">#REF!</definedName>
    <definedName name="ANNUALNOM" localSheetId="24">#REF!</definedName>
    <definedName name="ANNUALNOM" localSheetId="25">#REF!</definedName>
    <definedName name="ANNUALNOM" localSheetId="28">#REF!</definedName>
    <definedName name="ANNUALNOM" localSheetId="30">#REF!</definedName>
    <definedName name="ANNUALNOM">#REF!</definedName>
    <definedName name="anscount" hidden="1">1</definedName>
    <definedName name="as">'[37]i-REER'!$A$2:$F$104</definedName>
    <definedName name="asdfasd" localSheetId="48" hidden="1">{"'előző év december'!$A$2:$CP$214"}</definedName>
    <definedName name="asdfasd" localSheetId="49" hidden="1">{"'előző év december'!$A$2:$CP$214"}</definedName>
    <definedName name="asdfasd" localSheetId="50" hidden="1">{"'előző év december'!$A$2:$CP$214"}</definedName>
    <definedName name="asdfasd" localSheetId="51" hidden="1">{"'előző év december'!$A$2:$CP$214"}</definedName>
    <definedName name="asdfasd" localSheetId="59" hidden="1">{"'előző év december'!$A$2:$CP$214"}</definedName>
    <definedName name="asdfasd" localSheetId="6" hidden="1">{"'előző év december'!$A$2:$CP$214"}</definedName>
    <definedName name="asdfasd" localSheetId="7" hidden="1">{"'előző év december'!$A$2:$CP$214"}</definedName>
    <definedName name="asdfasd" localSheetId="8" hidden="1">{"'előző év december'!$A$2:$CP$214"}</definedName>
    <definedName name="asdfasd" localSheetId="9" hidden="1">{"'előző év december'!$A$2:$CP$214"}</definedName>
    <definedName name="asdfasd" localSheetId="17" hidden="1">{"'előző év december'!$A$2:$CP$214"}</definedName>
    <definedName name="asdfasd" localSheetId="18" hidden="1">{"'előző év december'!$A$2:$CP$214"}</definedName>
    <definedName name="asdfasd" localSheetId="19" hidden="1">{"'előző év december'!$A$2:$CP$214"}</definedName>
    <definedName name="asdfasd" localSheetId="20" hidden="1">{"'előző év december'!$A$2:$CP$214"}</definedName>
    <definedName name="asdfasd" localSheetId="22" hidden="1">{"'előző év december'!$A$2:$CP$214"}</definedName>
    <definedName name="asdfasd" localSheetId="23" hidden="1">{"'előző év december'!$A$2:$CP$214"}</definedName>
    <definedName name="asdfasd" localSheetId="24" hidden="1">{"'előző év december'!$A$2:$CP$214"}</definedName>
    <definedName name="asdfasd" localSheetId="25" hidden="1">{"'előző év december'!$A$2:$CP$214"}</definedName>
    <definedName name="asdfasd" localSheetId="36" hidden="1">{"'előző év december'!$A$2:$CP$214"}</definedName>
    <definedName name="asdfasd" hidden="1">{"'előző év december'!$A$2:$CP$214"}</definedName>
    <definedName name="ASSUM" localSheetId="22">#REF!</definedName>
    <definedName name="ASSUM" localSheetId="24">#REF!</definedName>
    <definedName name="ASSUM" localSheetId="25">#REF!</definedName>
    <definedName name="ASSUM" localSheetId="28">#REF!</definedName>
    <definedName name="ASSUM" localSheetId="30">#REF!</definedName>
    <definedName name="ASSUM">#REF!</definedName>
    <definedName name="ASSUMB" localSheetId="22">#REF!</definedName>
    <definedName name="ASSUMB" localSheetId="24">#REF!</definedName>
    <definedName name="ASSUMB" localSheetId="25">#REF!</definedName>
    <definedName name="ASSUMB" localSheetId="28">#REF!</definedName>
    <definedName name="ASSUMB" localSheetId="30">#REF!</definedName>
    <definedName name="ASSUMB">#REF!</definedName>
    <definedName name="atrade" localSheetId="22">[32]!atrade</definedName>
    <definedName name="atrade" localSheetId="24">[32]!atrade</definedName>
    <definedName name="atrade" localSheetId="25">[32]!atrade</definedName>
    <definedName name="atrade" localSheetId="28">[32]!atrade</definedName>
    <definedName name="atrade" localSheetId="30">[32]!atrade</definedName>
    <definedName name="atrade">[32]!atrade</definedName>
    <definedName name="b" localSheetId="22">#REF!</definedName>
    <definedName name="b" localSheetId="24">#REF!</definedName>
    <definedName name="b" localSheetId="25">#REF!</definedName>
    <definedName name="b" localSheetId="28">#REF!</definedName>
    <definedName name="b" localSheetId="30">#REF!</definedName>
    <definedName name="b">#REF!</definedName>
    <definedName name="BAKLANBOPB" localSheetId="22">#REF!</definedName>
    <definedName name="BAKLANBOPB" localSheetId="24">#REF!</definedName>
    <definedName name="BAKLANBOPB" localSheetId="25">#REF!</definedName>
    <definedName name="BAKLANBOPB" localSheetId="28">#REF!</definedName>
    <definedName name="BAKLANBOPB" localSheetId="30">#REF!</definedName>
    <definedName name="BAKLANBOPB">#REF!</definedName>
    <definedName name="BAKLANDEBT2B" localSheetId="22">#REF!</definedName>
    <definedName name="BAKLANDEBT2B" localSheetId="24">#REF!</definedName>
    <definedName name="BAKLANDEBT2B" localSheetId="25">#REF!</definedName>
    <definedName name="BAKLANDEBT2B" localSheetId="28">#REF!</definedName>
    <definedName name="BAKLANDEBT2B" localSheetId="30">#REF!</definedName>
    <definedName name="BAKLANDEBT2B">#REF!</definedName>
    <definedName name="BAKLDEBT1B" localSheetId="22">#REF!</definedName>
    <definedName name="BAKLDEBT1B" localSheetId="24">#REF!</definedName>
    <definedName name="BAKLDEBT1B" localSheetId="25">#REF!</definedName>
    <definedName name="BAKLDEBT1B" localSheetId="28">#REF!</definedName>
    <definedName name="BAKLDEBT1B" localSheetId="30">#REF!</definedName>
    <definedName name="BAKLDEBT1B">#REF!</definedName>
    <definedName name="BASDAT" localSheetId="22">'[17]Annual Tables'!#REF!</definedName>
    <definedName name="BASDAT" localSheetId="24">'[17]Annual Tables'!#REF!</definedName>
    <definedName name="BASDAT" localSheetId="25">'[17]Annual Tables'!#REF!</definedName>
    <definedName name="BASDAT" localSheetId="28">'[17]Annual Tables'!#REF!</definedName>
    <definedName name="BASDAT" localSheetId="30">'[17]Annual Tables'!#REF!</definedName>
    <definedName name="BASDAT">'[17]Annual Tables'!#REF!</definedName>
    <definedName name="bb" localSheetId="48" hidden="1">{"Riqfin97",#N/A,FALSE,"Tran";"Riqfinpro",#N/A,FALSE,"Tran"}</definedName>
    <definedName name="bb" localSheetId="49" hidden="1">{"Riqfin97",#N/A,FALSE,"Tran";"Riqfinpro",#N/A,FALSE,"Tran"}</definedName>
    <definedName name="bb" localSheetId="50" hidden="1">{"Riqfin97",#N/A,FALSE,"Tran";"Riqfinpro",#N/A,FALSE,"Tran"}</definedName>
    <definedName name="bb" localSheetId="51" hidden="1">{"Riqfin97",#N/A,FALSE,"Tran";"Riqfinpro",#N/A,FALSE,"Tran"}</definedName>
    <definedName name="bb" localSheetId="59" hidden="1">{"Riqfin97",#N/A,FALSE,"Tran";"Riqfinpro",#N/A,FALSE,"Tran"}</definedName>
    <definedName name="bb" localSheetId="6" hidden="1">{"Riqfin97",#N/A,FALSE,"Tran";"Riqfinpro",#N/A,FALSE,"Tran"}</definedName>
    <definedName name="bb" localSheetId="7" hidden="1">{"Riqfin97",#N/A,FALSE,"Tran";"Riqfinpro",#N/A,FALSE,"Tran"}</definedName>
    <definedName name="bb" localSheetId="8" hidden="1">{"Riqfin97",#N/A,FALSE,"Tran";"Riqfinpro",#N/A,FALSE,"Tran"}</definedName>
    <definedName name="bb" localSheetId="9" hidden="1">{"Riqfin97",#N/A,FALSE,"Tran";"Riqfinpro",#N/A,FALSE,"Tran"}</definedName>
    <definedName name="bb" localSheetId="17" hidden="1">{"Riqfin97",#N/A,FALSE,"Tran";"Riqfinpro",#N/A,FALSE,"Tran"}</definedName>
    <definedName name="bb" localSheetId="18" hidden="1">{"Riqfin97",#N/A,FALSE,"Tran";"Riqfinpro",#N/A,FALSE,"Tran"}</definedName>
    <definedName name="bb" localSheetId="19" hidden="1">{"Riqfin97",#N/A,FALSE,"Tran";"Riqfinpro",#N/A,FALSE,"Tran"}</definedName>
    <definedName name="bb" localSheetId="20" hidden="1">{"Riqfin97",#N/A,FALSE,"Tran";"Riqfinpro",#N/A,FALSE,"Tran"}</definedName>
    <definedName name="bb" localSheetId="22" hidden="1">{"Riqfin97",#N/A,FALSE,"Tran";"Riqfinpro",#N/A,FALSE,"Tran"}</definedName>
    <definedName name="bb" localSheetId="23" hidden="1">{"Riqfin97",#N/A,FALSE,"Tran";"Riqfinpro",#N/A,FALSE,"Tran"}</definedName>
    <definedName name="bb" localSheetId="24" hidden="1">{"Riqfin97",#N/A,FALSE,"Tran";"Riqfinpro",#N/A,FALSE,"Tran"}</definedName>
    <definedName name="bb" localSheetId="25" hidden="1">{"Riqfin97",#N/A,FALSE,"Tran";"Riqfinpro",#N/A,FALSE,"Tran"}</definedName>
    <definedName name="bb" localSheetId="36" hidden="1">{"Riqfin97",#N/A,FALSE,"Tran";"Riqfinpro",#N/A,FALSE,"Tran"}</definedName>
    <definedName name="bb" hidden="1">{"Riqfin97",#N/A,FALSE,"Tran";"Riqfinpro",#N/A,FALSE,"Tran"}</definedName>
    <definedName name="bbb" localSheetId="48" hidden="1">{"Riqfin97",#N/A,FALSE,"Tran";"Riqfinpro",#N/A,FALSE,"Tran"}</definedName>
    <definedName name="bbb" localSheetId="49" hidden="1">{"Riqfin97",#N/A,FALSE,"Tran";"Riqfinpro",#N/A,FALSE,"Tran"}</definedName>
    <definedName name="bbb" localSheetId="50" hidden="1">{"Riqfin97",#N/A,FALSE,"Tran";"Riqfinpro",#N/A,FALSE,"Tran"}</definedName>
    <definedName name="bbb" localSheetId="51" hidden="1">{"Riqfin97",#N/A,FALSE,"Tran";"Riqfinpro",#N/A,FALSE,"Tran"}</definedName>
    <definedName name="bbb" localSheetId="59" hidden="1">{"Riqfin97",#N/A,FALSE,"Tran";"Riqfinpro",#N/A,FALSE,"Tran"}</definedName>
    <definedName name="bbb" localSheetId="6" hidden="1">{"Riqfin97",#N/A,FALSE,"Tran";"Riqfinpro",#N/A,FALSE,"Tran"}</definedName>
    <definedName name="bbb" localSheetId="7" hidden="1">{"Riqfin97",#N/A,FALSE,"Tran";"Riqfinpro",#N/A,FALSE,"Tran"}</definedName>
    <definedName name="bbb" localSheetId="8" hidden="1">{"Riqfin97",#N/A,FALSE,"Tran";"Riqfinpro",#N/A,FALSE,"Tran"}</definedName>
    <definedName name="bbb" localSheetId="9" hidden="1">{"Riqfin97",#N/A,FALSE,"Tran";"Riqfinpro",#N/A,FALSE,"Tran"}</definedName>
    <definedName name="bbb" localSheetId="17" hidden="1">{"Riqfin97",#N/A,FALSE,"Tran";"Riqfinpro",#N/A,FALSE,"Tran"}</definedName>
    <definedName name="bbb" localSheetId="18" hidden="1">{"Riqfin97",#N/A,FALSE,"Tran";"Riqfinpro",#N/A,FALSE,"Tran"}</definedName>
    <definedName name="bbb" localSheetId="19" hidden="1">{"Riqfin97",#N/A,FALSE,"Tran";"Riqfinpro",#N/A,FALSE,"Tran"}</definedName>
    <definedName name="bbb" localSheetId="20" hidden="1">{"Riqfin97",#N/A,FALSE,"Tran";"Riqfinpro",#N/A,FALSE,"Tran"}</definedName>
    <definedName name="bbb" localSheetId="22" hidden="1">{"Riqfin97",#N/A,FALSE,"Tran";"Riqfinpro",#N/A,FALSE,"Tran"}</definedName>
    <definedName name="bbb" localSheetId="23" hidden="1">{"Riqfin97",#N/A,FALSE,"Tran";"Riqfinpro",#N/A,FALSE,"Tran"}</definedName>
    <definedName name="bbb" localSheetId="24" hidden="1">{"Riqfin97",#N/A,FALSE,"Tran";"Riqfinpro",#N/A,FALSE,"Tran"}</definedName>
    <definedName name="bbb" localSheetId="25" hidden="1">{"Riqfin97",#N/A,FALSE,"Tran";"Riqfinpro",#N/A,FALSE,"Tran"}</definedName>
    <definedName name="bbb" localSheetId="36" hidden="1">{"Riqfin97",#N/A,FALSE,"Tran";"Riqfinpro",#N/A,FALSE,"Tran"}</definedName>
    <definedName name="bbb" hidden="1">{"Riqfin97",#N/A,FALSE,"Tran";"Riqfinpro",#N/A,FALSE,"Tran"}</definedName>
    <definedName name="bbbbbbbbbbbbbb" localSheetId="24">[36]!bbbbbbbbbbbbbb</definedName>
    <definedName name="bbbbbbbbbbbbbb" localSheetId="25">[36]!bbbbbbbbbbbbbb</definedName>
    <definedName name="bbbbbbbbbbbbbb" localSheetId="28">[36]!bbbbbbbbbbbbbb</definedName>
    <definedName name="bbbbbbbbbbbbbb" localSheetId="30">[36]!bbbbbbbbbbbbbb</definedName>
    <definedName name="bbbbbbbbbbbbbb">[36]!bbbbbbbbbbbbbb</definedName>
    <definedName name="BCA">#N/A</definedName>
    <definedName name="BCA_GDP">#N/A</definedName>
    <definedName name="BE">#N/A</definedName>
    <definedName name="BEA" localSheetId="22">'[40]WEO-BOP'!#REF!</definedName>
    <definedName name="BEA" localSheetId="24">'[40]WEO-BOP'!#REF!</definedName>
    <definedName name="BEA" localSheetId="25">'[40]WEO-BOP'!#REF!</definedName>
    <definedName name="BEA" localSheetId="28">'[40]WEO-BOP'!#REF!</definedName>
    <definedName name="BEA" localSheetId="30">'[40]WEO-BOP'!#REF!</definedName>
    <definedName name="BEA">'[40]WEO-BOP'!#REF!</definedName>
    <definedName name="BEAI">#N/A</definedName>
    <definedName name="BEAIB">#N/A</definedName>
    <definedName name="BEAIG">#N/A</definedName>
    <definedName name="BEAP">#N/A</definedName>
    <definedName name="BEAPB">#N/A</definedName>
    <definedName name="BEAPG">#N/A</definedName>
    <definedName name="BEDE" localSheetId="22">#REF!</definedName>
    <definedName name="BEDE" localSheetId="24">#REF!</definedName>
    <definedName name="BEDE" localSheetId="25">#REF!</definedName>
    <definedName name="BEDE" localSheetId="28">#REF!</definedName>
    <definedName name="BEDE" localSheetId="30">#REF!</definedName>
    <definedName name="BEDE">#REF!</definedName>
    <definedName name="BER" localSheetId="22">'[40]WEO-BOP'!#REF!</definedName>
    <definedName name="BER" localSheetId="24">'[40]WEO-BOP'!#REF!</definedName>
    <definedName name="BER" localSheetId="25">'[40]WEO-BOP'!#REF!</definedName>
    <definedName name="BER" localSheetId="28">'[40]WEO-BOP'!#REF!</definedName>
    <definedName name="BER" localSheetId="30">'[40]WEO-BOP'!#REF!</definedName>
    <definedName name="BER">'[40]WEO-BOP'!#REF!</definedName>
    <definedName name="BERI">#N/A</definedName>
    <definedName name="BERIB">#N/A</definedName>
    <definedName name="BERIG">#N/A</definedName>
    <definedName name="BERP">#N/A</definedName>
    <definedName name="BERPB">#N/A</definedName>
    <definedName name="BERPG">#N/A</definedName>
    <definedName name="BF">#N/A</definedName>
    <definedName name="BFD" localSheetId="22">'[40]WEO-BOP'!#REF!</definedName>
    <definedName name="BFD" localSheetId="24">'[40]WEO-BOP'!#REF!</definedName>
    <definedName name="BFD" localSheetId="25">'[40]WEO-BOP'!#REF!</definedName>
    <definedName name="BFD" localSheetId="28">'[40]WEO-BOP'!#REF!</definedName>
    <definedName name="BFD" localSheetId="30">'[40]WEO-BOP'!#REF!</definedName>
    <definedName name="BFD">'[40]WEO-BOP'!#REF!</definedName>
    <definedName name="BFDI" localSheetId="22">'[40]WEO-BOP'!#REF!</definedName>
    <definedName name="BFDI" localSheetId="24">'[40]WEO-BOP'!#REF!</definedName>
    <definedName name="BFDI" localSheetId="25">'[40]WEO-BOP'!#REF!</definedName>
    <definedName name="BFDI" localSheetId="28">'[40]WEO-BOP'!#REF!</definedName>
    <definedName name="BFDI" localSheetId="30">'[40]WEO-BOP'!#REF!</definedName>
    <definedName name="BFDI">'[40]WEO-BOP'!#REF!</definedName>
    <definedName name="bfftsy" localSheetId="48" hidden="1">[1]ER!#REF!</definedName>
    <definedName name="bfftsy" localSheetId="49" hidden="1">[1]ER!#REF!</definedName>
    <definedName name="bfftsy" localSheetId="24" hidden="1">[1]ER!#REF!</definedName>
    <definedName name="bfftsy" localSheetId="25" hidden="1">[1]ER!#REF!</definedName>
    <definedName name="bfftsy" localSheetId="28" hidden="1">[1]ER!#REF!</definedName>
    <definedName name="bfftsy" localSheetId="30" hidden="1">[1]ER!#REF!</definedName>
    <definedName name="bfftsy" hidden="1">[1]ER!#REF!</definedName>
    <definedName name="BFL">#N/A</definedName>
    <definedName name="BFL_D">#N/A</definedName>
    <definedName name="BFL_DF">#N/A</definedName>
    <definedName name="BFLB">#N/A</definedName>
    <definedName name="BFLB_D">#N/A</definedName>
    <definedName name="BFLB_DF">#N/A</definedName>
    <definedName name="BFLD_DF" localSheetId="24">[36]!BFLD_DF</definedName>
    <definedName name="BFLD_DF" localSheetId="25">[36]!BFLD_DF</definedName>
    <definedName name="BFLD_DF" localSheetId="28">[36]!BFLD_DF</definedName>
    <definedName name="BFLD_DF" localSheetId="30">[36]!BFLD_DF</definedName>
    <definedName name="BFLD_DF">[36]!BFLD_DF</definedName>
    <definedName name="BFLG">#N/A</definedName>
    <definedName name="BFLG_D">#N/A</definedName>
    <definedName name="BFLG_DF">#N/A</definedName>
    <definedName name="BFO" localSheetId="22">'[40]WEO-BOP'!#REF!</definedName>
    <definedName name="BFO" localSheetId="24">'[40]WEO-BOP'!#REF!</definedName>
    <definedName name="BFO" localSheetId="25">'[40]WEO-BOP'!#REF!</definedName>
    <definedName name="BFO" localSheetId="28">'[40]WEO-BOP'!#REF!</definedName>
    <definedName name="BFO" localSheetId="30">'[40]WEO-BOP'!#REF!</definedName>
    <definedName name="BFO">'[40]WEO-BOP'!#REF!</definedName>
    <definedName name="BFOA" localSheetId="22">'[40]WEO-BOP'!#REF!</definedName>
    <definedName name="BFOA" localSheetId="24">'[40]WEO-BOP'!#REF!</definedName>
    <definedName name="BFOA" localSheetId="25">'[40]WEO-BOP'!#REF!</definedName>
    <definedName name="BFOA" localSheetId="28">'[40]WEO-BOP'!#REF!</definedName>
    <definedName name="BFOA" localSheetId="30">'[40]WEO-BOP'!#REF!</definedName>
    <definedName name="BFOA">'[40]WEO-BOP'!#REF!</definedName>
    <definedName name="BFOAG" localSheetId="22">'[40]WEO-BOP'!#REF!</definedName>
    <definedName name="BFOAG" localSheetId="24">'[40]WEO-BOP'!#REF!</definedName>
    <definedName name="BFOAG" localSheetId="25">'[40]WEO-BOP'!#REF!</definedName>
    <definedName name="BFOAG" localSheetId="28">'[40]WEO-BOP'!#REF!</definedName>
    <definedName name="BFOAG" localSheetId="30">'[40]WEO-BOP'!#REF!</definedName>
    <definedName name="BFOAG">'[40]WEO-BOP'!#REF!</definedName>
    <definedName name="BFOG" localSheetId="22">'[40]WEO-BOP'!#REF!</definedName>
    <definedName name="BFOG" localSheetId="24">'[40]WEO-BOP'!#REF!</definedName>
    <definedName name="BFOG" localSheetId="25">'[40]WEO-BOP'!#REF!</definedName>
    <definedName name="BFOG" localSheetId="28">'[40]WEO-BOP'!#REF!</definedName>
    <definedName name="BFOG" localSheetId="30">'[40]WEO-BOP'!#REF!</definedName>
    <definedName name="BFOG">'[40]WEO-BOP'!#REF!</definedName>
    <definedName name="BFOL" localSheetId="22">'[40]WEO-BOP'!#REF!</definedName>
    <definedName name="BFOL" localSheetId="24">'[40]WEO-BOP'!#REF!</definedName>
    <definedName name="BFOL" localSheetId="25">'[40]WEO-BOP'!#REF!</definedName>
    <definedName name="BFOL" localSheetId="28">'[40]WEO-BOP'!#REF!</definedName>
    <definedName name="BFOL" localSheetId="30">'[40]WEO-BOP'!#REF!</definedName>
    <definedName name="BFOL">'[40]WEO-BOP'!#REF!</definedName>
    <definedName name="BFOL_B" localSheetId="22">'[40]WEO-BOP'!#REF!</definedName>
    <definedName name="BFOL_B" localSheetId="24">'[40]WEO-BOP'!#REF!</definedName>
    <definedName name="BFOL_B" localSheetId="25">'[40]WEO-BOP'!#REF!</definedName>
    <definedName name="BFOL_B" localSheetId="28">'[40]WEO-BOP'!#REF!</definedName>
    <definedName name="BFOL_B" localSheetId="30">'[40]WEO-BOP'!#REF!</definedName>
    <definedName name="BFOL_B">'[40]WEO-BOP'!#REF!</definedName>
    <definedName name="BFOL_G" localSheetId="22">'[40]WEO-BOP'!#REF!</definedName>
    <definedName name="BFOL_G" localSheetId="24">'[40]WEO-BOP'!#REF!</definedName>
    <definedName name="BFOL_G" localSheetId="25">'[40]WEO-BOP'!#REF!</definedName>
    <definedName name="BFOL_G" localSheetId="28">'[40]WEO-BOP'!#REF!</definedName>
    <definedName name="BFOL_G" localSheetId="30">'[40]WEO-BOP'!#REF!</definedName>
    <definedName name="BFOL_G">'[40]WEO-BOP'!#REF!</definedName>
    <definedName name="BFOLG" localSheetId="22">'[40]WEO-BOP'!#REF!</definedName>
    <definedName name="BFOLG" localSheetId="24">'[40]WEO-BOP'!#REF!</definedName>
    <definedName name="BFOLG" localSheetId="25">'[40]WEO-BOP'!#REF!</definedName>
    <definedName name="BFOLG" localSheetId="28">'[40]WEO-BOP'!#REF!</definedName>
    <definedName name="BFOLG" localSheetId="30">'[40]WEO-BOP'!#REF!</definedName>
    <definedName name="BFOLG">'[40]WEO-BOP'!#REF!</definedName>
    <definedName name="BFP" localSheetId="22">'[40]WEO-BOP'!#REF!</definedName>
    <definedName name="BFP" localSheetId="24">'[40]WEO-BOP'!#REF!</definedName>
    <definedName name="BFP" localSheetId="25">'[40]WEO-BOP'!#REF!</definedName>
    <definedName name="BFP" localSheetId="28">'[40]WEO-BOP'!#REF!</definedName>
    <definedName name="BFP" localSheetId="30">'[40]WEO-BOP'!#REF!</definedName>
    <definedName name="BFP">'[40]WEO-BOP'!#REF!</definedName>
    <definedName name="BFPA" localSheetId="22">'[40]WEO-BOP'!#REF!</definedName>
    <definedName name="BFPA" localSheetId="24">'[40]WEO-BOP'!#REF!</definedName>
    <definedName name="BFPA" localSheetId="25">'[40]WEO-BOP'!#REF!</definedName>
    <definedName name="BFPA" localSheetId="28">'[40]WEO-BOP'!#REF!</definedName>
    <definedName name="BFPA" localSheetId="30">'[40]WEO-BOP'!#REF!</definedName>
    <definedName name="BFPA">'[40]WEO-BOP'!#REF!</definedName>
    <definedName name="BFPAG" localSheetId="22">'[40]WEO-BOP'!#REF!</definedName>
    <definedName name="BFPAG" localSheetId="24">'[40]WEO-BOP'!#REF!</definedName>
    <definedName name="BFPAG" localSheetId="25">'[40]WEO-BOP'!#REF!</definedName>
    <definedName name="BFPAG" localSheetId="28">'[40]WEO-BOP'!#REF!</definedName>
    <definedName name="BFPAG" localSheetId="30">'[40]WEO-BOP'!#REF!</definedName>
    <definedName name="BFPAG">'[40]WEO-BOP'!#REF!</definedName>
    <definedName name="BFPG" localSheetId="22">'[40]WEO-BOP'!#REF!</definedName>
    <definedName name="BFPG" localSheetId="24">'[40]WEO-BOP'!#REF!</definedName>
    <definedName name="BFPG" localSheetId="25">'[40]WEO-BOP'!#REF!</definedName>
    <definedName name="BFPG" localSheetId="28">'[40]WEO-BOP'!#REF!</definedName>
    <definedName name="BFPG" localSheetId="30">'[40]WEO-BOP'!#REF!</definedName>
    <definedName name="BFPG">'[40]WEO-BOP'!#REF!</definedName>
    <definedName name="BFPL" localSheetId="22">'[40]WEO-BOP'!#REF!</definedName>
    <definedName name="BFPL" localSheetId="24">'[40]WEO-BOP'!#REF!</definedName>
    <definedName name="BFPL" localSheetId="25">'[40]WEO-BOP'!#REF!</definedName>
    <definedName name="BFPL" localSheetId="28">'[40]WEO-BOP'!#REF!</definedName>
    <definedName name="BFPL" localSheetId="30">'[40]WEO-BOP'!#REF!</definedName>
    <definedName name="BFPL">'[40]WEO-BOP'!#REF!</definedName>
    <definedName name="BFPLD" localSheetId="22">'[40]WEO-BOP'!#REF!</definedName>
    <definedName name="BFPLD" localSheetId="24">'[40]WEO-BOP'!#REF!</definedName>
    <definedName name="BFPLD" localSheetId="25">'[40]WEO-BOP'!#REF!</definedName>
    <definedName name="BFPLD" localSheetId="28">'[40]WEO-BOP'!#REF!</definedName>
    <definedName name="BFPLD" localSheetId="30">'[40]WEO-BOP'!#REF!</definedName>
    <definedName name="BFPLD">'[40]WEO-BOP'!#REF!</definedName>
    <definedName name="BFPLDG" localSheetId="22">'[40]WEO-BOP'!#REF!</definedName>
    <definedName name="BFPLDG" localSheetId="24">'[40]WEO-BOP'!#REF!</definedName>
    <definedName name="BFPLDG" localSheetId="25">'[40]WEO-BOP'!#REF!</definedName>
    <definedName name="BFPLDG" localSheetId="28">'[40]WEO-BOP'!#REF!</definedName>
    <definedName name="BFPLDG" localSheetId="30">'[40]WEO-BOP'!#REF!</definedName>
    <definedName name="BFPLDG">'[40]WEO-BOP'!#REF!</definedName>
    <definedName name="BFPLE" localSheetId="22">'[40]WEO-BOP'!#REF!</definedName>
    <definedName name="BFPLE" localSheetId="24">'[40]WEO-BOP'!#REF!</definedName>
    <definedName name="BFPLE" localSheetId="25">'[40]WEO-BOP'!#REF!</definedName>
    <definedName name="BFPLE" localSheetId="28">'[40]WEO-BOP'!#REF!</definedName>
    <definedName name="BFPLE" localSheetId="30">'[40]WEO-BOP'!#REF!</definedName>
    <definedName name="BFPLE">'[40]WEO-BOP'!#REF!</definedName>
    <definedName name="BFRA">#N/A</definedName>
    <definedName name="bfsdhtr" localSheetId="48" hidden="1">[1]WB!#REF!</definedName>
    <definedName name="bfsdhtr" localSheetId="49" hidden="1">[1]WB!#REF!</definedName>
    <definedName name="bfsdhtr" localSheetId="24" hidden="1">[1]WB!#REF!</definedName>
    <definedName name="bfsdhtr" localSheetId="25" hidden="1">[1]WB!#REF!</definedName>
    <definedName name="bfsdhtr" localSheetId="28" hidden="1">[1]WB!#REF!</definedName>
    <definedName name="bfsdhtr" localSheetId="30" hidden="1">[1]WB!#REF!</definedName>
    <definedName name="bfsdhtr" hidden="1">[1]WB!#REF!</definedName>
    <definedName name="BGS" localSheetId="22">'[40]WEO-BOP'!#REF!</definedName>
    <definedName name="BGS" localSheetId="24">'[40]WEO-BOP'!#REF!</definedName>
    <definedName name="BGS" localSheetId="25">'[40]WEO-BOP'!#REF!</definedName>
    <definedName name="BGS" localSheetId="28">'[40]WEO-BOP'!#REF!</definedName>
    <definedName name="BGS" localSheetId="30">'[40]WEO-BOP'!#REF!</definedName>
    <definedName name="BGS">'[40]WEO-BOP'!#REF!</definedName>
    <definedName name="BI">#N/A</definedName>
    <definedName name="BID" localSheetId="22">'[40]WEO-BOP'!#REF!</definedName>
    <definedName name="BID" localSheetId="24">'[40]WEO-BOP'!#REF!</definedName>
    <definedName name="BID" localSheetId="25">'[40]WEO-BOP'!#REF!</definedName>
    <definedName name="BID" localSheetId="28">'[40]WEO-BOP'!#REF!</definedName>
    <definedName name="BID" localSheetId="30">'[40]WEO-BOP'!#REF!</definedName>
    <definedName name="BID">'[40]WEO-BOP'!#REF!</definedName>
    <definedName name="BK">#N/A</definedName>
    <definedName name="BKF">#N/A</definedName>
    <definedName name="BLPH1" hidden="1">'[41]Ex rate bloom'!$A$4</definedName>
    <definedName name="BLPH2" hidden="1">'[41]Ex rate bloom'!$D$4</definedName>
    <definedName name="BLPH3" hidden="1">'[41]Ex rate bloom'!$G$4</definedName>
    <definedName name="BLPH4" hidden="1">'[41]Ex rate bloom'!$J$4</definedName>
    <definedName name="BLPH5" hidden="1">'[41]Ex rate bloom'!$M$4</definedName>
    <definedName name="BLPH6" hidden="1">'[41]Ex rate bloom'!$P$4</definedName>
    <definedName name="BLPH7" hidden="1">'[41]Ex rate bloom'!$S$4</definedName>
    <definedName name="BLPH8" hidden="1">'[41]Ex rate bloom'!$V$4</definedName>
    <definedName name="BMG">[42]Q6!$E$28:$AH$28</definedName>
    <definedName name="BMII">#N/A</definedName>
    <definedName name="BMIIB">#N/A</definedName>
    <definedName name="BMIIG">#N/A</definedName>
    <definedName name="BMS" localSheetId="22">'[40]WEO-BOP'!#REF!</definedName>
    <definedName name="BMS" localSheetId="24">'[40]WEO-BOP'!#REF!</definedName>
    <definedName name="BMS" localSheetId="25">'[40]WEO-BOP'!#REF!</definedName>
    <definedName name="BMS" localSheetId="28">'[40]WEO-BOP'!#REF!</definedName>
    <definedName name="BMS" localSheetId="30">'[40]WEO-BOP'!#REF!</definedName>
    <definedName name="BMS">'[40]WEO-BOP'!#REF!</definedName>
    <definedName name="bn" localSheetId="48" hidden="1">{"'előző év december'!$A$2:$CP$214"}</definedName>
    <definedName name="bn" localSheetId="49" hidden="1">{"'előző év december'!$A$2:$CP$214"}</definedName>
    <definedName name="bn" localSheetId="50" hidden="1">{"'előző év december'!$A$2:$CP$214"}</definedName>
    <definedName name="bn" localSheetId="51" hidden="1">{"'előző év december'!$A$2:$CP$214"}</definedName>
    <definedName name="bn" localSheetId="59" hidden="1">{"'előző év december'!$A$2:$CP$214"}</definedName>
    <definedName name="bn" localSheetId="6" hidden="1">{"'előző év december'!$A$2:$CP$214"}</definedName>
    <definedName name="bn" localSheetId="7" hidden="1">{"'előző év december'!$A$2:$CP$214"}</definedName>
    <definedName name="bn" localSheetId="8" hidden="1">{"'előző év december'!$A$2:$CP$214"}</definedName>
    <definedName name="bn" localSheetId="9" hidden="1">{"'előző év december'!$A$2:$CP$214"}</definedName>
    <definedName name="bn" localSheetId="17" hidden="1">{"'előző év december'!$A$2:$CP$214"}</definedName>
    <definedName name="bn" localSheetId="18" hidden="1">{"'előző év december'!$A$2:$CP$214"}</definedName>
    <definedName name="bn" localSheetId="19" hidden="1">{"'előző év december'!$A$2:$CP$214"}</definedName>
    <definedName name="bn" localSheetId="20" hidden="1">{"'előző év december'!$A$2:$CP$214"}</definedName>
    <definedName name="bn" localSheetId="22" hidden="1">{"'előző év december'!$A$2:$CP$214"}</definedName>
    <definedName name="bn" localSheetId="23" hidden="1">{"'előző év december'!$A$2:$CP$214"}</definedName>
    <definedName name="bn" localSheetId="24" hidden="1">{"'előző év december'!$A$2:$CP$214"}</definedName>
    <definedName name="bn" localSheetId="25" hidden="1">{"'előző év december'!$A$2:$CP$214"}</definedName>
    <definedName name="bn" localSheetId="36" hidden="1">{"'előző év december'!$A$2:$CP$214"}</definedName>
    <definedName name="bn" hidden="1">{"'előző év december'!$A$2:$CP$214"}</definedName>
    <definedName name="Bolivia" localSheetId="22">#REF!</definedName>
    <definedName name="Bolivia" localSheetId="24">#REF!</definedName>
    <definedName name="Bolivia" localSheetId="25">#REF!</definedName>
    <definedName name="Bolivia" localSheetId="28">#REF!</definedName>
    <definedName name="Bolivia" localSheetId="30">#REF!</definedName>
    <definedName name="Bolivia">#REF!</definedName>
    <definedName name="BOP">#N/A</definedName>
    <definedName name="BOPB" localSheetId="22">#REF!</definedName>
    <definedName name="BOPB" localSheetId="24">#REF!</definedName>
    <definedName name="BOPB" localSheetId="25">#REF!</definedName>
    <definedName name="BOPB" localSheetId="28">#REF!</definedName>
    <definedName name="BOPB" localSheetId="30">#REF!</definedName>
    <definedName name="BOPB">#REF!</definedName>
    <definedName name="BOPMEMOB" localSheetId="22">#REF!</definedName>
    <definedName name="BOPMEMOB" localSheetId="24">#REF!</definedName>
    <definedName name="BOPMEMOB" localSheetId="25">#REF!</definedName>
    <definedName name="BOPMEMOB" localSheetId="28">#REF!</definedName>
    <definedName name="BOPMEMOB" localSheetId="30">#REF!</definedName>
    <definedName name="BOPMEMOB">#REF!</definedName>
    <definedName name="bracket_2" localSheetId="22">#REF!</definedName>
    <definedName name="bracket_2" localSheetId="24">#REF!</definedName>
    <definedName name="bracket_2" localSheetId="25">#REF!</definedName>
    <definedName name="bracket_2" localSheetId="28">#REF!</definedName>
    <definedName name="bracket_2" localSheetId="30">#REF!</definedName>
    <definedName name="bracket_2">#REF!</definedName>
    <definedName name="BRASS" localSheetId="22">'[40]WEO-BOP'!#REF!</definedName>
    <definedName name="BRASS" localSheetId="24">'[40]WEO-BOP'!#REF!</definedName>
    <definedName name="BRASS" localSheetId="25">'[40]WEO-BOP'!#REF!</definedName>
    <definedName name="BRASS" localSheetId="28">'[40]WEO-BOP'!#REF!</definedName>
    <definedName name="BRASS" localSheetId="30">'[40]WEO-BOP'!#REF!</definedName>
    <definedName name="BRASS">'[40]WEO-BOP'!#REF!</definedName>
    <definedName name="Brazil" localSheetId="22">#REF!</definedName>
    <definedName name="Brazil" localSheetId="24">#REF!</definedName>
    <definedName name="Brazil" localSheetId="25">#REF!</definedName>
    <definedName name="Brazil" localSheetId="28">#REF!</definedName>
    <definedName name="Brazil" localSheetId="30">#REF!</definedName>
    <definedName name="Brazil">#REF!</definedName>
    <definedName name="BTR" localSheetId="22">'[40]WEO-BOP'!#REF!</definedName>
    <definedName name="BTR" localSheetId="24">'[40]WEO-BOP'!#REF!</definedName>
    <definedName name="BTR" localSheetId="25">'[40]WEO-BOP'!#REF!</definedName>
    <definedName name="BTR" localSheetId="28">'[40]WEO-BOP'!#REF!</definedName>
    <definedName name="BTR" localSheetId="30">'[40]WEO-BOP'!#REF!</definedName>
    <definedName name="BTR">'[40]WEO-BOP'!#REF!</definedName>
    <definedName name="BTRG" localSheetId="22">'[40]WEO-BOP'!#REF!</definedName>
    <definedName name="BTRG" localSheetId="24">'[40]WEO-BOP'!#REF!</definedName>
    <definedName name="BTRG" localSheetId="25">'[40]WEO-BOP'!#REF!</definedName>
    <definedName name="BTRG" localSheetId="28">'[40]WEO-BOP'!#REF!</definedName>
    <definedName name="BTRG" localSheetId="30">'[40]WEO-BOP'!#REF!</definedName>
    <definedName name="BTRG">'[40]WEO-BOP'!#REF!</definedName>
    <definedName name="BUDGET" localSheetId="22">#REF!</definedName>
    <definedName name="BUDGET" localSheetId="24">#REF!</definedName>
    <definedName name="BUDGET" localSheetId="25">#REF!</definedName>
    <definedName name="BUDGET" localSheetId="28">#REF!</definedName>
    <definedName name="BUDGET" localSheetId="30">#REF!</definedName>
    <definedName name="BUDGET">#REF!</definedName>
    <definedName name="Budget_expenditure" localSheetId="22">#REF!</definedName>
    <definedName name="Budget_expenditure" localSheetId="24">#REF!</definedName>
    <definedName name="Budget_expenditure" localSheetId="25">#REF!</definedName>
    <definedName name="Budget_expenditure" localSheetId="28">#REF!</definedName>
    <definedName name="Budget_expenditure" localSheetId="30">#REF!</definedName>
    <definedName name="Budget_expenditure">#REF!</definedName>
    <definedName name="Budget_revenue" localSheetId="22">#REF!</definedName>
    <definedName name="Budget_revenue" localSheetId="24">#REF!</definedName>
    <definedName name="Budget_revenue" localSheetId="25">#REF!</definedName>
    <definedName name="Budget_revenue" localSheetId="28">#REF!</definedName>
    <definedName name="Budget_revenue" localSheetId="30">#REF!</definedName>
    <definedName name="Budget_revenue">#REF!</definedName>
    <definedName name="BXG">[42]Q6!$E$26:$AH$26</definedName>
    <definedName name="BXS" localSheetId="22">'[40]WEO-BOP'!#REF!</definedName>
    <definedName name="BXS" localSheetId="24">'[40]WEO-BOP'!#REF!</definedName>
    <definedName name="BXS" localSheetId="25">'[40]WEO-BOP'!#REF!</definedName>
    <definedName name="BXS" localSheetId="28">'[40]WEO-BOP'!#REF!</definedName>
    <definedName name="BXS" localSheetId="30">'[40]WEO-BOP'!#REF!</definedName>
    <definedName name="BXS">'[40]WEO-BOP'!#REF!</definedName>
    <definedName name="BXTSAq" localSheetId="22">#REF!</definedName>
    <definedName name="BXTSAq" localSheetId="24">#REF!</definedName>
    <definedName name="BXTSAq" localSheetId="25">#REF!</definedName>
    <definedName name="BXTSAq" localSheetId="28">#REF!</definedName>
    <definedName name="BXTSAq" localSheetId="30">#REF!</definedName>
    <definedName name="BXTSAq">#REF!</definedName>
    <definedName name="CalcMCV_4" localSheetId="22">#REF!</definedName>
    <definedName name="CalcMCV_4" localSheetId="24">#REF!</definedName>
    <definedName name="CalcMCV_4" localSheetId="25">#REF!</definedName>
    <definedName name="CalcMCV_4" localSheetId="28">#REF!</definedName>
    <definedName name="CalcMCV_4" localSheetId="30">#REF!</definedName>
    <definedName name="CalcMCV_4">#REF!</definedName>
    <definedName name="calcNGS_NGDP">#N/A</definedName>
    <definedName name="CAPACCB" localSheetId="22">#REF!</definedName>
    <definedName name="CAPACCB" localSheetId="24">#REF!</definedName>
    <definedName name="CAPACCB" localSheetId="25">#REF!</definedName>
    <definedName name="CAPACCB" localSheetId="28">#REF!</definedName>
    <definedName name="CAPACCB" localSheetId="30">#REF!</definedName>
    <definedName name="CAPACCB">#REF!</definedName>
    <definedName name="cc" localSheetId="48" hidden="1">{"Riqfin97",#N/A,FALSE,"Tran";"Riqfinpro",#N/A,FALSE,"Tran"}</definedName>
    <definedName name="cc" localSheetId="49" hidden="1">{"Riqfin97",#N/A,FALSE,"Tran";"Riqfinpro",#N/A,FALSE,"Tran"}</definedName>
    <definedName name="cc" localSheetId="50" hidden="1">{"Riqfin97",#N/A,FALSE,"Tran";"Riqfinpro",#N/A,FALSE,"Tran"}</definedName>
    <definedName name="cc" localSheetId="51" hidden="1">{"Riqfin97",#N/A,FALSE,"Tran";"Riqfinpro",#N/A,FALSE,"Tran"}</definedName>
    <definedName name="cc" localSheetId="59" hidden="1">{"Riqfin97",#N/A,FALSE,"Tran";"Riqfinpro",#N/A,FALSE,"Tran"}</definedName>
    <definedName name="cc" localSheetId="6" hidden="1">{"Riqfin97",#N/A,FALSE,"Tran";"Riqfinpro",#N/A,FALSE,"Tran"}</definedName>
    <definedName name="cc" localSheetId="7" hidden="1">{"Riqfin97",#N/A,FALSE,"Tran";"Riqfinpro",#N/A,FALSE,"Tran"}</definedName>
    <definedName name="cc" localSheetId="8" hidden="1">{"Riqfin97",#N/A,FALSE,"Tran";"Riqfinpro",#N/A,FALSE,"Tran"}</definedName>
    <definedName name="cc" localSheetId="9" hidden="1">{"Riqfin97",#N/A,FALSE,"Tran";"Riqfinpro",#N/A,FALSE,"Tran"}</definedName>
    <definedName name="cc" localSheetId="17" hidden="1">{"Riqfin97",#N/A,FALSE,"Tran";"Riqfinpro",#N/A,FALSE,"Tran"}</definedName>
    <definedName name="cc" localSheetId="18" hidden="1">{"Riqfin97",#N/A,FALSE,"Tran";"Riqfinpro",#N/A,FALSE,"Tran"}</definedName>
    <definedName name="cc" localSheetId="19" hidden="1">{"Riqfin97",#N/A,FALSE,"Tran";"Riqfinpro",#N/A,FALSE,"Tran"}</definedName>
    <definedName name="cc" localSheetId="20" hidden="1">{"Riqfin97",#N/A,FALSE,"Tran";"Riqfinpro",#N/A,FALSE,"Tran"}</definedName>
    <definedName name="cc" localSheetId="22" hidden="1">{"Riqfin97",#N/A,FALSE,"Tran";"Riqfinpro",#N/A,FALSE,"Tran"}</definedName>
    <definedName name="cc" localSheetId="23" hidden="1">{"Riqfin97",#N/A,FALSE,"Tran";"Riqfinpro",#N/A,FALSE,"Tran"}</definedName>
    <definedName name="cc" localSheetId="24" hidden="1">{"Riqfin97",#N/A,FALSE,"Tran";"Riqfinpro",#N/A,FALSE,"Tran"}</definedName>
    <definedName name="cc" localSheetId="25" hidden="1">{"Riqfin97",#N/A,FALSE,"Tran";"Riqfinpro",#N/A,FALSE,"Tran"}</definedName>
    <definedName name="cc" localSheetId="36" hidden="1">{"Riqfin97",#N/A,FALSE,"Tran";"Riqfinpro",#N/A,FALSE,"Tran"}</definedName>
    <definedName name="cc" hidden="1">{"Riqfin97",#N/A,FALSE,"Tran";"Riqfinpro",#N/A,FALSE,"Tran"}</definedName>
    <definedName name="ccc" localSheetId="48" hidden="1">{"Riqfin97",#N/A,FALSE,"Tran";"Riqfinpro",#N/A,FALSE,"Tran"}</definedName>
    <definedName name="ccc" localSheetId="49" hidden="1">{"Riqfin97",#N/A,FALSE,"Tran";"Riqfinpro",#N/A,FALSE,"Tran"}</definedName>
    <definedName name="ccc" localSheetId="50" hidden="1">{"Riqfin97",#N/A,FALSE,"Tran";"Riqfinpro",#N/A,FALSE,"Tran"}</definedName>
    <definedName name="ccc" localSheetId="51" hidden="1">{"Riqfin97",#N/A,FALSE,"Tran";"Riqfinpro",#N/A,FALSE,"Tran"}</definedName>
    <definedName name="ccc" localSheetId="59" hidden="1">{"Riqfin97",#N/A,FALSE,"Tran";"Riqfinpro",#N/A,FALSE,"Tran"}</definedName>
    <definedName name="ccc" localSheetId="6" hidden="1">{"Riqfin97",#N/A,FALSE,"Tran";"Riqfinpro",#N/A,FALSE,"Tran"}</definedName>
    <definedName name="ccc" localSheetId="7" hidden="1">{"Riqfin97",#N/A,FALSE,"Tran";"Riqfinpro",#N/A,FALSE,"Tran"}</definedName>
    <definedName name="ccc" localSheetId="8" hidden="1">{"Riqfin97",#N/A,FALSE,"Tran";"Riqfinpro",#N/A,FALSE,"Tran"}</definedName>
    <definedName name="ccc" localSheetId="9" hidden="1">{"Riqfin97",#N/A,FALSE,"Tran";"Riqfinpro",#N/A,FALSE,"Tran"}</definedName>
    <definedName name="ccc" localSheetId="17" hidden="1">{"Riqfin97",#N/A,FALSE,"Tran";"Riqfinpro",#N/A,FALSE,"Tran"}</definedName>
    <definedName name="ccc" localSheetId="18" hidden="1">{"Riqfin97",#N/A,FALSE,"Tran";"Riqfinpro",#N/A,FALSE,"Tran"}</definedName>
    <definedName name="ccc" localSheetId="19" hidden="1">{"Riqfin97",#N/A,FALSE,"Tran";"Riqfinpro",#N/A,FALSE,"Tran"}</definedName>
    <definedName name="ccc" localSheetId="20" hidden="1">{"Riqfin97",#N/A,FALSE,"Tran";"Riqfinpro",#N/A,FALSE,"Tran"}</definedName>
    <definedName name="ccc" localSheetId="22" hidden="1">{"Riqfin97",#N/A,FALSE,"Tran";"Riqfinpro",#N/A,FALSE,"Tran"}</definedName>
    <definedName name="ccc" localSheetId="23" hidden="1">{"Riqfin97",#N/A,FALSE,"Tran";"Riqfinpro",#N/A,FALSE,"Tran"}</definedName>
    <definedName name="ccc" localSheetId="24" hidden="1">{"Riqfin97",#N/A,FALSE,"Tran";"Riqfinpro",#N/A,FALSE,"Tran"}</definedName>
    <definedName name="ccc" localSheetId="25" hidden="1">{"Riqfin97",#N/A,FALSE,"Tran";"Riqfinpro",#N/A,FALSE,"Tran"}</definedName>
    <definedName name="ccc" localSheetId="36" hidden="1">{"Riqfin97",#N/A,FALSE,"Tran";"Riqfinpro",#N/A,FALSE,"Tran"}</definedName>
    <definedName name="ccc" hidden="1">{"Riqfin97",#N/A,FALSE,"Tran";"Riqfinpro",#N/A,FALSE,"Tran"}</definedName>
    <definedName name="CCODE" localSheetId="22">#REF!</definedName>
    <definedName name="CCODE" localSheetId="24">#REF!</definedName>
    <definedName name="CCODE" localSheetId="25">#REF!</definedName>
    <definedName name="CCODE" localSheetId="28">#REF!</definedName>
    <definedName name="CCODE" localSheetId="30">#REF!</definedName>
    <definedName name="CCODE">#REF!</definedName>
    <definedName name="cgb" localSheetId="22">#REF!</definedName>
    <definedName name="cgb" localSheetId="24">#REF!</definedName>
    <definedName name="cgb" localSheetId="25">#REF!</definedName>
    <definedName name="cgb" localSheetId="28">#REF!</definedName>
    <definedName name="cgb" localSheetId="30">#REF!</definedName>
    <definedName name="cgb">#REF!</definedName>
    <definedName name="cge" localSheetId="22">#REF!</definedName>
    <definedName name="cge" localSheetId="24">#REF!</definedName>
    <definedName name="cge" localSheetId="25">#REF!</definedName>
    <definedName name="cge" localSheetId="28">#REF!</definedName>
    <definedName name="cge" localSheetId="30">#REF!</definedName>
    <definedName name="cge">#REF!</definedName>
    <definedName name="cgr" localSheetId="22">#REF!</definedName>
    <definedName name="cgr" localSheetId="24">#REF!</definedName>
    <definedName name="cgr" localSheetId="25">#REF!</definedName>
    <definedName name="cgr" localSheetId="28">#REF!</definedName>
    <definedName name="cgr" localSheetId="30">#REF!</definedName>
    <definedName name="cgr">#REF!</definedName>
    <definedName name="CONCK" localSheetId="22">#REF!</definedName>
    <definedName name="CONCK" localSheetId="24">#REF!</definedName>
    <definedName name="CONCK" localSheetId="25">#REF!</definedName>
    <definedName name="CONCK" localSheetId="28">#REF!</definedName>
    <definedName name="CONCK" localSheetId="30">#REF!</definedName>
    <definedName name="CONCK">#REF!</definedName>
    <definedName name="Cons" localSheetId="22">#REF!</definedName>
    <definedName name="Cons" localSheetId="24">#REF!</definedName>
    <definedName name="Cons" localSheetId="25">#REF!</definedName>
    <definedName name="Cons" localSheetId="28">#REF!</definedName>
    <definedName name="Cons" localSheetId="30">#REF!</definedName>
    <definedName name="Cons">#REF!</definedName>
    <definedName name="CORULCSA">[43]E!$V$15:$V$98</definedName>
    <definedName name="cp" localSheetId="48" hidden="1">{"'előző év december'!$A$2:$CP$214"}</definedName>
    <definedName name="cp" localSheetId="49" hidden="1">{"'előző év december'!$A$2:$CP$214"}</definedName>
    <definedName name="cp" localSheetId="50" hidden="1">{"'előző év december'!$A$2:$CP$214"}</definedName>
    <definedName name="cp" localSheetId="51" hidden="1">{"'előző év december'!$A$2:$CP$214"}</definedName>
    <definedName name="cp" localSheetId="59" hidden="1">{"'előző év december'!$A$2:$CP$214"}</definedName>
    <definedName name="cp" localSheetId="6" hidden="1">{"'előző év december'!$A$2:$CP$214"}</definedName>
    <definedName name="cp" localSheetId="7" hidden="1">{"'előző év december'!$A$2:$CP$214"}</definedName>
    <definedName name="cp" localSheetId="8" hidden="1">{"'előző év december'!$A$2:$CP$214"}</definedName>
    <definedName name="cp" localSheetId="9" hidden="1">{"'előző év december'!$A$2:$CP$214"}</definedName>
    <definedName name="cp" localSheetId="17" hidden="1">{"'előző év december'!$A$2:$CP$214"}</definedName>
    <definedName name="cp" localSheetId="18" hidden="1">{"'előző év december'!$A$2:$CP$214"}</definedName>
    <definedName name="cp" localSheetId="19" hidden="1">{"'előző év december'!$A$2:$CP$214"}</definedName>
    <definedName name="cp" localSheetId="20" hidden="1">{"'előző év december'!$A$2:$CP$214"}</definedName>
    <definedName name="cp" localSheetId="22" hidden="1">{"'előző év december'!$A$2:$CP$214"}</definedName>
    <definedName name="cp" localSheetId="23" hidden="1">{"'előző év december'!$A$2:$CP$214"}</definedName>
    <definedName name="cp" localSheetId="24" hidden="1">{"'előző év december'!$A$2:$CP$214"}</definedName>
    <definedName name="cp" localSheetId="25" hidden="1">{"'előző év december'!$A$2:$CP$214"}</definedName>
    <definedName name="cp" localSheetId="36" hidden="1">{"'előző év december'!$A$2:$CP$214"}</definedName>
    <definedName name="cp" hidden="1">{"'előző év december'!$A$2:$CP$214"}</definedName>
    <definedName name="cpr" localSheetId="48" hidden="1">{"'előző év december'!$A$2:$CP$214"}</definedName>
    <definedName name="cpr" localSheetId="49" hidden="1">{"'előző év december'!$A$2:$CP$214"}</definedName>
    <definedName name="cpr" localSheetId="50" hidden="1">{"'előző év december'!$A$2:$CP$214"}</definedName>
    <definedName name="cpr" localSheetId="51" hidden="1">{"'előző év december'!$A$2:$CP$214"}</definedName>
    <definedName name="cpr" localSheetId="59" hidden="1">{"'előző év december'!$A$2:$CP$214"}</definedName>
    <definedName name="cpr" localSheetId="6" hidden="1">{"'előző év december'!$A$2:$CP$214"}</definedName>
    <definedName name="cpr" localSheetId="7" hidden="1">{"'előző év december'!$A$2:$CP$214"}</definedName>
    <definedName name="cpr" localSheetId="8" hidden="1">{"'előző év december'!$A$2:$CP$214"}</definedName>
    <definedName name="cpr" localSheetId="9" hidden="1">{"'előző év december'!$A$2:$CP$214"}</definedName>
    <definedName name="cpr" localSheetId="17" hidden="1">{"'előző év december'!$A$2:$CP$214"}</definedName>
    <definedName name="cpr" localSheetId="18" hidden="1">{"'előző év december'!$A$2:$CP$214"}</definedName>
    <definedName name="cpr" localSheetId="19" hidden="1">{"'előző év december'!$A$2:$CP$214"}</definedName>
    <definedName name="cpr" localSheetId="20" hidden="1">{"'előző év december'!$A$2:$CP$214"}</definedName>
    <definedName name="cpr" localSheetId="22" hidden="1">{"'előző év december'!$A$2:$CP$214"}</definedName>
    <definedName name="cpr" localSheetId="23" hidden="1">{"'előző év december'!$A$2:$CP$214"}</definedName>
    <definedName name="cpr" localSheetId="24" hidden="1">{"'előző év december'!$A$2:$CP$214"}</definedName>
    <definedName name="cpr" localSheetId="25" hidden="1">{"'előző év december'!$A$2:$CP$214"}</definedName>
    <definedName name="cpr" localSheetId="36" hidden="1">{"'előző év december'!$A$2:$CP$214"}</definedName>
    <definedName name="cpr" hidden="1">{"'előző év december'!$A$2:$CP$214"}</definedName>
    <definedName name="cprsa" localSheetId="48" hidden="1">{"'előző év december'!$A$2:$CP$214"}</definedName>
    <definedName name="cprsa" localSheetId="49" hidden="1">{"'előző év december'!$A$2:$CP$214"}</definedName>
    <definedName name="cprsa" localSheetId="50" hidden="1">{"'előző év december'!$A$2:$CP$214"}</definedName>
    <definedName name="cprsa" localSheetId="51" hidden="1">{"'előző év december'!$A$2:$CP$214"}</definedName>
    <definedName name="cprsa" localSheetId="59" hidden="1">{"'előző év december'!$A$2:$CP$214"}</definedName>
    <definedName name="cprsa" localSheetId="6" hidden="1">{"'előző év december'!$A$2:$CP$214"}</definedName>
    <definedName name="cprsa" localSheetId="7" hidden="1">{"'előző év december'!$A$2:$CP$214"}</definedName>
    <definedName name="cprsa" localSheetId="8" hidden="1">{"'előző év december'!$A$2:$CP$214"}</definedName>
    <definedName name="cprsa" localSheetId="9" hidden="1">{"'előző év december'!$A$2:$CP$214"}</definedName>
    <definedName name="cprsa" localSheetId="17" hidden="1">{"'előző év december'!$A$2:$CP$214"}</definedName>
    <definedName name="cprsa" localSheetId="18" hidden="1">{"'előző év december'!$A$2:$CP$214"}</definedName>
    <definedName name="cprsa" localSheetId="19" hidden="1">{"'előző év december'!$A$2:$CP$214"}</definedName>
    <definedName name="cprsa" localSheetId="20" hidden="1">{"'előző év december'!$A$2:$CP$214"}</definedName>
    <definedName name="cprsa" localSheetId="22" hidden="1">{"'előző év december'!$A$2:$CP$214"}</definedName>
    <definedName name="cprsa" localSheetId="23" hidden="1">{"'előző év december'!$A$2:$CP$214"}</definedName>
    <definedName name="cprsa" localSheetId="24" hidden="1">{"'előző év december'!$A$2:$CP$214"}</definedName>
    <definedName name="cprsa" localSheetId="25" hidden="1">{"'előző év december'!$A$2:$CP$214"}</definedName>
    <definedName name="cprsa" localSheetId="36" hidden="1">{"'előző év december'!$A$2:$CP$214"}</definedName>
    <definedName name="cprsa" hidden="1">{"'előző év december'!$A$2:$CP$214"}</definedName>
    <definedName name="CurrVintage">[44]Current!$D$66</definedName>
    <definedName name="Cwvu.a." localSheetId="48" hidden="1">[45]BOP!$A$36:$IV$36,[45]BOP!$A$44:$IV$44,[45]BOP!$A$59:$IV$59,[45]BOP!#REF!,[45]BOP!#REF!,[45]BOP!$A$81:$IV$88</definedName>
    <definedName name="Cwvu.a." localSheetId="49" hidden="1">[45]BOP!$A$36:$IV$36,[45]BOP!$A$44:$IV$44,[45]BOP!$A$59:$IV$59,[45]BOP!#REF!,[45]BOP!#REF!,[45]BOP!$A$81:$IV$88</definedName>
    <definedName name="Cwvu.a." localSheetId="50" hidden="1">[45]BOP!$A$36:$IV$36,[45]BOP!$A$44:$IV$44,[45]BOP!$A$59:$IV$59,[45]BOP!#REF!,[45]BOP!#REF!,[45]BOP!$A$81:$IV$88</definedName>
    <definedName name="Cwvu.a." localSheetId="51" hidden="1">[45]BOP!$A$36:$IV$36,[45]BOP!$A$44:$IV$44,[45]BOP!$A$59:$IV$59,[45]BOP!#REF!,[45]BOP!#REF!,[45]BOP!$A$81:$IV$88</definedName>
    <definedName name="Cwvu.a." localSheetId="8" hidden="1">[45]BOP!$A$36:$IV$36,[45]BOP!$A$44:$IV$44,[45]BOP!$A$59:$IV$59,[45]BOP!#REF!,[45]BOP!#REF!,[45]BOP!$A$81:$IV$88</definedName>
    <definedName name="Cwvu.a." localSheetId="9" hidden="1">[45]BOP!$A$36:$IV$36,[45]BOP!$A$44:$IV$44,[45]BOP!$A$59:$IV$59,[45]BOP!#REF!,[45]BOP!#REF!,[45]BOP!$A$81:$IV$88</definedName>
    <definedName name="Cwvu.a." localSheetId="17" hidden="1">[45]BOP!$A$36:$IV$36,[45]BOP!$A$44:$IV$44,[45]BOP!$A$59:$IV$59,[45]BOP!#REF!,[45]BOP!#REF!,[45]BOP!$A$81:$IV$88</definedName>
    <definedName name="Cwvu.a." localSheetId="18" hidden="1">[45]BOP!$A$36:$IV$36,[45]BOP!$A$44:$IV$44,[45]BOP!$A$59:$IV$59,[45]BOP!#REF!,[45]BOP!#REF!,[45]BOP!$A$81:$IV$88</definedName>
    <definedName name="Cwvu.a." localSheetId="19" hidden="1">[45]BOP!$A$36:$IV$36,[45]BOP!$A$44:$IV$44,[45]BOP!$A$59:$IV$59,[45]BOP!#REF!,[45]BOP!#REF!,[45]BOP!$A$81:$IV$88</definedName>
    <definedName name="Cwvu.a." localSheetId="20" hidden="1">[45]BOP!$A$36:$IV$36,[45]BOP!$A$44:$IV$44,[45]BOP!$A$59:$IV$59,[45]BOP!#REF!,[45]BOP!#REF!,[45]BOP!$A$81:$IV$88</definedName>
    <definedName name="Cwvu.a." localSheetId="24" hidden="1">[45]BOP!$A$36:$IV$36,[45]BOP!$A$44:$IV$44,[45]BOP!$A$59:$IV$59,[45]BOP!#REF!,[45]BOP!#REF!,[45]BOP!$A$81:$IV$88</definedName>
    <definedName name="Cwvu.a." localSheetId="25" hidden="1">[45]BOP!$A$36:$IV$36,[45]BOP!$A$44:$IV$44,[45]BOP!$A$59:$IV$59,[45]BOP!#REF!,[45]BOP!#REF!,[45]BOP!$A$81:$IV$88</definedName>
    <definedName name="Cwvu.a." localSheetId="28" hidden="1">[45]BOP!$A$36:$IV$36,[45]BOP!$A$44:$IV$44,[45]BOP!$A$59:$IV$59,[45]BOP!#REF!,[45]BOP!#REF!,[45]BOP!$A$81:$IV$88</definedName>
    <definedName name="Cwvu.a." localSheetId="30" hidden="1">[45]BOP!$A$36:$IV$36,[45]BOP!$A$44:$IV$44,[45]BOP!$A$59:$IV$59,[45]BOP!#REF!,[45]BOP!#REF!,[45]BOP!$A$81:$IV$88</definedName>
    <definedName name="Cwvu.a." hidden="1">[45]BOP!$A$36:$IV$36,[45]BOP!$A$44:$IV$44,[45]BOP!$A$59:$IV$59,[45]BOP!#REF!,[45]BOP!#REF!,[45]BOP!$A$81:$IV$88</definedName>
    <definedName name="Cwvu.bop." localSheetId="48" hidden="1">[45]BOP!$A$36:$IV$36,[45]BOP!$A$44:$IV$44,[45]BOP!$A$59:$IV$59,[45]BOP!#REF!,[45]BOP!#REF!,[45]BOP!$A$81:$IV$88</definedName>
    <definedName name="Cwvu.bop." localSheetId="49" hidden="1">[45]BOP!$A$36:$IV$36,[45]BOP!$A$44:$IV$44,[45]BOP!$A$59:$IV$59,[45]BOP!#REF!,[45]BOP!#REF!,[45]BOP!$A$81:$IV$88</definedName>
    <definedName name="Cwvu.bop." localSheetId="50" hidden="1">[45]BOP!$A$36:$IV$36,[45]BOP!$A$44:$IV$44,[45]BOP!$A$59:$IV$59,[45]BOP!#REF!,[45]BOP!#REF!,[45]BOP!$A$81:$IV$88</definedName>
    <definedName name="Cwvu.bop." localSheetId="51" hidden="1">[45]BOP!$A$36:$IV$36,[45]BOP!$A$44:$IV$44,[45]BOP!$A$59:$IV$59,[45]BOP!#REF!,[45]BOP!#REF!,[45]BOP!$A$81:$IV$88</definedName>
    <definedName name="Cwvu.bop." localSheetId="8" hidden="1">[45]BOP!$A$36:$IV$36,[45]BOP!$A$44:$IV$44,[45]BOP!$A$59:$IV$59,[45]BOP!#REF!,[45]BOP!#REF!,[45]BOP!$A$81:$IV$88</definedName>
    <definedName name="Cwvu.bop." localSheetId="9" hidden="1">[45]BOP!$A$36:$IV$36,[45]BOP!$A$44:$IV$44,[45]BOP!$A$59:$IV$59,[45]BOP!#REF!,[45]BOP!#REF!,[45]BOP!$A$81:$IV$88</definedName>
    <definedName name="Cwvu.bop." localSheetId="18" hidden="1">[45]BOP!$A$36:$IV$36,[45]BOP!$A$44:$IV$44,[45]BOP!$A$59:$IV$59,[45]BOP!#REF!,[45]BOP!#REF!,[45]BOP!$A$81:$IV$88</definedName>
    <definedName name="Cwvu.bop." localSheetId="19" hidden="1">[45]BOP!$A$36:$IV$36,[45]BOP!$A$44:$IV$44,[45]BOP!$A$59:$IV$59,[45]BOP!#REF!,[45]BOP!#REF!,[45]BOP!$A$81:$IV$88</definedName>
    <definedName name="Cwvu.bop." localSheetId="20" hidden="1">[45]BOP!$A$36:$IV$36,[45]BOP!$A$44:$IV$44,[45]BOP!$A$59:$IV$59,[45]BOP!#REF!,[45]BOP!#REF!,[45]BOP!$A$81:$IV$88</definedName>
    <definedName name="Cwvu.bop." localSheetId="24" hidden="1">[45]BOP!$A$36:$IV$36,[45]BOP!$A$44:$IV$44,[45]BOP!$A$59:$IV$59,[45]BOP!#REF!,[45]BOP!#REF!,[45]BOP!$A$81:$IV$88</definedName>
    <definedName name="Cwvu.bop." localSheetId="25" hidden="1">[45]BOP!$A$36:$IV$36,[45]BOP!$A$44:$IV$44,[45]BOP!$A$59:$IV$59,[45]BOP!#REF!,[45]BOP!#REF!,[45]BOP!$A$81:$IV$88</definedName>
    <definedName name="Cwvu.bop." localSheetId="28" hidden="1">[45]BOP!$A$36:$IV$36,[45]BOP!$A$44:$IV$44,[45]BOP!$A$59:$IV$59,[45]BOP!#REF!,[45]BOP!#REF!,[45]BOP!$A$81:$IV$88</definedName>
    <definedName name="Cwvu.bop." localSheetId="30" hidden="1">[45]BOP!$A$36:$IV$36,[45]BOP!$A$44:$IV$44,[45]BOP!$A$59:$IV$59,[45]BOP!#REF!,[45]BOP!#REF!,[45]BOP!$A$81:$IV$88</definedName>
    <definedName name="Cwvu.bop." hidden="1">[45]BOP!$A$36:$IV$36,[45]BOP!$A$44:$IV$44,[45]BOP!$A$59:$IV$59,[45]BOP!#REF!,[45]BOP!#REF!,[45]BOP!$A$81:$IV$88</definedName>
    <definedName name="Cwvu.bop.sr." localSheetId="48" hidden="1">[45]BOP!$A$36:$IV$36,[45]BOP!$A$44:$IV$44,[45]BOP!$A$59:$IV$59,[45]BOP!#REF!,[45]BOP!#REF!,[45]BOP!$A$81:$IV$88</definedName>
    <definedName name="Cwvu.bop.sr." localSheetId="49" hidden="1">[45]BOP!$A$36:$IV$36,[45]BOP!$A$44:$IV$44,[45]BOP!$A$59:$IV$59,[45]BOP!#REF!,[45]BOP!#REF!,[45]BOP!$A$81:$IV$88</definedName>
    <definedName name="Cwvu.bop.sr." localSheetId="50" hidden="1">[45]BOP!$A$36:$IV$36,[45]BOP!$A$44:$IV$44,[45]BOP!$A$59:$IV$59,[45]BOP!#REF!,[45]BOP!#REF!,[45]BOP!$A$81:$IV$88</definedName>
    <definedName name="Cwvu.bop.sr." localSheetId="51" hidden="1">[45]BOP!$A$36:$IV$36,[45]BOP!$A$44:$IV$44,[45]BOP!$A$59:$IV$59,[45]BOP!#REF!,[45]BOP!#REF!,[45]BOP!$A$81:$IV$88</definedName>
    <definedName name="Cwvu.bop.sr." localSheetId="8" hidden="1">[45]BOP!$A$36:$IV$36,[45]BOP!$A$44:$IV$44,[45]BOP!$A$59:$IV$59,[45]BOP!#REF!,[45]BOP!#REF!,[45]BOP!$A$81:$IV$88</definedName>
    <definedName name="Cwvu.bop.sr." localSheetId="9" hidden="1">[45]BOP!$A$36:$IV$36,[45]BOP!$A$44:$IV$44,[45]BOP!$A$59:$IV$59,[45]BOP!#REF!,[45]BOP!#REF!,[45]BOP!$A$81:$IV$88</definedName>
    <definedName name="Cwvu.bop.sr." localSheetId="18" hidden="1">[45]BOP!$A$36:$IV$36,[45]BOP!$A$44:$IV$44,[45]BOP!$A$59:$IV$59,[45]BOP!#REF!,[45]BOP!#REF!,[45]BOP!$A$81:$IV$88</definedName>
    <definedName name="Cwvu.bop.sr." localSheetId="19" hidden="1">[45]BOP!$A$36:$IV$36,[45]BOP!$A$44:$IV$44,[45]BOP!$A$59:$IV$59,[45]BOP!#REF!,[45]BOP!#REF!,[45]BOP!$A$81:$IV$88</definedName>
    <definedName name="Cwvu.bop.sr." localSheetId="20" hidden="1">[45]BOP!$A$36:$IV$36,[45]BOP!$A$44:$IV$44,[45]BOP!$A$59:$IV$59,[45]BOP!#REF!,[45]BOP!#REF!,[45]BOP!$A$81:$IV$88</definedName>
    <definedName name="Cwvu.bop.sr." localSheetId="24" hidden="1">[45]BOP!$A$36:$IV$36,[45]BOP!$A$44:$IV$44,[45]BOP!$A$59:$IV$59,[45]BOP!#REF!,[45]BOP!#REF!,[45]BOP!$A$81:$IV$88</definedName>
    <definedName name="Cwvu.bop.sr." localSheetId="25" hidden="1">[45]BOP!$A$36:$IV$36,[45]BOP!$A$44:$IV$44,[45]BOP!$A$59:$IV$59,[45]BOP!#REF!,[45]BOP!#REF!,[45]BOP!$A$81:$IV$88</definedName>
    <definedName name="Cwvu.bop.sr." localSheetId="28" hidden="1">[45]BOP!$A$36:$IV$36,[45]BOP!$A$44:$IV$44,[45]BOP!$A$59:$IV$59,[45]BOP!#REF!,[45]BOP!#REF!,[45]BOP!$A$81:$IV$88</definedName>
    <definedName name="Cwvu.bop.sr." localSheetId="30" hidden="1">[45]BOP!$A$36:$IV$36,[45]BOP!$A$44:$IV$44,[45]BOP!$A$59:$IV$59,[45]BOP!#REF!,[45]BOP!#REF!,[45]BOP!$A$81:$IV$88</definedName>
    <definedName name="Cwvu.bop.sr." hidden="1">[45]BOP!$A$36:$IV$36,[45]BOP!$A$44:$IV$44,[45]BOP!$A$59:$IV$59,[45]BOP!#REF!,[45]BOP!#REF!,[45]BOP!$A$81:$IV$88</definedName>
    <definedName name="Cwvu.bopsdr.sr." localSheetId="48" hidden="1">[45]BOP!$A$36:$IV$36,[45]BOP!$A$44:$IV$44,[45]BOP!$A$59:$IV$59,[45]BOP!#REF!,[45]BOP!#REF!,[45]BOP!$A$81:$IV$88</definedName>
    <definedName name="Cwvu.bopsdr.sr." localSheetId="49" hidden="1">[45]BOP!$A$36:$IV$36,[45]BOP!$A$44:$IV$44,[45]BOP!$A$59:$IV$59,[45]BOP!#REF!,[45]BOP!#REF!,[45]BOP!$A$81:$IV$88</definedName>
    <definedName name="Cwvu.bopsdr.sr." localSheetId="50" hidden="1">[45]BOP!$A$36:$IV$36,[45]BOP!$A$44:$IV$44,[45]BOP!$A$59:$IV$59,[45]BOP!#REF!,[45]BOP!#REF!,[45]BOP!$A$81:$IV$88</definedName>
    <definedName name="Cwvu.bopsdr.sr." localSheetId="51" hidden="1">[45]BOP!$A$36:$IV$36,[45]BOP!$A$44:$IV$44,[45]BOP!$A$59:$IV$59,[45]BOP!#REF!,[45]BOP!#REF!,[45]BOP!$A$81:$IV$88</definedName>
    <definedName name="Cwvu.bopsdr.sr." localSheetId="8" hidden="1">[45]BOP!$A$36:$IV$36,[45]BOP!$A$44:$IV$44,[45]BOP!$A$59:$IV$59,[45]BOP!#REF!,[45]BOP!#REF!,[45]BOP!$A$81:$IV$88</definedName>
    <definedName name="Cwvu.bopsdr.sr." localSheetId="9" hidden="1">[45]BOP!$A$36:$IV$36,[45]BOP!$A$44:$IV$44,[45]BOP!$A$59:$IV$59,[45]BOP!#REF!,[45]BOP!#REF!,[45]BOP!$A$81:$IV$88</definedName>
    <definedName name="Cwvu.bopsdr.sr." localSheetId="18" hidden="1">[45]BOP!$A$36:$IV$36,[45]BOP!$A$44:$IV$44,[45]BOP!$A$59:$IV$59,[45]BOP!#REF!,[45]BOP!#REF!,[45]BOP!$A$81:$IV$88</definedName>
    <definedName name="Cwvu.bopsdr.sr." localSheetId="19" hidden="1">[45]BOP!$A$36:$IV$36,[45]BOP!$A$44:$IV$44,[45]BOP!$A$59:$IV$59,[45]BOP!#REF!,[45]BOP!#REF!,[45]BOP!$A$81:$IV$88</definedName>
    <definedName name="Cwvu.bopsdr.sr." localSheetId="20" hidden="1">[45]BOP!$A$36:$IV$36,[45]BOP!$A$44:$IV$44,[45]BOP!$A$59:$IV$59,[45]BOP!#REF!,[45]BOP!#REF!,[45]BOP!$A$81:$IV$88</definedName>
    <definedName name="Cwvu.bopsdr.sr." localSheetId="24" hidden="1">[45]BOP!$A$36:$IV$36,[45]BOP!$A$44:$IV$44,[45]BOP!$A$59:$IV$59,[45]BOP!#REF!,[45]BOP!#REF!,[45]BOP!$A$81:$IV$88</definedName>
    <definedName name="Cwvu.bopsdr.sr." localSheetId="25" hidden="1">[45]BOP!$A$36:$IV$36,[45]BOP!$A$44:$IV$44,[45]BOP!$A$59:$IV$59,[45]BOP!#REF!,[45]BOP!#REF!,[45]BOP!$A$81:$IV$88</definedName>
    <definedName name="Cwvu.bopsdr.sr." localSheetId="28" hidden="1">[45]BOP!$A$36:$IV$36,[45]BOP!$A$44:$IV$44,[45]BOP!$A$59:$IV$59,[45]BOP!#REF!,[45]BOP!#REF!,[45]BOP!$A$81:$IV$88</definedName>
    <definedName name="Cwvu.bopsdr.sr." localSheetId="30" hidden="1">[45]BOP!$A$36:$IV$36,[45]BOP!$A$44:$IV$44,[45]BOP!$A$59:$IV$59,[45]BOP!#REF!,[45]BOP!#REF!,[45]BOP!$A$81:$IV$88</definedName>
    <definedName name="Cwvu.bopsdr.sr." hidden="1">[45]BOP!$A$36:$IV$36,[45]BOP!$A$44:$IV$44,[45]BOP!$A$59:$IV$59,[45]BOP!#REF!,[45]BOP!#REF!,[45]BOP!$A$81:$IV$88</definedName>
    <definedName name="Cwvu.cotton." localSheetId="48" hidden="1">[45]BOP!$A$36:$IV$36,[45]BOP!$A$44:$IV$44,[45]BOP!$A$59:$IV$59,[45]BOP!#REF!,[45]BOP!#REF!,[45]BOP!$A$79:$IV$79,[45]BOP!$A$81:$IV$88,[45]BOP!#REF!</definedName>
    <definedName name="Cwvu.cotton." localSheetId="49" hidden="1">[45]BOP!$A$36:$IV$36,[45]BOP!$A$44:$IV$44,[45]BOP!$A$59:$IV$59,[45]BOP!#REF!,[45]BOP!#REF!,[45]BOP!$A$79:$IV$79,[45]BOP!$A$81:$IV$88,[45]BOP!#REF!</definedName>
    <definedName name="Cwvu.cotton." localSheetId="50" hidden="1">[45]BOP!$A$36:$IV$36,[45]BOP!$A$44:$IV$44,[45]BOP!$A$59:$IV$59,[45]BOP!#REF!,[45]BOP!#REF!,[45]BOP!$A$79:$IV$79,[45]BOP!$A$81:$IV$88,[45]BOP!#REF!</definedName>
    <definedName name="Cwvu.cotton." localSheetId="51" hidden="1">[45]BOP!$A$36:$IV$36,[45]BOP!$A$44:$IV$44,[45]BOP!$A$59:$IV$59,[45]BOP!#REF!,[45]BOP!#REF!,[45]BOP!$A$79:$IV$79,[45]BOP!$A$81:$IV$88,[45]BOP!#REF!</definedName>
    <definedName name="Cwvu.cotton." localSheetId="8" hidden="1">[45]BOP!$A$36:$IV$36,[45]BOP!$A$44:$IV$44,[45]BOP!$A$59:$IV$59,[45]BOP!#REF!,[45]BOP!#REF!,[45]BOP!$A$79:$IV$79,[45]BOP!$A$81:$IV$88,[45]BOP!#REF!</definedName>
    <definedName name="Cwvu.cotton." localSheetId="9" hidden="1">[45]BOP!$A$36:$IV$36,[45]BOP!$A$44:$IV$44,[45]BOP!$A$59:$IV$59,[45]BOP!#REF!,[45]BOP!#REF!,[45]BOP!$A$79:$IV$79,[45]BOP!$A$81:$IV$88,[45]BOP!#REF!</definedName>
    <definedName name="Cwvu.cotton." localSheetId="17" hidden="1">[45]BOP!$A$36:$IV$36,[45]BOP!$A$44:$IV$44,[45]BOP!$A$59:$IV$59,[45]BOP!#REF!,[45]BOP!#REF!,[45]BOP!$A$79:$IV$79,[45]BOP!$A$81:$IV$88,[45]BOP!#REF!</definedName>
    <definedName name="Cwvu.cotton." localSheetId="18" hidden="1">[45]BOP!$A$36:$IV$36,[45]BOP!$A$44:$IV$44,[45]BOP!$A$59:$IV$59,[45]BOP!#REF!,[45]BOP!#REF!,[45]BOP!$A$79:$IV$79,[45]BOP!$A$81:$IV$88,[45]BOP!#REF!</definedName>
    <definedName name="Cwvu.cotton." localSheetId="19" hidden="1">[45]BOP!$A$36:$IV$36,[45]BOP!$A$44:$IV$44,[45]BOP!$A$59:$IV$59,[45]BOP!#REF!,[45]BOP!#REF!,[45]BOP!$A$79:$IV$79,[45]BOP!$A$81:$IV$88,[45]BOP!#REF!</definedName>
    <definedName name="Cwvu.cotton." localSheetId="20" hidden="1">[45]BOP!$A$36:$IV$36,[45]BOP!$A$44:$IV$44,[45]BOP!$A$59:$IV$59,[45]BOP!#REF!,[45]BOP!#REF!,[45]BOP!$A$79:$IV$79,[45]BOP!$A$81:$IV$88,[45]BOP!#REF!</definedName>
    <definedName name="Cwvu.cotton." localSheetId="24" hidden="1">[45]BOP!$A$36:$IV$36,[45]BOP!$A$44:$IV$44,[45]BOP!$A$59:$IV$59,[45]BOP!#REF!,[45]BOP!#REF!,[45]BOP!$A$79:$IV$79,[45]BOP!$A$81:$IV$88,[45]BOP!#REF!</definedName>
    <definedName name="Cwvu.cotton." localSheetId="25" hidden="1">[45]BOP!$A$36:$IV$36,[45]BOP!$A$44:$IV$44,[45]BOP!$A$59:$IV$59,[45]BOP!#REF!,[45]BOP!#REF!,[45]BOP!$A$79:$IV$79,[45]BOP!$A$81:$IV$88,[45]BOP!#REF!</definedName>
    <definedName name="Cwvu.cotton." localSheetId="28" hidden="1">[45]BOP!$A$36:$IV$36,[45]BOP!$A$44:$IV$44,[45]BOP!$A$59:$IV$59,[45]BOP!#REF!,[45]BOP!#REF!,[45]BOP!$A$79:$IV$79,[45]BOP!$A$81:$IV$88,[45]BOP!#REF!</definedName>
    <definedName name="Cwvu.cotton." localSheetId="30" hidden="1">[45]BOP!$A$36:$IV$36,[45]BOP!$A$44:$IV$44,[45]BOP!$A$59:$IV$59,[45]BOP!#REF!,[45]BOP!#REF!,[45]BOP!$A$79:$IV$79,[45]BOP!$A$81:$IV$88,[45]BOP!#REF!</definedName>
    <definedName name="Cwvu.cotton." hidden="1">[45]BOP!$A$36:$IV$36,[45]BOP!$A$44:$IV$44,[45]BOP!$A$59:$IV$59,[45]BOP!#REF!,[45]BOP!#REF!,[45]BOP!$A$79:$IV$79,[45]BOP!$A$81:$IV$88,[45]BOP!#REF!</definedName>
    <definedName name="Cwvu.cottonall." localSheetId="48" hidden="1">[45]BOP!$A$36:$IV$36,[45]BOP!$A$44:$IV$44,[45]BOP!$A$59:$IV$59,[45]BOP!#REF!,[45]BOP!#REF!,[45]BOP!$A$79:$IV$79,[45]BOP!$A$81:$IV$88</definedName>
    <definedName name="Cwvu.cottonall." localSheetId="49" hidden="1">[45]BOP!$A$36:$IV$36,[45]BOP!$A$44:$IV$44,[45]BOP!$A$59:$IV$59,[45]BOP!#REF!,[45]BOP!#REF!,[45]BOP!$A$79:$IV$79,[45]BOP!$A$81:$IV$88</definedName>
    <definedName name="Cwvu.cottonall." localSheetId="24" hidden="1">[45]BOP!$A$36:$IV$36,[45]BOP!$A$44:$IV$44,[45]BOP!$A$59:$IV$59,[45]BOP!#REF!,[45]BOP!#REF!,[45]BOP!$A$79:$IV$79,[45]BOP!$A$81:$IV$88</definedName>
    <definedName name="Cwvu.cottonall." localSheetId="25" hidden="1">[45]BOP!$A$36:$IV$36,[45]BOP!$A$44:$IV$44,[45]BOP!$A$59:$IV$59,[45]BOP!#REF!,[45]BOP!#REF!,[45]BOP!$A$79:$IV$79,[45]BOP!$A$81:$IV$88</definedName>
    <definedName name="Cwvu.cottonall." localSheetId="28" hidden="1">[45]BOP!$A$36:$IV$36,[45]BOP!$A$44:$IV$44,[45]BOP!$A$59:$IV$59,[45]BOP!#REF!,[45]BOP!#REF!,[45]BOP!$A$79:$IV$79,[45]BOP!$A$81:$IV$88</definedName>
    <definedName name="Cwvu.cottonall." localSheetId="30" hidden="1">[45]BOP!$A$36:$IV$36,[45]BOP!$A$44:$IV$44,[45]BOP!$A$59:$IV$59,[45]BOP!#REF!,[45]BOP!#REF!,[45]BOP!$A$79:$IV$79,[45]BOP!$A$81:$IV$88</definedName>
    <definedName name="Cwvu.cottonall." hidden="1">[45]BOP!$A$36:$IV$36,[45]BOP!$A$44:$IV$44,[45]BOP!$A$59:$IV$59,[45]BOP!#REF!,[45]BOP!#REF!,[45]BOP!$A$79:$IV$79,[45]BOP!$A$81:$IV$88</definedName>
    <definedName name="Cwvu.exportdetails." localSheetId="48" hidden="1">[45]BOP!$A$36:$IV$36,[45]BOP!$A$44:$IV$44,[45]BOP!$A$59:$IV$59,[45]BOP!#REF!,[45]BOP!#REF!,[45]BOP!$A$79:$IV$79,[45]BOP!#REF!</definedName>
    <definedName name="Cwvu.exportdetails." localSheetId="49" hidden="1">[45]BOP!$A$36:$IV$36,[45]BOP!$A$44:$IV$44,[45]BOP!$A$59:$IV$59,[45]BOP!#REF!,[45]BOP!#REF!,[45]BOP!$A$79:$IV$79,[45]BOP!#REF!</definedName>
    <definedName name="Cwvu.exportdetails." localSheetId="50" hidden="1">[45]BOP!$A$36:$IV$36,[45]BOP!$A$44:$IV$44,[45]BOP!$A$59:$IV$59,[45]BOP!#REF!,[45]BOP!#REF!,[45]BOP!$A$79:$IV$79,[45]BOP!#REF!</definedName>
    <definedName name="Cwvu.exportdetails." localSheetId="51" hidden="1">[45]BOP!$A$36:$IV$36,[45]BOP!$A$44:$IV$44,[45]BOP!$A$59:$IV$59,[45]BOP!#REF!,[45]BOP!#REF!,[45]BOP!$A$79:$IV$79,[45]BOP!#REF!</definedName>
    <definedName name="Cwvu.exportdetails." localSheetId="8" hidden="1">[45]BOP!$A$36:$IV$36,[45]BOP!$A$44:$IV$44,[45]BOP!$A$59:$IV$59,[45]BOP!#REF!,[45]BOP!#REF!,[45]BOP!$A$79:$IV$79,[45]BOP!#REF!</definedName>
    <definedName name="Cwvu.exportdetails." localSheetId="9" hidden="1">[45]BOP!$A$36:$IV$36,[45]BOP!$A$44:$IV$44,[45]BOP!$A$59:$IV$59,[45]BOP!#REF!,[45]BOP!#REF!,[45]BOP!$A$79:$IV$79,[45]BOP!#REF!</definedName>
    <definedName name="Cwvu.exportdetails." localSheetId="18" hidden="1">[45]BOP!$A$36:$IV$36,[45]BOP!$A$44:$IV$44,[45]BOP!$A$59:$IV$59,[45]BOP!#REF!,[45]BOP!#REF!,[45]BOP!$A$79:$IV$79,[45]BOP!#REF!</definedName>
    <definedName name="Cwvu.exportdetails." localSheetId="19" hidden="1">[45]BOP!$A$36:$IV$36,[45]BOP!$A$44:$IV$44,[45]BOP!$A$59:$IV$59,[45]BOP!#REF!,[45]BOP!#REF!,[45]BOP!$A$79:$IV$79,[45]BOP!#REF!</definedName>
    <definedName name="Cwvu.exportdetails." localSheetId="20" hidden="1">[45]BOP!$A$36:$IV$36,[45]BOP!$A$44:$IV$44,[45]BOP!$A$59:$IV$59,[45]BOP!#REF!,[45]BOP!#REF!,[45]BOP!$A$79:$IV$79,[45]BOP!#REF!</definedName>
    <definedName name="Cwvu.exportdetails." localSheetId="24" hidden="1">[45]BOP!$A$36:$IV$36,[45]BOP!$A$44:$IV$44,[45]BOP!$A$59:$IV$59,[45]BOP!#REF!,[45]BOP!#REF!,[45]BOP!$A$79:$IV$79,[45]BOP!#REF!</definedName>
    <definedName name="Cwvu.exportdetails." localSheetId="25" hidden="1">[45]BOP!$A$36:$IV$36,[45]BOP!$A$44:$IV$44,[45]BOP!$A$59:$IV$59,[45]BOP!#REF!,[45]BOP!#REF!,[45]BOP!$A$79:$IV$79,[45]BOP!#REF!</definedName>
    <definedName name="Cwvu.exportdetails." localSheetId="28" hidden="1">[45]BOP!$A$36:$IV$36,[45]BOP!$A$44:$IV$44,[45]BOP!$A$59:$IV$59,[45]BOP!#REF!,[45]BOP!#REF!,[45]BOP!$A$79:$IV$79,[45]BOP!#REF!</definedName>
    <definedName name="Cwvu.exportdetails." localSheetId="30" hidden="1">[45]BOP!$A$36:$IV$36,[45]BOP!$A$44:$IV$44,[45]BOP!$A$59:$IV$59,[45]BOP!#REF!,[45]BOP!#REF!,[45]BOP!$A$79:$IV$79,[45]BOP!#REF!</definedName>
    <definedName name="Cwvu.exportdetails." hidden="1">[45]BOP!$A$36:$IV$36,[45]BOP!$A$44:$IV$44,[45]BOP!$A$59:$IV$59,[45]BOP!#REF!,[45]BOP!#REF!,[45]BOP!$A$79:$IV$79,[45]BOP!#REF!</definedName>
    <definedName name="Cwvu.exports." localSheetId="48" hidden="1">[45]BOP!$A$36:$IV$36,[45]BOP!$A$44:$IV$44,[45]BOP!$A$59:$IV$59,[45]BOP!#REF!,[45]BOP!#REF!,[45]BOP!$A$79:$IV$79,[45]BOP!$A$81:$IV$88,[45]BOP!#REF!</definedName>
    <definedName name="Cwvu.exports." localSheetId="49" hidden="1">[45]BOP!$A$36:$IV$36,[45]BOP!$A$44:$IV$44,[45]BOP!$A$59:$IV$59,[45]BOP!#REF!,[45]BOP!#REF!,[45]BOP!$A$79:$IV$79,[45]BOP!$A$81:$IV$88,[45]BOP!#REF!</definedName>
    <definedName name="Cwvu.exports." localSheetId="50" hidden="1">[45]BOP!$A$36:$IV$36,[45]BOP!$A$44:$IV$44,[45]BOP!$A$59:$IV$59,[45]BOP!#REF!,[45]BOP!#REF!,[45]BOP!$A$79:$IV$79,[45]BOP!$A$81:$IV$88,[45]BOP!#REF!</definedName>
    <definedName name="Cwvu.exports." localSheetId="51" hidden="1">[45]BOP!$A$36:$IV$36,[45]BOP!$A$44:$IV$44,[45]BOP!$A$59:$IV$59,[45]BOP!#REF!,[45]BOP!#REF!,[45]BOP!$A$79:$IV$79,[45]BOP!$A$81:$IV$88,[45]BOP!#REF!</definedName>
    <definedName name="Cwvu.exports." localSheetId="8" hidden="1">[45]BOP!$A$36:$IV$36,[45]BOP!$A$44:$IV$44,[45]BOP!$A$59:$IV$59,[45]BOP!#REF!,[45]BOP!#REF!,[45]BOP!$A$79:$IV$79,[45]BOP!$A$81:$IV$88,[45]BOP!#REF!</definedName>
    <definedName name="Cwvu.exports." localSheetId="9" hidden="1">[45]BOP!$A$36:$IV$36,[45]BOP!$A$44:$IV$44,[45]BOP!$A$59:$IV$59,[45]BOP!#REF!,[45]BOP!#REF!,[45]BOP!$A$79:$IV$79,[45]BOP!$A$81:$IV$88,[45]BOP!#REF!</definedName>
    <definedName name="Cwvu.exports." localSheetId="18" hidden="1">[45]BOP!$A$36:$IV$36,[45]BOP!$A$44:$IV$44,[45]BOP!$A$59:$IV$59,[45]BOP!#REF!,[45]BOP!#REF!,[45]BOP!$A$79:$IV$79,[45]BOP!$A$81:$IV$88,[45]BOP!#REF!</definedName>
    <definedName name="Cwvu.exports." localSheetId="19" hidden="1">[45]BOP!$A$36:$IV$36,[45]BOP!$A$44:$IV$44,[45]BOP!$A$59:$IV$59,[45]BOP!#REF!,[45]BOP!#REF!,[45]BOP!$A$79:$IV$79,[45]BOP!$A$81:$IV$88,[45]BOP!#REF!</definedName>
    <definedName name="Cwvu.exports." localSheetId="20" hidden="1">[45]BOP!$A$36:$IV$36,[45]BOP!$A$44:$IV$44,[45]BOP!$A$59:$IV$59,[45]BOP!#REF!,[45]BOP!#REF!,[45]BOP!$A$79:$IV$79,[45]BOP!$A$81:$IV$88,[45]BOP!#REF!</definedName>
    <definedName name="Cwvu.exports." localSheetId="24" hidden="1">[45]BOP!$A$36:$IV$36,[45]BOP!$A$44:$IV$44,[45]BOP!$A$59:$IV$59,[45]BOP!#REF!,[45]BOP!#REF!,[45]BOP!$A$79:$IV$79,[45]BOP!$A$81:$IV$88,[45]BOP!#REF!</definedName>
    <definedName name="Cwvu.exports." localSheetId="25" hidden="1">[45]BOP!$A$36:$IV$36,[45]BOP!$A$44:$IV$44,[45]BOP!$A$59:$IV$59,[45]BOP!#REF!,[45]BOP!#REF!,[45]BOP!$A$79:$IV$79,[45]BOP!$A$81:$IV$88,[45]BOP!#REF!</definedName>
    <definedName name="Cwvu.exports." localSheetId="28" hidden="1">[45]BOP!$A$36:$IV$36,[45]BOP!$A$44:$IV$44,[45]BOP!$A$59:$IV$59,[45]BOP!#REF!,[45]BOP!#REF!,[45]BOP!$A$79:$IV$79,[45]BOP!$A$81:$IV$88,[45]BOP!#REF!</definedName>
    <definedName name="Cwvu.exports." localSheetId="30" hidden="1">[45]BOP!$A$36:$IV$36,[45]BOP!$A$44:$IV$44,[45]BOP!$A$59:$IV$59,[45]BOP!#REF!,[45]BOP!#REF!,[45]BOP!$A$79:$IV$79,[45]BOP!$A$81:$IV$88,[45]BOP!#REF!</definedName>
    <definedName name="Cwvu.exports." hidden="1">[45]BOP!$A$36:$IV$36,[45]BOP!$A$44:$IV$44,[45]BOP!$A$59:$IV$59,[45]BOP!#REF!,[45]BOP!#REF!,[45]BOP!$A$79:$IV$79,[45]BOP!$A$81:$IV$88,[45]BOP!#REF!</definedName>
    <definedName name="Cwvu.gold." localSheetId="48" hidden="1">[45]BOP!$A$36:$IV$36,[45]BOP!$A$44:$IV$44,[45]BOP!$A$59:$IV$59,[45]BOP!#REF!,[45]BOP!#REF!,[45]BOP!$A$79:$IV$79,[45]BOP!$A$81:$IV$88,[45]BOP!#REF!</definedName>
    <definedName name="Cwvu.gold." localSheetId="49" hidden="1">[45]BOP!$A$36:$IV$36,[45]BOP!$A$44:$IV$44,[45]BOP!$A$59:$IV$59,[45]BOP!#REF!,[45]BOP!#REF!,[45]BOP!$A$79:$IV$79,[45]BOP!$A$81:$IV$88,[45]BOP!#REF!</definedName>
    <definedName name="Cwvu.gold." localSheetId="50" hidden="1">[45]BOP!$A$36:$IV$36,[45]BOP!$A$44:$IV$44,[45]BOP!$A$59:$IV$59,[45]BOP!#REF!,[45]BOP!#REF!,[45]BOP!$A$79:$IV$79,[45]BOP!$A$81:$IV$88,[45]BOP!#REF!</definedName>
    <definedName name="Cwvu.gold." localSheetId="51" hidden="1">[45]BOP!$A$36:$IV$36,[45]BOP!$A$44:$IV$44,[45]BOP!$A$59:$IV$59,[45]BOP!#REF!,[45]BOP!#REF!,[45]BOP!$A$79:$IV$79,[45]BOP!$A$81:$IV$88,[45]BOP!#REF!</definedName>
    <definedName name="Cwvu.gold." localSheetId="8" hidden="1">[45]BOP!$A$36:$IV$36,[45]BOP!$A$44:$IV$44,[45]BOP!$A$59:$IV$59,[45]BOP!#REF!,[45]BOP!#REF!,[45]BOP!$A$79:$IV$79,[45]BOP!$A$81:$IV$88,[45]BOP!#REF!</definedName>
    <definedName name="Cwvu.gold." localSheetId="9" hidden="1">[45]BOP!$A$36:$IV$36,[45]BOP!$A$44:$IV$44,[45]BOP!$A$59:$IV$59,[45]BOP!#REF!,[45]BOP!#REF!,[45]BOP!$A$79:$IV$79,[45]BOP!$A$81:$IV$88,[45]BOP!#REF!</definedName>
    <definedName name="Cwvu.gold." localSheetId="18" hidden="1">[45]BOP!$A$36:$IV$36,[45]BOP!$A$44:$IV$44,[45]BOP!$A$59:$IV$59,[45]BOP!#REF!,[45]BOP!#REF!,[45]BOP!$A$79:$IV$79,[45]BOP!$A$81:$IV$88,[45]BOP!#REF!</definedName>
    <definedName name="Cwvu.gold." localSheetId="19" hidden="1">[45]BOP!$A$36:$IV$36,[45]BOP!$A$44:$IV$44,[45]BOP!$A$59:$IV$59,[45]BOP!#REF!,[45]BOP!#REF!,[45]BOP!$A$79:$IV$79,[45]BOP!$A$81:$IV$88,[45]BOP!#REF!</definedName>
    <definedName name="Cwvu.gold." localSheetId="20" hidden="1">[45]BOP!$A$36:$IV$36,[45]BOP!$A$44:$IV$44,[45]BOP!$A$59:$IV$59,[45]BOP!#REF!,[45]BOP!#REF!,[45]BOP!$A$79:$IV$79,[45]BOP!$A$81:$IV$88,[45]BOP!#REF!</definedName>
    <definedName name="Cwvu.gold." localSheetId="24" hidden="1">[45]BOP!$A$36:$IV$36,[45]BOP!$A$44:$IV$44,[45]BOP!$A$59:$IV$59,[45]BOP!#REF!,[45]BOP!#REF!,[45]BOP!$A$79:$IV$79,[45]BOP!$A$81:$IV$88,[45]BOP!#REF!</definedName>
    <definedName name="Cwvu.gold." localSheetId="25" hidden="1">[45]BOP!$A$36:$IV$36,[45]BOP!$A$44:$IV$44,[45]BOP!$A$59:$IV$59,[45]BOP!#REF!,[45]BOP!#REF!,[45]BOP!$A$79:$IV$79,[45]BOP!$A$81:$IV$88,[45]BOP!#REF!</definedName>
    <definedName name="Cwvu.gold." localSheetId="28" hidden="1">[45]BOP!$A$36:$IV$36,[45]BOP!$A$44:$IV$44,[45]BOP!$A$59:$IV$59,[45]BOP!#REF!,[45]BOP!#REF!,[45]BOP!$A$79:$IV$79,[45]BOP!$A$81:$IV$88,[45]BOP!#REF!</definedName>
    <definedName name="Cwvu.gold." localSheetId="30" hidden="1">[45]BOP!$A$36:$IV$36,[45]BOP!$A$44:$IV$44,[45]BOP!$A$59:$IV$59,[45]BOP!#REF!,[45]BOP!#REF!,[45]BOP!$A$79:$IV$79,[45]BOP!$A$81:$IV$88,[45]BOP!#REF!</definedName>
    <definedName name="Cwvu.gold." hidden="1">[45]BOP!$A$36:$IV$36,[45]BOP!$A$44:$IV$44,[45]BOP!$A$59:$IV$59,[45]BOP!#REF!,[45]BOP!#REF!,[45]BOP!$A$79:$IV$79,[45]BOP!$A$81:$IV$88,[45]BOP!#REF!</definedName>
    <definedName name="Cwvu.goldall." localSheetId="48" hidden="1">[45]BOP!$A$36:$IV$36,[45]BOP!$A$44:$IV$44,[45]BOP!$A$59:$IV$59,[45]BOP!#REF!,[45]BOP!#REF!,[45]BOP!$A$79:$IV$79,[45]BOP!$A$81:$IV$88,[45]BOP!#REF!</definedName>
    <definedName name="Cwvu.goldall." localSheetId="49" hidden="1">[45]BOP!$A$36:$IV$36,[45]BOP!$A$44:$IV$44,[45]BOP!$A$59:$IV$59,[45]BOP!#REF!,[45]BOP!#REF!,[45]BOP!$A$79:$IV$79,[45]BOP!$A$81:$IV$88,[45]BOP!#REF!</definedName>
    <definedName name="Cwvu.goldall." localSheetId="50" hidden="1">[45]BOP!$A$36:$IV$36,[45]BOP!$A$44:$IV$44,[45]BOP!$A$59:$IV$59,[45]BOP!#REF!,[45]BOP!#REF!,[45]BOP!$A$79:$IV$79,[45]BOP!$A$81:$IV$88,[45]BOP!#REF!</definedName>
    <definedName name="Cwvu.goldall." localSheetId="51" hidden="1">[45]BOP!$A$36:$IV$36,[45]BOP!$A$44:$IV$44,[45]BOP!$A$59:$IV$59,[45]BOP!#REF!,[45]BOP!#REF!,[45]BOP!$A$79:$IV$79,[45]BOP!$A$81:$IV$88,[45]BOP!#REF!</definedName>
    <definedName name="Cwvu.goldall." localSheetId="8" hidden="1">[45]BOP!$A$36:$IV$36,[45]BOP!$A$44:$IV$44,[45]BOP!$A$59:$IV$59,[45]BOP!#REF!,[45]BOP!#REF!,[45]BOP!$A$79:$IV$79,[45]BOP!$A$81:$IV$88,[45]BOP!#REF!</definedName>
    <definedName name="Cwvu.goldall." localSheetId="9" hidden="1">[45]BOP!$A$36:$IV$36,[45]BOP!$A$44:$IV$44,[45]BOP!$A$59:$IV$59,[45]BOP!#REF!,[45]BOP!#REF!,[45]BOP!$A$79:$IV$79,[45]BOP!$A$81:$IV$88,[45]BOP!#REF!</definedName>
    <definedName name="Cwvu.goldall." localSheetId="18" hidden="1">[45]BOP!$A$36:$IV$36,[45]BOP!$A$44:$IV$44,[45]BOP!$A$59:$IV$59,[45]BOP!#REF!,[45]BOP!#REF!,[45]BOP!$A$79:$IV$79,[45]BOP!$A$81:$IV$88,[45]BOP!#REF!</definedName>
    <definedName name="Cwvu.goldall." localSheetId="19" hidden="1">[45]BOP!$A$36:$IV$36,[45]BOP!$A$44:$IV$44,[45]BOP!$A$59:$IV$59,[45]BOP!#REF!,[45]BOP!#REF!,[45]BOP!$A$79:$IV$79,[45]BOP!$A$81:$IV$88,[45]BOP!#REF!</definedName>
    <definedName name="Cwvu.goldall." localSheetId="20" hidden="1">[45]BOP!$A$36:$IV$36,[45]BOP!$A$44:$IV$44,[45]BOP!$A$59:$IV$59,[45]BOP!#REF!,[45]BOP!#REF!,[45]BOP!$A$79:$IV$79,[45]BOP!$A$81:$IV$88,[45]BOP!#REF!</definedName>
    <definedName name="Cwvu.goldall." localSheetId="24" hidden="1">[45]BOP!$A$36:$IV$36,[45]BOP!$A$44:$IV$44,[45]BOP!$A$59:$IV$59,[45]BOP!#REF!,[45]BOP!#REF!,[45]BOP!$A$79:$IV$79,[45]BOP!$A$81:$IV$88,[45]BOP!#REF!</definedName>
    <definedName name="Cwvu.goldall." localSheetId="25" hidden="1">[45]BOP!$A$36:$IV$36,[45]BOP!$A$44:$IV$44,[45]BOP!$A$59:$IV$59,[45]BOP!#REF!,[45]BOP!#REF!,[45]BOP!$A$79:$IV$79,[45]BOP!$A$81:$IV$88,[45]BOP!#REF!</definedName>
    <definedName name="Cwvu.goldall." localSheetId="28" hidden="1">[45]BOP!$A$36:$IV$36,[45]BOP!$A$44:$IV$44,[45]BOP!$A$59:$IV$59,[45]BOP!#REF!,[45]BOP!#REF!,[45]BOP!$A$79:$IV$79,[45]BOP!$A$81:$IV$88,[45]BOP!#REF!</definedName>
    <definedName name="Cwvu.goldall." localSheetId="30" hidden="1">[45]BOP!$A$36:$IV$36,[45]BOP!$A$44:$IV$44,[45]BOP!$A$59:$IV$59,[45]BOP!#REF!,[45]BOP!#REF!,[45]BOP!$A$79:$IV$79,[45]BOP!$A$81:$IV$88,[45]BOP!#REF!</definedName>
    <definedName name="Cwvu.goldall." hidden="1">[45]BOP!$A$36:$IV$36,[45]BOP!$A$44:$IV$44,[45]BOP!$A$59:$IV$59,[45]BOP!#REF!,[45]BOP!#REF!,[45]BOP!$A$79:$IV$79,[45]BOP!$A$81:$IV$88,[45]BOP!#REF!</definedName>
    <definedName name="Cwvu.imports." localSheetId="48" hidden="1">[45]BOP!$A$36:$IV$36,[45]BOP!$A$44:$IV$44,[45]BOP!$A$59:$IV$59,[45]BOP!#REF!,[45]BOP!#REF!,[45]BOP!$A$79:$IV$79,[45]BOP!$A$81:$IV$88,[45]BOP!#REF!,[45]BOP!#REF!</definedName>
    <definedName name="Cwvu.imports." localSheetId="49" hidden="1">[45]BOP!$A$36:$IV$36,[45]BOP!$A$44:$IV$44,[45]BOP!$A$59:$IV$59,[45]BOP!#REF!,[45]BOP!#REF!,[45]BOP!$A$79:$IV$79,[45]BOP!$A$81:$IV$88,[45]BOP!#REF!,[45]BOP!#REF!</definedName>
    <definedName name="Cwvu.imports." localSheetId="50" hidden="1">[45]BOP!$A$36:$IV$36,[45]BOP!$A$44:$IV$44,[45]BOP!$A$59:$IV$59,[45]BOP!#REF!,[45]BOP!#REF!,[45]BOP!$A$79:$IV$79,[45]BOP!$A$81:$IV$88,[45]BOP!#REF!,[45]BOP!#REF!</definedName>
    <definedName name="Cwvu.imports." localSheetId="51" hidden="1">[45]BOP!$A$36:$IV$36,[45]BOP!$A$44:$IV$44,[45]BOP!$A$59:$IV$59,[45]BOP!#REF!,[45]BOP!#REF!,[45]BOP!$A$79:$IV$79,[45]BOP!$A$81:$IV$88,[45]BOP!#REF!,[45]BOP!#REF!</definedName>
    <definedName name="Cwvu.imports." localSheetId="8" hidden="1">[45]BOP!$A$36:$IV$36,[45]BOP!$A$44:$IV$44,[45]BOP!$A$59:$IV$59,[45]BOP!#REF!,[45]BOP!#REF!,[45]BOP!$A$79:$IV$79,[45]BOP!$A$81:$IV$88,[45]BOP!#REF!,[45]BOP!#REF!</definedName>
    <definedName name="Cwvu.imports." localSheetId="9" hidden="1">[45]BOP!$A$36:$IV$36,[45]BOP!$A$44:$IV$44,[45]BOP!$A$59:$IV$59,[45]BOP!#REF!,[45]BOP!#REF!,[45]BOP!$A$79:$IV$79,[45]BOP!$A$81:$IV$88,[45]BOP!#REF!,[45]BOP!#REF!</definedName>
    <definedName name="Cwvu.imports." localSheetId="17" hidden="1">[45]BOP!$A$36:$IV$36,[45]BOP!$A$44:$IV$44,[45]BOP!$A$59:$IV$59,[45]BOP!#REF!,[45]BOP!#REF!,[45]BOP!$A$79:$IV$79,[45]BOP!$A$81:$IV$88,[45]BOP!#REF!,[45]BOP!#REF!</definedName>
    <definedName name="Cwvu.imports." localSheetId="18" hidden="1">[45]BOP!$A$36:$IV$36,[45]BOP!$A$44:$IV$44,[45]BOP!$A$59:$IV$59,[45]BOP!#REF!,[45]BOP!#REF!,[45]BOP!$A$79:$IV$79,[45]BOP!$A$81:$IV$88,[45]BOP!#REF!,[45]BOP!#REF!</definedName>
    <definedName name="Cwvu.imports." localSheetId="19" hidden="1">[45]BOP!$A$36:$IV$36,[45]BOP!$A$44:$IV$44,[45]BOP!$A$59:$IV$59,[45]BOP!#REF!,[45]BOP!#REF!,[45]BOP!$A$79:$IV$79,[45]BOP!$A$81:$IV$88,[45]BOP!#REF!,[45]BOP!#REF!</definedName>
    <definedName name="Cwvu.imports." localSheetId="20" hidden="1">[45]BOP!$A$36:$IV$36,[45]BOP!$A$44:$IV$44,[45]BOP!$A$59:$IV$59,[45]BOP!#REF!,[45]BOP!#REF!,[45]BOP!$A$79:$IV$79,[45]BOP!$A$81:$IV$88,[45]BOP!#REF!,[45]BOP!#REF!</definedName>
    <definedName name="Cwvu.imports." localSheetId="24" hidden="1">[45]BOP!$A$36:$IV$36,[45]BOP!$A$44:$IV$44,[45]BOP!$A$59:$IV$59,[45]BOP!#REF!,[45]BOP!#REF!,[45]BOP!$A$79:$IV$79,[45]BOP!$A$81:$IV$88,[45]BOP!#REF!,[45]BOP!#REF!</definedName>
    <definedName name="Cwvu.imports." localSheetId="25" hidden="1">[45]BOP!$A$36:$IV$36,[45]BOP!$A$44:$IV$44,[45]BOP!$A$59:$IV$59,[45]BOP!#REF!,[45]BOP!#REF!,[45]BOP!$A$79:$IV$79,[45]BOP!$A$81:$IV$88,[45]BOP!#REF!,[45]BOP!#REF!</definedName>
    <definedName name="Cwvu.imports." localSheetId="28" hidden="1">[45]BOP!$A$36:$IV$36,[45]BOP!$A$44:$IV$44,[45]BOP!$A$59:$IV$59,[45]BOP!#REF!,[45]BOP!#REF!,[45]BOP!$A$79:$IV$79,[45]BOP!$A$81:$IV$88,[45]BOP!#REF!,[45]BOP!#REF!</definedName>
    <definedName name="Cwvu.imports." localSheetId="30" hidden="1">[45]BOP!$A$36:$IV$36,[45]BOP!$A$44:$IV$44,[45]BOP!$A$59:$IV$59,[45]BOP!#REF!,[45]BOP!#REF!,[45]BOP!$A$79:$IV$79,[45]BOP!$A$81:$IV$88,[45]BOP!#REF!,[45]BOP!#REF!</definedName>
    <definedName name="Cwvu.imports." hidden="1">[45]BOP!$A$36:$IV$36,[45]BOP!$A$44:$IV$44,[45]BOP!$A$59:$IV$59,[45]BOP!#REF!,[45]BOP!#REF!,[45]BOP!$A$79:$IV$79,[45]BOP!$A$81:$IV$88,[45]BOP!#REF!,[45]BOP!#REF!</definedName>
    <definedName name="Cwvu.importsall." localSheetId="48" hidden="1">[45]BOP!$A$36:$IV$36,[45]BOP!$A$44:$IV$44,[45]BOP!$A$59:$IV$59,[45]BOP!#REF!,[45]BOP!#REF!,[45]BOP!$A$79:$IV$79,[45]BOP!$A$81:$IV$88,[45]BOP!#REF!,[45]BOP!#REF!</definedName>
    <definedName name="Cwvu.importsall." localSheetId="49" hidden="1">[45]BOP!$A$36:$IV$36,[45]BOP!$A$44:$IV$44,[45]BOP!$A$59:$IV$59,[45]BOP!#REF!,[45]BOP!#REF!,[45]BOP!$A$79:$IV$79,[45]BOP!$A$81:$IV$88,[45]BOP!#REF!,[45]BOP!#REF!</definedName>
    <definedName name="Cwvu.importsall." localSheetId="50" hidden="1">[45]BOP!$A$36:$IV$36,[45]BOP!$A$44:$IV$44,[45]BOP!$A$59:$IV$59,[45]BOP!#REF!,[45]BOP!#REF!,[45]BOP!$A$79:$IV$79,[45]BOP!$A$81:$IV$88,[45]BOP!#REF!,[45]BOP!#REF!</definedName>
    <definedName name="Cwvu.importsall." localSheetId="51" hidden="1">[45]BOP!$A$36:$IV$36,[45]BOP!$A$44:$IV$44,[45]BOP!$A$59:$IV$59,[45]BOP!#REF!,[45]BOP!#REF!,[45]BOP!$A$79:$IV$79,[45]BOP!$A$81:$IV$88,[45]BOP!#REF!,[45]BOP!#REF!</definedName>
    <definedName name="Cwvu.importsall." localSheetId="8" hidden="1">[45]BOP!$A$36:$IV$36,[45]BOP!$A$44:$IV$44,[45]BOP!$A$59:$IV$59,[45]BOP!#REF!,[45]BOP!#REF!,[45]BOP!$A$79:$IV$79,[45]BOP!$A$81:$IV$88,[45]BOP!#REF!,[45]BOP!#REF!</definedName>
    <definedName name="Cwvu.importsall." localSheetId="9" hidden="1">[45]BOP!$A$36:$IV$36,[45]BOP!$A$44:$IV$44,[45]BOP!$A$59:$IV$59,[45]BOP!#REF!,[45]BOP!#REF!,[45]BOP!$A$79:$IV$79,[45]BOP!$A$81:$IV$88,[45]BOP!#REF!,[45]BOP!#REF!</definedName>
    <definedName name="Cwvu.importsall." localSheetId="18" hidden="1">[45]BOP!$A$36:$IV$36,[45]BOP!$A$44:$IV$44,[45]BOP!$A$59:$IV$59,[45]BOP!#REF!,[45]BOP!#REF!,[45]BOP!$A$79:$IV$79,[45]BOP!$A$81:$IV$88,[45]BOP!#REF!,[45]BOP!#REF!</definedName>
    <definedName name="Cwvu.importsall." localSheetId="19" hidden="1">[45]BOP!$A$36:$IV$36,[45]BOP!$A$44:$IV$44,[45]BOP!$A$59:$IV$59,[45]BOP!#REF!,[45]BOP!#REF!,[45]BOP!$A$79:$IV$79,[45]BOP!$A$81:$IV$88,[45]BOP!#REF!,[45]BOP!#REF!</definedName>
    <definedName name="Cwvu.importsall." localSheetId="20" hidden="1">[45]BOP!$A$36:$IV$36,[45]BOP!$A$44:$IV$44,[45]BOP!$A$59:$IV$59,[45]BOP!#REF!,[45]BOP!#REF!,[45]BOP!$A$79:$IV$79,[45]BOP!$A$81:$IV$88,[45]BOP!#REF!,[45]BOP!#REF!</definedName>
    <definedName name="Cwvu.importsall." localSheetId="24" hidden="1">[45]BOP!$A$36:$IV$36,[45]BOP!$A$44:$IV$44,[45]BOP!$A$59:$IV$59,[45]BOP!#REF!,[45]BOP!#REF!,[45]BOP!$A$79:$IV$79,[45]BOP!$A$81:$IV$88,[45]BOP!#REF!,[45]BOP!#REF!</definedName>
    <definedName name="Cwvu.importsall." localSheetId="25" hidden="1">[45]BOP!$A$36:$IV$36,[45]BOP!$A$44:$IV$44,[45]BOP!$A$59:$IV$59,[45]BOP!#REF!,[45]BOP!#REF!,[45]BOP!$A$79:$IV$79,[45]BOP!$A$81:$IV$88,[45]BOP!#REF!,[45]BOP!#REF!</definedName>
    <definedName name="Cwvu.importsall." localSheetId="28" hidden="1">[45]BOP!$A$36:$IV$36,[45]BOP!$A$44:$IV$44,[45]BOP!$A$59:$IV$59,[45]BOP!#REF!,[45]BOP!#REF!,[45]BOP!$A$79:$IV$79,[45]BOP!$A$81:$IV$88,[45]BOP!#REF!,[45]BOP!#REF!</definedName>
    <definedName name="Cwvu.importsall." localSheetId="30" hidden="1">[45]BOP!$A$36:$IV$36,[45]BOP!$A$44:$IV$44,[45]BOP!$A$59:$IV$59,[45]BOP!#REF!,[45]BOP!#REF!,[45]BOP!$A$79:$IV$79,[45]BOP!$A$81:$IV$88,[45]BOP!#REF!,[45]BOP!#REF!</definedName>
    <definedName name="Cwvu.importsall." hidden="1">[45]BOP!$A$36:$IV$36,[45]BOP!$A$44:$IV$44,[45]BOP!$A$59:$IV$59,[45]BOP!#REF!,[45]BOP!#REF!,[45]BOP!$A$79:$IV$79,[45]BOP!$A$81:$IV$88,[45]BOP!#REF!,[45]BOP!#REF!</definedName>
    <definedName name="Cwvu.tot." localSheetId="48" hidden="1">[45]BOP!$A$36:$IV$36,[45]BOP!$A$44:$IV$44,[45]BOP!$A$59:$IV$59,[45]BOP!#REF!,[45]BOP!#REF!,[45]BOP!$A$79:$IV$79</definedName>
    <definedName name="Cwvu.tot." localSheetId="49" hidden="1">[45]BOP!$A$36:$IV$36,[45]BOP!$A$44:$IV$44,[45]BOP!$A$59:$IV$59,[45]BOP!#REF!,[45]BOP!#REF!,[45]BOP!$A$79:$IV$79</definedName>
    <definedName name="Cwvu.tot." localSheetId="24" hidden="1">[45]BOP!$A$36:$IV$36,[45]BOP!$A$44:$IV$44,[45]BOP!$A$59:$IV$59,[45]BOP!#REF!,[45]BOP!#REF!,[45]BOP!$A$79:$IV$79</definedName>
    <definedName name="Cwvu.tot." localSheetId="25" hidden="1">[45]BOP!$A$36:$IV$36,[45]BOP!$A$44:$IV$44,[45]BOP!$A$59:$IV$59,[45]BOP!#REF!,[45]BOP!#REF!,[45]BOP!$A$79:$IV$79</definedName>
    <definedName name="Cwvu.tot." localSheetId="28" hidden="1">[45]BOP!$A$36:$IV$36,[45]BOP!$A$44:$IV$44,[45]BOP!$A$59:$IV$59,[45]BOP!#REF!,[45]BOP!#REF!,[45]BOP!$A$79:$IV$79</definedName>
    <definedName name="Cwvu.tot." localSheetId="30" hidden="1">[45]BOP!$A$36:$IV$36,[45]BOP!$A$44:$IV$44,[45]BOP!$A$59:$IV$59,[45]BOP!#REF!,[45]BOP!#REF!,[45]BOP!$A$79:$IV$79</definedName>
    <definedName name="Cwvu.tot." hidden="1">[45]BOP!$A$36:$IV$36,[45]BOP!$A$44:$IV$44,[45]BOP!$A$59:$IV$59,[45]BOP!#REF!,[45]BOP!#REF!,[45]BOP!$A$79:$IV$79</definedName>
    <definedName name="cx" localSheetId="48" hidden="1">{"'előző év december'!$A$2:$CP$214"}</definedName>
    <definedName name="cx" localSheetId="49" hidden="1">{"'előző év december'!$A$2:$CP$214"}</definedName>
    <definedName name="cx" localSheetId="50" hidden="1">{"'előző év december'!$A$2:$CP$214"}</definedName>
    <definedName name="cx" localSheetId="51" hidden="1">{"'előző év december'!$A$2:$CP$214"}</definedName>
    <definedName name="cx" localSheetId="59" hidden="1">{"'előző év december'!$A$2:$CP$214"}</definedName>
    <definedName name="cx" localSheetId="6" hidden="1">{"'előző év december'!$A$2:$CP$214"}</definedName>
    <definedName name="cx" localSheetId="7" hidden="1">{"'előző év december'!$A$2:$CP$214"}</definedName>
    <definedName name="cx" localSheetId="8" hidden="1">{"'előző év december'!$A$2:$CP$214"}</definedName>
    <definedName name="cx" localSheetId="9" hidden="1">{"'előző év december'!$A$2:$CP$214"}</definedName>
    <definedName name="cx" localSheetId="17" hidden="1">{"'előző év december'!$A$2:$CP$214"}</definedName>
    <definedName name="cx" localSheetId="18" hidden="1">{"'előző év december'!$A$2:$CP$214"}</definedName>
    <definedName name="cx" localSheetId="19" hidden="1">{"'előző év december'!$A$2:$CP$214"}</definedName>
    <definedName name="cx" localSheetId="20" hidden="1">{"'előző év december'!$A$2:$CP$214"}</definedName>
    <definedName name="cx" localSheetId="22" hidden="1">{"'előző év december'!$A$2:$CP$214"}</definedName>
    <definedName name="cx" localSheetId="23" hidden="1">{"'előző év december'!$A$2:$CP$214"}</definedName>
    <definedName name="cx" localSheetId="24" hidden="1">{"'előző év december'!$A$2:$CP$214"}</definedName>
    <definedName name="cx" localSheetId="25" hidden="1">{"'előző év december'!$A$2:$CP$214"}</definedName>
    <definedName name="cx" localSheetId="36" hidden="1">{"'előző év december'!$A$2:$CP$214"}</definedName>
    <definedName name="cx" hidden="1">{"'előző év december'!$A$2:$CP$214"}</definedName>
    <definedName name="d">"Graf 5"</definedName>
    <definedName name="DABproj">#N/A</definedName>
    <definedName name="DAGproj">#N/A</definedName>
    <definedName name="daily_interest_rates" localSheetId="22">'[46]daily calculations'!#REF!</definedName>
    <definedName name="daily_interest_rates" localSheetId="24">'[46]daily calculations'!#REF!</definedName>
    <definedName name="daily_interest_rates" localSheetId="25">'[46]daily calculations'!#REF!</definedName>
    <definedName name="daily_interest_rates" localSheetId="28">'[46]daily calculations'!#REF!</definedName>
    <definedName name="daily_interest_rates" localSheetId="30">'[46]daily calculations'!#REF!</definedName>
    <definedName name="daily_interest_rates">'[46]daily calculations'!#REF!</definedName>
    <definedName name="DAproj">#N/A</definedName>
    <definedName name="DASD">#N/A</definedName>
    <definedName name="DASDB">#N/A</definedName>
    <definedName name="DASDG">#N/A</definedName>
    <definedName name="data_area" localSheetId="22">#REF!</definedName>
    <definedName name="data_area" localSheetId="24">#REF!</definedName>
    <definedName name="data_area" localSheetId="25">#REF!</definedName>
    <definedName name="data_area" localSheetId="28">#REF!</definedName>
    <definedName name="data_area" localSheetId="30">#REF!</definedName>
    <definedName name="data_area">#REF!</definedName>
    <definedName name="_xlnm.Database" localSheetId="22">#REF!</definedName>
    <definedName name="_xlnm.Database" localSheetId="24">#REF!</definedName>
    <definedName name="_xlnm.Database" localSheetId="25">#REF!</definedName>
    <definedName name="_xlnm.Database" localSheetId="28">#REF!</definedName>
    <definedName name="_xlnm.Database" localSheetId="30">#REF!</definedName>
    <definedName name="_xlnm.Database">#REF!</definedName>
    <definedName name="DATB">[4]REER!$B$144:$B$240</definedName>
    <definedName name="datcr" localSheetId="22">'[16]Tab ann curr'!#REF!</definedName>
    <definedName name="datcr" localSheetId="24">'[16]Tab ann curr'!#REF!</definedName>
    <definedName name="datcr" localSheetId="25">'[16]Tab ann curr'!#REF!</definedName>
    <definedName name="datcr" localSheetId="28">'[16]Tab ann curr'!#REF!</definedName>
    <definedName name="datcr" localSheetId="30">'[16]Tab ann curr'!#REF!</definedName>
    <definedName name="datcr">'[16]Tab ann curr'!#REF!</definedName>
    <definedName name="date" localSheetId="22">#REF!</definedName>
    <definedName name="date" localSheetId="24">#REF!</definedName>
    <definedName name="date" localSheetId="25">#REF!</definedName>
    <definedName name="date" localSheetId="28">#REF!</definedName>
    <definedName name="date" localSheetId="30">#REF!</definedName>
    <definedName name="date">#REF!</definedName>
    <definedName name="date_EXP">[47]Sheet1!$B$1:$G$1</definedName>
    <definedName name="date_FISC" localSheetId="22">#REF!</definedName>
    <definedName name="date_FISC" localSheetId="24">#REF!</definedName>
    <definedName name="date_FISC" localSheetId="25">#REF!</definedName>
    <definedName name="date_FISC" localSheetId="28">#REF!</definedName>
    <definedName name="date_FISC" localSheetId="30">#REF!</definedName>
    <definedName name="date_FISC">#REF!</definedName>
    <definedName name="dateIntLiq" localSheetId="22">#REF!</definedName>
    <definedName name="dateIntLiq" localSheetId="24">#REF!</definedName>
    <definedName name="dateIntLiq" localSheetId="25">#REF!</definedName>
    <definedName name="dateIntLiq" localSheetId="28">#REF!</definedName>
    <definedName name="dateIntLiq" localSheetId="30">#REF!</definedName>
    <definedName name="dateIntLiq">#REF!</definedName>
    <definedName name="dateMoney" localSheetId="22">#REF!</definedName>
    <definedName name="dateMoney" localSheetId="24">#REF!</definedName>
    <definedName name="dateMoney" localSheetId="25">#REF!</definedName>
    <definedName name="dateMoney" localSheetId="28">#REF!</definedName>
    <definedName name="dateMoney" localSheetId="30">#REF!</definedName>
    <definedName name="dateMoney">#REF!</definedName>
    <definedName name="dateprofit">[4]C!$A$9:$A$125</definedName>
    <definedName name="dateRates" localSheetId="22">#REF!</definedName>
    <definedName name="dateRates" localSheetId="24">#REF!</definedName>
    <definedName name="dateRates" localSheetId="25">#REF!</definedName>
    <definedName name="dateRates" localSheetId="28">#REF!</definedName>
    <definedName name="dateRates" localSheetId="30">#REF!</definedName>
    <definedName name="dateRates">#REF!</definedName>
    <definedName name="dateRawQ" localSheetId="22">'[48]Raw Data'!#REF!</definedName>
    <definedName name="dateRawQ" localSheetId="24">'[48]Raw Data'!#REF!</definedName>
    <definedName name="dateRawQ" localSheetId="25">'[48]Raw Data'!#REF!</definedName>
    <definedName name="dateRawQ" localSheetId="28">'[48]Raw Data'!#REF!</definedName>
    <definedName name="dateRawQ" localSheetId="30">'[48]Raw Data'!#REF!</definedName>
    <definedName name="dateRawQ">'[48]Raw Data'!#REF!</definedName>
    <definedName name="dateReal" localSheetId="22">#REF!</definedName>
    <definedName name="dateReal" localSheetId="24">#REF!</definedName>
    <definedName name="dateReal" localSheetId="25">#REF!</definedName>
    <definedName name="dateReal" localSheetId="28">#REF!</definedName>
    <definedName name="dateReal" localSheetId="30">#REF!</definedName>
    <definedName name="dateReal">#REF!</definedName>
    <definedName name="dates" localSheetId="22">#REF!</definedName>
    <definedName name="dates" localSheetId="24">#REF!</definedName>
    <definedName name="dates" localSheetId="25">#REF!</definedName>
    <definedName name="dates" localSheetId="28">#REF!</definedName>
    <definedName name="dates" localSheetId="30">#REF!</definedName>
    <definedName name="dates">#REF!</definedName>
    <definedName name="dates_w" localSheetId="22">#REF!</definedName>
    <definedName name="dates_w" localSheetId="24">#REF!</definedName>
    <definedName name="dates_w" localSheetId="25">#REF!</definedName>
    <definedName name="dates_w" localSheetId="28">#REF!</definedName>
    <definedName name="dates_w" localSheetId="30">#REF!</definedName>
    <definedName name="dates_w">#REF!</definedName>
    <definedName name="dates1" localSheetId="22">#REF!</definedName>
    <definedName name="dates1" localSheetId="24">#REF!</definedName>
    <definedName name="dates1" localSheetId="25">#REF!</definedName>
    <definedName name="dates1" localSheetId="28">#REF!</definedName>
    <definedName name="dates1" localSheetId="30">#REF!</definedName>
    <definedName name="dates1">#REF!</definedName>
    <definedName name="dates2" localSheetId="22">#REF!</definedName>
    <definedName name="dates2" localSheetId="24">#REF!</definedName>
    <definedName name="dates2" localSheetId="25">#REF!</definedName>
    <definedName name="dates2" localSheetId="28">#REF!</definedName>
    <definedName name="dates2" localSheetId="30">#REF!</definedName>
    <definedName name="dates2">#REF!</definedName>
    <definedName name="datesb">[43]B!$B$20:$B$134</definedName>
    <definedName name="datesc" localSheetId="22">#REF!</definedName>
    <definedName name="datesc" localSheetId="24">#REF!</definedName>
    <definedName name="datesc" localSheetId="25">#REF!</definedName>
    <definedName name="datesc" localSheetId="28">#REF!</definedName>
    <definedName name="datesc" localSheetId="30">#REF!</definedName>
    <definedName name="datesc">#REF!</definedName>
    <definedName name="datesd" localSheetId="22">#REF!</definedName>
    <definedName name="datesd" localSheetId="24">#REF!</definedName>
    <definedName name="datesd" localSheetId="25">#REF!</definedName>
    <definedName name="datesd" localSheetId="28">#REF!</definedName>
    <definedName name="datesd" localSheetId="30">#REF!</definedName>
    <definedName name="datesd">#REF!</definedName>
    <definedName name="DATESG" localSheetId="22">#REF!</definedName>
    <definedName name="DATESG" localSheetId="24">#REF!</definedName>
    <definedName name="DATESG" localSheetId="25">#REF!</definedName>
    <definedName name="DATESG" localSheetId="28">#REF!</definedName>
    <definedName name="DATESG" localSheetId="30">#REF!</definedName>
    <definedName name="DATESG">#REF!</definedName>
    <definedName name="datesm" localSheetId="22">#REF!</definedName>
    <definedName name="datesm" localSheetId="24">#REF!</definedName>
    <definedName name="datesm" localSheetId="25">#REF!</definedName>
    <definedName name="datesm" localSheetId="28">#REF!</definedName>
    <definedName name="datesm" localSheetId="30">#REF!</definedName>
    <definedName name="datesm">#REF!</definedName>
    <definedName name="datesq" localSheetId="22">#REF!</definedName>
    <definedName name="datesq" localSheetId="24">#REF!</definedName>
    <definedName name="datesq" localSheetId="25">#REF!</definedName>
    <definedName name="datesq" localSheetId="28">#REF!</definedName>
    <definedName name="datesq" localSheetId="30">#REF!</definedName>
    <definedName name="datesq">#REF!</definedName>
    <definedName name="datesr" localSheetId="22">#REF!</definedName>
    <definedName name="datesr" localSheetId="24">#REF!</definedName>
    <definedName name="datesr" localSheetId="25">#REF!</definedName>
    <definedName name="datesr" localSheetId="28">#REF!</definedName>
    <definedName name="datesr" localSheetId="30">#REF!</definedName>
    <definedName name="datesr">#REF!</definedName>
    <definedName name="datestran">[43]transfer!$A$9:$A$116</definedName>
    <definedName name="datgdp" localSheetId="22">#REF!</definedName>
    <definedName name="datgdp" localSheetId="24">#REF!</definedName>
    <definedName name="datgdp" localSheetId="25">#REF!</definedName>
    <definedName name="datgdp" localSheetId="28">#REF!</definedName>
    <definedName name="datgdp" localSheetId="30">#REF!</definedName>
    <definedName name="datgdp">#REF!</definedName>
    <definedName name="datin1">[4]REER!$B$9:$B$119</definedName>
    <definedName name="datin2">[4]REER!$B$144:$B$253</definedName>
    <definedName name="datq" localSheetId="22">#REF!</definedName>
    <definedName name="datq" localSheetId="24">#REF!</definedName>
    <definedName name="datq" localSheetId="25">#REF!</definedName>
    <definedName name="datq" localSheetId="28">#REF!</definedName>
    <definedName name="datq" localSheetId="30">#REF!</definedName>
    <definedName name="datq">#REF!</definedName>
    <definedName name="datq1" localSheetId="22">#REF!</definedName>
    <definedName name="datq1" localSheetId="24">#REF!</definedName>
    <definedName name="datq1" localSheetId="25">#REF!</definedName>
    <definedName name="datq1" localSheetId="28">#REF!</definedName>
    <definedName name="datq1" localSheetId="30">#REF!</definedName>
    <definedName name="datq1">#REF!</definedName>
    <definedName name="datq2" localSheetId="22">#REF!</definedName>
    <definedName name="datq2" localSheetId="24">#REF!</definedName>
    <definedName name="datq2" localSheetId="25">#REF!</definedName>
    <definedName name="datq2" localSheetId="28">#REF!</definedName>
    <definedName name="datq2" localSheetId="30">#REF!</definedName>
    <definedName name="datq2">#REF!</definedName>
    <definedName name="datreer">[4]REER!$B$144:$B$258</definedName>
    <definedName name="datt" localSheetId="22">#REF!</definedName>
    <definedName name="datt" localSheetId="24">#REF!</definedName>
    <definedName name="datt" localSheetId="25">#REF!</definedName>
    <definedName name="datt" localSheetId="28">#REF!</definedName>
    <definedName name="datt" localSheetId="30">#REF!</definedName>
    <definedName name="datt">#REF!</definedName>
    <definedName name="DBproj">#N/A</definedName>
    <definedName name="dd" localSheetId="48" hidden="1">{"Riqfin97",#N/A,FALSE,"Tran";"Riqfinpro",#N/A,FALSE,"Tran"}</definedName>
    <definedName name="dd" localSheetId="49" hidden="1">{"Riqfin97",#N/A,FALSE,"Tran";"Riqfinpro",#N/A,FALSE,"Tran"}</definedName>
    <definedName name="dd" localSheetId="50" hidden="1">{"Riqfin97",#N/A,FALSE,"Tran";"Riqfinpro",#N/A,FALSE,"Tran"}</definedName>
    <definedName name="dd" localSheetId="51" hidden="1">{"Riqfin97",#N/A,FALSE,"Tran";"Riqfinpro",#N/A,FALSE,"Tran"}</definedName>
    <definedName name="dd" localSheetId="59" hidden="1">{"Riqfin97",#N/A,FALSE,"Tran";"Riqfinpro",#N/A,FALSE,"Tran"}</definedName>
    <definedName name="dd" localSheetId="6" hidden="1">{"Riqfin97",#N/A,FALSE,"Tran";"Riqfinpro",#N/A,FALSE,"Tran"}</definedName>
    <definedName name="dd" localSheetId="7" hidden="1">{"Riqfin97",#N/A,FALSE,"Tran";"Riqfinpro",#N/A,FALSE,"Tran"}</definedName>
    <definedName name="dd" localSheetId="8" hidden="1">{"Riqfin97",#N/A,FALSE,"Tran";"Riqfinpro",#N/A,FALSE,"Tran"}</definedName>
    <definedName name="dd" localSheetId="9" hidden="1">{"Riqfin97",#N/A,FALSE,"Tran";"Riqfinpro",#N/A,FALSE,"Tran"}</definedName>
    <definedName name="dd" localSheetId="17" hidden="1">{"Riqfin97",#N/A,FALSE,"Tran";"Riqfinpro",#N/A,FALSE,"Tran"}</definedName>
    <definedName name="dd" localSheetId="18" hidden="1">{"Riqfin97",#N/A,FALSE,"Tran";"Riqfinpro",#N/A,FALSE,"Tran"}</definedName>
    <definedName name="dd" localSheetId="19" hidden="1">{"Riqfin97",#N/A,FALSE,"Tran";"Riqfinpro",#N/A,FALSE,"Tran"}</definedName>
    <definedName name="dd" localSheetId="20" hidden="1">{"Riqfin97",#N/A,FALSE,"Tran";"Riqfinpro",#N/A,FALSE,"Tran"}</definedName>
    <definedName name="dd" localSheetId="22" hidden="1">{"Riqfin97",#N/A,FALSE,"Tran";"Riqfinpro",#N/A,FALSE,"Tran"}</definedName>
    <definedName name="dd" localSheetId="23" hidden="1">{"Riqfin97",#N/A,FALSE,"Tran";"Riqfinpro",#N/A,FALSE,"Tran"}</definedName>
    <definedName name="dd" localSheetId="24" hidden="1">{"Riqfin97",#N/A,FALSE,"Tran";"Riqfinpro",#N/A,FALSE,"Tran"}</definedName>
    <definedName name="dd" localSheetId="25" hidden="1">{"Riqfin97",#N/A,FALSE,"Tran";"Riqfinpro",#N/A,FALSE,"Tran"}</definedName>
    <definedName name="dd" localSheetId="36" hidden="1">{"Riqfin97",#N/A,FALSE,"Tran";"Riqfinpro",#N/A,FALSE,"Tran"}</definedName>
    <definedName name="dd" hidden="1">{"Riqfin97",#N/A,FALSE,"Tran";"Riqfinpro",#N/A,FALSE,"Tran"}</definedName>
    <definedName name="ddd" localSheetId="48" hidden="1">{"Riqfin97",#N/A,FALSE,"Tran";"Riqfinpro",#N/A,FALSE,"Tran"}</definedName>
    <definedName name="ddd" localSheetId="49" hidden="1">{"Riqfin97",#N/A,FALSE,"Tran";"Riqfinpro",#N/A,FALSE,"Tran"}</definedName>
    <definedName name="ddd" localSheetId="50" hidden="1">{"Riqfin97",#N/A,FALSE,"Tran";"Riqfinpro",#N/A,FALSE,"Tran"}</definedName>
    <definedName name="ddd" localSheetId="51" hidden="1">{"Riqfin97",#N/A,FALSE,"Tran";"Riqfinpro",#N/A,FALSE,"Tran"}</definedName>
    <definedName name="ddd" localSheetId="59" hidden="1">{"Riqfin97",#N/A,FALSE,"Tran";"Riqfinpro",#N/A,FALSE,"Tran"}</definedName>
    <definedName name="ddd" localSheetId="6" hidden="1">{"Riqfin97",#N/A,FALSE,"Tran";"Riqfinpro",#N/A,FALSE,"Tran"}</definedName>
    <definedName name="ddd" localSheetId="7" hidden="1">{"Riqfin97",#N/A,FALSE,"Tran";"Riqfinpro",#N/A,FALSE,"Tran"}</definedName>
    <definedName name="ddd" localSheetId="8" hidden="1">{"Riqfin97",#N/A,FALSE,"Tran";"Riqfinpro",#N/A,FALSE,"Tran"}</definedName>
    <definedName name="ddd" localSheetId="9" hidden="1">{"Riqfin97",#N/A,FALSE,"Tran";"Riqfinpro",#N/A,FALSE,"Tran"}</definedName>
    <definedName name="ddd" localSheetId="17" hidden="1">{"Riqfin97",#N/A,FALSE,"Tran";"Riqfinpro",#N/A,FALSE,"Tran"}</definedName>
    <definedName name="ddd" localSheetId="18" hidden="1">{"Riqfin97",#N/A,FALSE,"Tran";"Riqfinpro",#N/A,FALSE,"Tran"}</definedName>
    <definedName name="ddd" localSheetId="19" hidden="1">{"Riqfin97",#N/A,FALSE,"Tran";"Riqfinpro",#N/A,FALSE,"Tran"}</definedName>
    <definedName name="ddd" localSheetId="20" hidden="1">{"Riqfin97",#N/A,FALSE,"Tran";"Riqfinpro",#N/A,FALSE,"Tran"}</definedName>
    <definedName name="ddd" localSheetId="22" hidden="1">{"Riqfin97",#N/A,FALSE,"Tran";"Riqfinpro",#N/A,FALSE,"Tran"}</definedName>
    <definedName name="ddd" localSheetId="23" hidden="1">{"Riqfin97",#N/A,FALSE,"Tran";"Riqfinpro",#N/A,FALSE,"Tran"}</definedName>
    <definedName name="ddd" localSheetId="24" hidden="1">{"Riqfin97",#N/A,FALSE,"Tran";"Riqfinpro",#N/A,FALSE,"Tran"}</definedName>
    <definedName name="ddd" localSheetId="25" hidden="1">{"Riqfin97",#N/A,FALSE,"Tran";"Riqfinpro",#N/A,FALSE,"Tran"}</definedName>
    <definedName name="ddd" localSheetId="36" hidden="1">{"Riqfin97",#N/A,FALSE,"Tran";"Riqfinpro",#N/A,FALSE,"Tran"}</definedName>
    <definedName name="ddd" hidden="1">{"Riqfin97",#N/A,FALSE,"Tran";"Riqfinpro",#N/A,FALSE,"Tran"}</definedName>
    <definedName name="debt" localSheetId="22">#REF!</definedName>
    <definedName name="debt" localSheetId="24">#REF!</definedName>
    <definedName name="debt" localSheetId="25">#REF!</definedName>
    <definedName name="debt" localSheetId="28">#REF!</definedName>
    <definedName name="debt" localSheetId="30">#REF!</definedName>
    <definedName name="debt">#REF!</definedName>
    <definedName name="DEBT1" localSheetId="22">#REF!</definedName>
    <definedName name="DEBT1" localSheetId="24">#REF!</definedName>
    <definedName name="DEBT1" localSheetId="25">#REF!</definedName>
    <definedName name="DEBT1" localSheetId="28">#REF!</definedName>
    <definedName name="DEBT1" localSheetId="30">#REF!</definedName>
    <definedName name="DEBT1">#REF!</definedName>
    <definedName name="DEBT10" localSheetId="22">#REF!</definedName>
    <definedName name="DEBT10" localSheetId="24">#REF!</definedName>
    <definedName name="DEBT10" localSheetId="25">#REF!</definedName>
    <definedName name="DEBT10" localSheetId="28">#REF!</definedName>
    <definedName name="DEBT10" localSheetId="30">#REF!</definedName>
    <definedName name="DEBT10">#REF!</definedName>
    <definedName name="DEBT11" localSheetId="22">#REF!</definedName>
    <definedName name="DEBT11" localSheetId="24">#REF!</definedName>
    <definedName name="DEBT11" localSheetId="25">#REF!</definedName>
    <definedName name="DEBT11" localSheetId="28">#REF!</definedName>
    <definedName name="DEBT11" localSheetId="30">#REF!</definedName>
    <definedName name="DEBT11">#REF!</definedName>
    <definedName name="DEBT12" localSheetId="22">#REF!</definedName>
    <definedName name="DEBT12" localSheetId="24">#REF!</definedName>
    <definedName name="DEBT12" localSheetId="25">#REF!</definedName>
    <definedName name="DEBT12" localSheetId="28">#REF!</definedName>
    <definedName name="DEBT12" localSheetId="30">#REF!</definedName>
    <definedName name="DEBT12">#REF!</definedName>
    <definedName name="DEBT13" localSheetId="22">#REF!</definedName>
    <definedName name="DEBT13" localSheetId="24">#REF!</definedName>
    <definedName name="DEBT13" localSheetId="25">#REF!</definedName>
    <definedName name="DEBT13" localSheetId="28">#REF!</definedName>
    <definedName name="DEBT13" localSheetId="30">#REF!</definedName>
    <definedName name="DEBT13">#REF!</definedName>
    <definedName name="DEBT14" localSheetId="22">#REF!</definedName>
    <definedName name="DEBT14" localSheetId="24">#REF!</definedName>
    <definedName name="DEBT14" localSheetId="25">#REF!</definedName>
    <definedName name="DEBT14" localSheetId="28">#REF!</definedName>
    <definedName name="DEBT14" localSheetId="30">#REF!</definedName>
    <definedName name="DEBT14">#REF!</definedName>
    <definedName name="DEBT15" localSheetId="22">#REF!</definedName>
    <definedName name="DEBT15" localSheetId="24">#REF!</definedName>
    <definedName name="DEBT15" localSheetId="25">#REF!</definedName>
    <definedName name="DEBT15" localSheetId="28">#REF!</definedName>
    <definedName name="DEBT15" localSheetId="30">#REF!</definedName>
    <definedName name="DEBT15">#REF!</definedName>
    <definedName name="DEBT16" localSheetId="22">#REF!</definedName>
    <definedName name="DEBT16" localSheetId="24">#REF!</definedName>
    <definedName name="DEBT16" localSheetId="25">#REF!</definedName>
    <definedName name="DEBT16" localSheetId="28">#REF!</definedName>
    <definedName name="DEBT16" localSheetId="30">#REF!</definedName>
    <definedName name="DEBT16">#REF!</definedName>
    <definedName name="DEBT1B" localSheetId="22">#REF!</definedName>
    <definedName name="DEBT1B" localSheetId="24">#REF!</definedName>
    <definedName name="DEBT1B" localSheetId="25">#REF!</definedName>
    <definedName name="DEBT1B" localSheetId="28">#REF!</definedName>
    <definedName name="DEBT1B" localSheetId="30">#REF!</definedName>
    <definedName name="DEBT1B">#REF!</definedName>
    <definedName name="DEBT2" localSheetId="22">#REF!</definedName>
    <definedName name="DEBT2" localSheetId="24">#REF!</definedName>
    <definedName name="DEBT2" localSheetId="25">#REF!</definedName>
    <definedName name="DEBT2" localSheetId="28">#REF!</definedName>
    <definedName name="DEBT2" localSheetId="30">#REF!</definedName>
    <definedName name="DEBT2">#REF!</definedName>
    <definedName name="DEBT2B" localSheetId="22">#REF!</definedName>
    <definedName name="DEBT2B" localSheetId="24">#REF!</definedName>
    <definedName name="DEBT2B" localSheetId="25">#REF!</definedName>
    <definedName name="DEBT2B" localSheetId="28">#REF!</definedName>
    <definedName name="DEBT2B" localSheetId="30">#REF!</definedName>
    <definedName name="DEBT2B">#REF!</definedName>
    <definedName name="DEBT3" localSheetId="22">#REF!</definedName>
    <definedName name="DEBT3" localSheetId="24">#REF!</definedName>
    <definedName name="DEBT3" localSheetId="25">#REF!</definedName>
    <definedName name="DEBT3" localSheetId="28">#REF!</definedName>
    <definedName name="DEBT3" localSheetId="30">#REF!</definedName>
    <definedName name="DEBT3">#REF!</definedName>
    <definedName name="DEBT4" localSheetId="22">#REF!</definedName>
    <definedName name="DEBT4" localSheetId="24">#REF!</definedName>
    <definedName name="DEBT4" localSheetId="25">#REF!</definedName>
    <definedName name="DEBT4" localSheetId="28">#REF!</definedName>
    <definedName name="DEBT4" localSheetId="30">#REF!</definedName>
    <definedName name="DEBT4">#REF!</definedName>
    <definedName name="DEBT5" localSheetId="22">#REF!</definedName>
    <definedName name="DEBT5" localSheetId="24">#REF!</definedName>
    <definedName name="DEBT5" localSheetId="25">#REF!</definedName>
    <definedName name="DEBT5" localSheetId="28">#REF!</definedName>
    <definedName name="DEBT5" localSheetId="30">#REF!</definedName>
    <definedName name="DEBT5">#REF!</definedName>
    <definedName name="DEBT6" localSheetId="22">#REF!</definedName>
    <definedName name="DEBT6" localSheetId="24">#REF!</definedName>
    <definedName name="DEBT6" localSheetId="25">#REF!</definedName>
    <definedName name="DEBT6" localSheetId="28">#REF!</definedName>
    <definedName name="DEBT6" localSheetId="30">#REF!</definedName>
    <definedName name="DEBT6">#REF!</definedName>
    <definedName name="DEBT7" localSheetId="22">#REF!</definedName>
    <definedName name="DEBT7" localSheetId="24">#REF!</definedName>
    <definedName name="DEBT7" localSheetId="25">#REF!</definedName>
    <definedName name="DEBT7" localSheetId="28">#REF!</definedName>
    <definedName name="DEBT7" localSheetId="30">#REF!</definedName>
    <definedName name="DEBT7">#REF!</definedName>
    <definedName name="DEBT8" localSheetId="22">#REF!</definedName>
    <definedName name="DEBT8" localSheetId="24">#REF!</definedName>
    <definedName name="DEBT8" localSheetId="25">#REF!</definedName>
    <definedName name="DEBT8" localSheetId="28">#REF!</definedName>
    <definedName name="DEBT8" localSheetId="30">#REF!</definedName>
    <definedName name="DEBT8">#REF!</definedName>
    <definedName name="DEBT9" localSheetId="22">#REF!</definedName>
    <definedName name="DEBT9" localSheetId="24">#REF!</definedName>
    <definedName name="DEBT9" localSheetId="25">#REF!</definedName>
    <definedName name="DEBT9" localSheetId="28">#REF!</definedName>
    <definedName name="DEBT9" localSheetId="30">#REF!</definedName>
    <definedName name="DEBT9">#REF!</definedName>
    <definedName name="debtproj" localSheetId="22">#REF!</definedName>
    <definedName name="debtproj" localSheetId="24">#REF!</definedName>
    <definedName name="debtproj" localSheetId="25">#REF!</definedName>
    <definedName name="debtproj" localSheetId="28">#REF!</definedName>
    <definedName name="debtproj" localSheetId="30">#REF!</definedName>
    <definedName name="debtproj">#REF!</definedName>
    <definedName name="DEFLATORS" localSheetId="22">#REF!</definedName>
    <definedName name="DEFLATORS" localSheetId="24">#REF!</definedName>
    <definedName name="DEFLATORS" localSheetId="25">#REF!</definedName>
    <definedName name="DEFLATORS" localSheetId="28">#REF!</definedName>
    <definedName name="DEFLATORS" localSheetId="30">#REF!</definedName>
    <definedName name="DEFLATORS">#REF!</definedName>
    <definedName name="degresivita" localSheetId="22">#REF!</definedName>
    <definedName name="degresivita" localSheetId="24">#REF!</definedName>
    <definedName name="degresivita" localSheetId="25">#REF!</definedName>
    <definedName name="degresivita" localSheetId="28">#REF!</definedName>
    <definedName name="degresivita" localSheetId="30">#REF!</definedName>
    <definedName name="degresivita">#REF!</definedName>
    <definedName name="degresivita_2" localSheetId="22">#REF!</definedName>
    <definedName name="degresivita_2" localSheetId="24">#REF!</definedName>
    <definedName name="degresivita_2" localSheetId="25">#REF!</definedName>
    <definedName name="degresivita_2" localSheetId="28">#REF!</definedName>
    <definedName name="degresivita_2" localSheetId="30">#REF!</definedName>
    <definedName name="degresivita_2">#REF!</definedName>
    <definedName name="deleteme1" localSheetId="48" hidden="1">#REF!</definedName>
    <definedName name="deleteme1" localSheetId="49" hidden="1">#REF!</definedName>
    <definedName name="deleteme1" localSheetId="50" hidden="1">#REF!</definedName>
    <definedName name="deleteme1" localSheetId="51" hidden="1">#REF!</definedName>
    <definedName name="deleteme1" localSheetId="59" hidden="1">#REF!</definedName>
    <definedName name="deleteme1" localSheetId="8" hidden="1">#REF!</definedName>
    <definedName name="deleteme1" localSheetId="9" hidden="1">#REF!</definedName>
    <definedName name="deleteme1" localSheetId="17" hidden="1">#REF!</definedName>
    <definedName name="deleteme1" localSheetId="18" hidden="1">#REF!</definedName>
    <definedName name="deleteme1" localSheetId="19" hidden="1">#REF!</definedName>
    <definedName name="deleteme1" localSheetId="20" hidden="1">#REF!</definedName>
    <definedName name="deleteme1" localSheetId="22" hidden="1">#REF!</definedName>
    <definedName name="deleteme1" localSheetId="24" hidden="1">#REF!</definedName>
    <definedName name="deleteme1" localSheetId="25" hidden="1">#REF!</definedName>
    <definedName name="deleteme1" localSheetId="28" hidden="1">#REF!</definedName>
    <definedName name="deleteme1" localSheetId="30" hidden="1">#REF!</definedName>
    <definedName name="deleteme1" localSheetId="36" hidden="1">#REF!</definedName>
    <definedName name="deleteme1" hidden="1">#REF!</definedName>
    <definedName name="deleteme3" localSheetId="48" hidden="1">#REF!</definedName>
    <definedName name="deleteme3" localSheetId="49" hidden="1">#REF!</definedName>
    <definedName name="deleteme3" localSheetId="50" hidden="1">#REF!</definedName>
    <definedName name="deleteme3" localSheetId="17" hidden="1">#REF!</definedName>
    <definedName name="deleteme3" localSheetId="18" hidden="1">#REF!</definedName>
    <definedName name="deleteme3" localSheetId="22" hidden="1">#REF!</definedName>
    <definedName name="deleteme3" localSheetId="24" hidden="1">#REF!</definedName>
    <definedName name="deleteme3" localSheetId="25" hidden="1">#REF!</definedName>
    <definedName name="deleteme3" localSheetId="28" hidden="1">#REF!</definedName>
    <definedName name="deleteme3" localSheetId="30" hidden="1">#REF!</definedName>
    <definedName name="deleteme3" hidden="1">#REF!</definedName>
    <definedName name="Department" localSheetId="22">[49]REER!#REF!</definedName>
    <definedName name="Department" localSheetId="24">[49]REER!#REF!</definedName>
    <definedName name="Department" localSheetId="25">[49]REER!#REF!</definedName>
    <definedName name="Department" localSheetId="28">[49]REER!#REF!</definedName>
    <definedName name="Department" localSheetId="30">[49]REER!#REF!</definedName>
    <definedName name="Department">[49]REER!#REF!</definedName>
    <definedName name="DF_GRID_3" localSheetId="22">Počet klientov-[50]PR!$B$17:$H$19</definedName>
    <definedName name="DF_GRID_3" localSheetId="24">Počet klientov-[50]PR!$B$17:$H$19</definedName>
    <definedName name="DF_GRID_3" localSheetId="25">Počet klientov-[50]PR!$B$17:$H$19</definedName>
    <definedName name="DF_GRID_3" localSheetId="28">Počet klientov-[50]PR!$B$17:$H$19</definedName>
    <definedName name="DF_GRID_3" localSheetId="30">Počet klientov-[50]PR!$B$17:$H$19</definedName>
    <definedName name="DF_GRID_3">Počet klientov-[50]PR!$B$17:$H$19</definedName>
    <definedName name="DF_GRID_4" localSheetId="22">#REF!</definedName>
    <definedName name="DF_GRID_4" localSheetId="24">#REF!</definedName>
    <definedName name="DF_GRID_4" localSheetId="25">#REF!</definedName>
    <definedName name="DF_GRID_4" localSheetId="28">#REF!</definedName>
    <definedName name="DF_GRID_4" localSheetId="30">#REF!</definedName>
    <definedName name="DF_GRID_4">#REF!</definedName>
    <definedName name="DF_GRID_5" localSheetId="22">#REF!</definedName>
    <definedName name="DF_GRID_5" localSheetId="24">#REF!</definedName>
    <definedName name="DF_GRID_5" localSheetId="25">#REF!</definedName>
    <definedName name="DF_GRID_5" localSheetId="28">#REF!</definedName>
    <definedName name="DF_GRID_5" localSheetId="30">#REF!</definedName>
    <definedName name="DF_GRID_5">#REF!</definedName>
    <definedName name="DF_GRID_6" localSheetId="22">#REF!</definedName>
    <definedName name="DF_GRID_6" localSheetId="24">#REF!</definedName>
    <definedName name="DF_GRID_6" localSheetId="25">#REF!</definedName>
    <definedName name="DF_GRID_6" localSheetId="28">#REF!</definedName>
    <definedName name="DF_GRID_6" localSheetId="30">#REF!</definedName>
    <definedName name="DF_GRID_6">#REF!</definedName>
    <definedName name="DF_GRID_7" localSheetId="22">Počet klientov-#REF!</definedName>
    <definedName name="DF_GRID_7" localSheetId="24">Počet klientov-#REF!</definedName>
    <definedName name="DF_GRID_7" localSheetId="25">Počet klientov-#REF!</definedName>
    <definedName name="DF_GRID_7" localSheetId="28">Počet klientov-#REF!</definedName>
    <definedName name="DF_GRID_7" localSheetId="30">Počet klientov-#REF!</definedName>
    <definedName name="DF_GRID_7">Počet klientov-#REF!</definedName>
    <definedName name="DGproj">#N/A</definedName>
    <definedName name="DLX1.USE">[51]Haver!$A$2:$N$8</definedName>
    <definedName name="DME_Dirty" hidden="1">"False"</definedName>
    <definedName name="DME_LocalFile" hidden="1">"True"</definedName>
    <definedName name="DOC" localSheetId="22">#REF!</definedName>
    <definedName name="DOC" localSheetId="24">#REF!</definedName>
    <definedName name="DOC" localSheetId="25">#REF!</definedName>
    <definedName name="DOC" localSheetId="28">#REF!</definedName>
    <definedName name="DOC" localSheetId="30">#REF!</definedName>
    <definedName name="DOC">#REF!</definedName>
    <definedName name="dp">[52]DP!$A$1:$E$65536</definedName>
    <definedName name="Dproj">#N/A</definedName>
    <definedName name="DSD">#N/A</definedName>
    <definedName name="DSD_S">#N/A</definedName>
    <definedName name="DSDB">#N/A</definedName>
    <definedName name="DSDG">#N/A</definedName>
    <definedName name="dsfsdds" localSheetId="48" hidden="1">{"Riqfin97",#N/A,FALSE,"Tran";"Riqfinpro",#N/A,FALSE,"Tran"}</definedName>
    <definedName name="dsfsdds" localSheetId="49" hidden="1">{"Riqfin97",#N/A,FALSE,"Tran";"Riqfinpro",#N/A,FALSE,"Tran"}</definedName>
    <definedName name="dsfsdds" localSheetId="50" hidden="1">{"Riqfin97",#N/A,FALSE,"Tran";"Riqfinpro",#N/A,FALSE,"Tran"}</definedName>
    <definedName name="dsfsdds" localSheetId="51" hidden="1">{"Riqfin97",#N/A,FALSE,"Tran";"Riqfinpro",#N/A,FALSE,"Tran"}</definedName>
    <definedName name="dsfsdds" localSheetId="59" hidden="1">{"Riqfin97",#N/A,FALSE,"Tran";"Riqfinpro",#N/A,FALSE,"Tran"}</definedName>
    <definedName name="dsfsdds" localSheetId="6" hidden="1">{"Riqfin97",#N/A,FALSE,"Tran";"Riqfinpro",#N/A,FALSE,"Tran"}</definedName>
    <definedName name="dsfsdds" localSheetId="7" hidden="1">{"Riqfin97",#N/A,FALSE,"Tran";"Riqfinpro",#N/A,FALSE,"Tran"}</definedName>
    <definedName name="dsfsdds" localSheetId="8" hidden="1">{"Riqfin97",#N/A,FALSE,"Tran";"Riqfinpro",#N/A,FALSE,"Tran"}</definedName>
    <definedName name="dsfsdds" localSheetId="9" hidden="1">{"Riqfin97",#N/A,FALSE,"Tran";"Riqfinpro",#N/A,FALSE,"Tran"}</definedName>
    <definedName name="dsfsdds" localSheetId="17" hidden="1">{"Riqfin97",#N/A,FALSE,"Tran";"Riqfinpro",#N/A,FALSE,"Tran"}</definedName>
    <definedName name="dsfsdds" localSheetId="18" hidden="1">{"Riqfin97",#N/A,FALSE,"Tran";"Riqfinpro",#N/A,FALSE,"Tran"}</definedName>
    <definedName name="dsfsdds" localSheetId="19" hidden="1">{"Riqfin97",#N/A,FALSE,"Tran";"Riqfinpro",#N/A,FALSE,"Tran"}</definedName>
    <definedName name="dsfsdds" localSheetId="20" hidden="1">{"Riqfin97",#N/A,FALSE,"Tran";"Riqfinpro",#N/A,FALSE,"Tran"}</definedName>
    <definedName name="dsfsdds" localSheetId="22" hidden="1">{"Riqfin97",#N/A,FALSE,"Tran";"Riqfinpro",#N/A,FALSE,"Tran"}</definedName>
    <definedName name="dsfsdds" localSheetId="23" hidden="1">{"Riqfin97",#N/A,FALSE,"Tran";"Riqfinpro",#N/A,FALSE,"Tran"}</definedName>
    <definedName name="dsfsdds" localSheetId="24" hidden="1">{"Riqfin97",#N/A,FALSE,"Tran";"Riqfinpro",#N/A,FALSE,"Tran"}</definedName>
    <definedName name="dsfsdds" localSheetId="25" hidden="1">{"Riqfin97",#N/A,FALSE,"Tran";"Riqfinpro",#N/A,FALSE,"Tran"}</definedName>
    <definedName name="dsfsdds" localSheetId="36" hidden="1">{"Riqfin97",#N/A,FALSE,"Tran";"Riqfinpro",#N/A,FALSE,"Tran"}</definedName>
    <definedName name="dsfsdds" hidden="1">{"Riqfin97",#N/A,FALSE,"Tran";"Riqfinpro",#N/A,FALSE,"Tran"}</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12db" localSheetId="22">#REF!</definedName>
    <definedName name="e12db" localSheetId="24">#REF!</definedName>
    <definedName name="e12db" localSheetId="25">#REF!</definedName>
    <definedName name="e12db" localSheetId="28">#REF!</definedName>
    <definedName name="e12db" localSheetId="30">#REF!</definedName>
    <definedName name="e12db">#REF!</definedName>
    <definedName name="e9db">[53]e9!$A$1:$V$49</definedName>
    <definedName name="EDNA">#N/A</definedName>
    <definedName name="edr" localSheetId="48" hidden="1">{"'előző év december'!$A$2:$CP$214"}</definedName>
    <definedName name="edr" localSheetId="49" hidden="1">{"'előző év december'!$A$2:$CP$214"}</definedName>
    <definedName name="edr" localSheetId="50" hidden="1">{"'előző év december'!$A$2:$CP$214"}</definedName>
    <definedName name="edr" localSheetId="51" hidden="1">{"'előző év december'!$A$2:$CP$214"}</definedName>
    <definedName name="edr" localSheetId="59" hidden="1">{"'előző év december'!$A$2:$CP$214"}</definedName>
    <definedName name="edr" localSheetId="6" hidden="1">{"'előző év december'!$A$2:$CP$214"}</definedName>
    <definedName name="edr" localSheetId="7" hidden="1">{"'előző év december'!$A$2:$CP$214"}</definedName>
    <definedName name="edr" localSheetId="8" hidden="1">{"'előző év december'!$A$2:$CP$214"}</definedName>
    <definedName name="edr" localSheetId="9" hidden="1">{"'előző év december'!$A$2:$CP$214"}</definedName>
    <definedName name="edr" localSheetId="17" hidden="1">{"'előző év december'!$A$2:$CP$214"}</definedName>
    <definedName name="edr" localSheetId="18" hidden="1">{"'előző év december'!$A$2:$CP$214"}</definedName>
    <definedName name="edr" localSheetId="19" hidden="1">{"'előző év december'!$A$2:$CP$214"}</definedName>
    <definedName name="edr" localSheetId="20" hidden="1">{"'előző év december'!$A$2:$CP$214"}</definedName>
    <definedName name="edr" localSheetId="22" hidden="1">{"'előző év december'!$A$2:$CP$214"}</definedName>
    <definedName name="edr" localSheetId="23" hidden="1">{"'előző év december'!$A$2:$CP$214"}</definedName>
    <definedName name="edr" localSheetId="24" hidden="1">{"'előző év december'!$A$2:$CP$214"}</definedName>
    <definedName name="edr" localSheetId="25" hidden="1">{"'előző év december'!$A$2:$CP$214"}</definedName>
    <definedName name="edr" localSheetId="36" hidden="1">{"'előző év december'!$A$2:$CP$214"}</definedName>
    <definedName name="edr" hidden="1">{"'előző év december'!$A$2:$CP$214"}</definedName>
    <definedName name="EDSSDESCRIPTOR" localSheetId="22">#REF!</definedName>
    <definedName name="EDSSDESCRIPTOR" localSheetId="24">#REF!</definedName>
    <definedName name="EDSSDESCRIPTOR" localSheetId="25">#REF!</definedName>
    <definedName name="EDSSDESCRIPTOR" localSheetId="28">#REF!</definedName>
    <definedName name="EDSSDESCRIPTOR" localSheetId="30">#REF!</definedName>
    <definedName name="EDSSDESCRIPTOR">#REF!</definedName>
    <definedName name="EDSSFILE" localSheetId="22">#REF!</definedName>
    <definedName name="EDSSFILE" localSheetId="24">#REF!</definedName>
    <definedName name="EDSSFILE" localSheetId="25">#REF!</definedName>
    <definedName name="EDSSFILE" localSheetId="28">#REF!</definedName>
    <definedName name="EDSSFILE" localSheetId="30">#REF!</definedName>
    <definedName name="EDSSFILE">#REF!</definedName>
    <definedName name="EDSSNAME" localSheetId="22">#REF!</definedName>
    <definedName name="EDSSNAME" localSheetId="24">#REF!</definedName>
    <definedName name="EDSSNAME" localSheetId="25">#REF!</definedName>
    <definedName name="EDSSNAME" localSheetId="28">#REF!</definedName>
    <definedName name="EDSSNAME" localSheetId="30">#REF!</definedName>
    <definedName name="EDSSNAME">#REF!</definedName>
    <definedName name="EDSSTIME" localSheetId="22">#REF!</definedName>
    <definedName name="EDSSTIME" localSheetId="24">#REF!</definedName>
    <definedName name="EDSSTIME" localSheetId="25">#REF!</definedName>
    <definedName name="EDSSTIME" localSheetId="28">#REF!</definedName>
    <definedName name="EDSSTIME" localSheetId="30">#REF!</definedName>
    <definedName name="EDSSTIME">#REF!</definedName>
    <definedName name="ee" localSheetId="48" hidden="1">{"Tab1",#N/A,FALSE,"P";"Tab2",#N/A,FALSE,"P"}</definedName>
    <definedName name="ee" localSheetId="49" hidden="1">{"Tab1",#N/A,FALSE,"P";"Tab2",#N/A,FALSE,"P"}</definedName>
    <definedName name="ee" localSheetId="50" hidden="1">{"Tab1",#N/A,FALSE,"P";"Tab2",#N/A,FALSE,"P"}</definedName>
    <definedName name="ee" localSheetId="51" hidden="1">{"Tab1",#N/A,FALSE,"P";"Tab2",#N/A,FALSE,"P"}</definedName>
    <definedName name="ee" localSheetId="59" hidden="1">{"Tab1",#N/A,FALSE,"P";"Tab2",#N/A,FALSE,"P"}</definedName>
    <definedName name="ee" localSheetId="6" hidden="1">{"Tab1",#N/A,FALSE,"P";"Tab2",#N/A,FALSE,"P"}</definedName>
    <definedName name="ee" localSheetId="7" hidden="1">{"Tab1",#N/A,FALSE,"P";"Tab2",#N/A,FALSE,"P"}</definedName>
    <definedName name="ee" localSheetId="8" hidden="1">{"Tab1",#N/A,FALSE,"P";"Tab2",#N/A,FALSE,"P"}</definedName>
    <definedName name="ee" localSheetId="9" hidden="1">{"Tab1",#N/A,FALSE,"P";"Tab2",#N/A,FALSE,"P"}</definedName>
    <definedName name="ee" localSheetId="17" hidden="1">{"Tab1",#N/A,FALSE,"P";"Tab2",#N/A,FALSE,"P"}</definedName>
    <definedName name="ee" localSheetId="18" hidden="1">{"Tab1",#N/A,FALSE,"P";"Tab2",#N/A,FALSE,"P"}</definedName>
    <definedName name="ee" localSheetId="19" hidden="1">{"Tab1",#N/A,FALSE,"P";"Tab2",#N/A,FALSE,"P"}</definedName>
    <definedName name="ee" localSheetId="20" hidden="1">{"Tab1",#N/A,FALSE,"P";"Tab2",#N/A,FALSE,"P"}</definedName>
    <definedName name="ee" localSheetId="22" hidden="1">{"Tab1",#N/A,FALSE,"P";"Tab2",#N/A,FALSE,"P"}</definedName>
    <definedName name="ee" localSheetId="23" hidden="1">{"Tab1",#N/A,FALSE,"P";"Tab2",#N/A,FALSE,"P"}</definedName>
    <definedName name="ee" localSheetId="24" hidden="1">{"Tab1",#N/A,FALSE,"P";"Tab2",#N/A,FALSE,"P"}</definedName>
    <definedName name="ee" localSheetId="25" hidden="1">{"Tab1",#N/A,FALSE,"P";"Tab2",#N/A,FALSE,"P"}</definedName>
    <definedName name="ee" localSheetId="36" hidden="1">{"Tab1",#N/A,FALSE,"P";"Tab2",#N/A,FALSE,"P"}</definedName>
    <definedName name="ee" hidden="1">{"Tab1",#N/A,FALSE,"P";"Tab2",#N/A,FALSE,"P"}</definedName>
    <definedName name="EECB" localSheetId="22">#REF!</definedName>
    <definedName name="EECB" localSheetId="24">#REF!</definedName>
    <definedName name="EECB" localSheetId="25">#REF!</definedName>
    <definedName name="EECB" localSheetId="28">#REF!</definedName>
    <definedName name="EECB" localSheetId="30">#REF!</definedName>
    <definedName name="EECB">#REF!</definedName>
    <definedName name="eedx" localSheetId="48" hidden="1">{"Tab1",#N/A,FALSE,"P";"Tab2",#N/A,FALSE,"P"}</definedName>
    <definedName name="eedx" localSheetId="49" hidden="1">{"Tab1",#N/A,FALSE,"P";"Tab2",#N/A,FALSE,"P"}</definedName>
    <definedName name="eedx" localSheetId="50" hidden="1">{"Tab1",#N/A,FALSE,"P";"Tab2",#N/A,FALSE,"P"}</definedName>
    <definedName name="eedx" localSheetId="51" hidden="1">{"Tab1",#N/A,FALSE,"P";"Tab2",#N/A,FALSE,"P"}</definedName>
    <definedName name="eedx" localSheetId="59" hidden="1">{"Tab1",#N/A,FALSE,"P";"Tab2",#N/A,FALSE,"P"}</definedName>
    <definedName name="eedx" localSheetId="6" hidden="1">{"Tab1",#N/A,FALSE,"P";"Tab2",#N/A,FALSE,"P"}</definedName>
    <definedName name="eedx" localSheetId="7" hidden="1">{"Tab1",#N/A,FALSE,"P";"Tab2",#N/A,FALSE,"P"}</definedName>
    <definedName name="eedx" localSheetId="8" hidden="1">{"Tab1",#N/A,FALSE,"P";"Tab2",#N/A,FALSE,"P"}</definedName>
    <definedName name="eedx" localSheetId="9" hidden="1">{"Tab1",#N/A,FALSE,"P";"Tab2",#N/A,FALSE,"P"}</definedName>
    <definedName name="eedx" localSheetId="17" hidden="1">{"Tab1",#N/A,FALSE,"P";"Tab2",#N/A,FALSE,"P"}</definedName>
    <definedName name="eedx" localSheetId="18" hidden="1">{"Tab1",#N/A,FALSE,"P";"Tab2",#N/A,FALSE,"P"}</definedName>
    <definedName name="eedx" localSheetId="19" hidden="1">{"Tab1",#N/A,FALSE,"P";"Tab2",#N/A,FALSE,"P"}</definedName>
    <definedName name="eedx" localSheetId="20" hidden="1">{"Tab1",#N/A,FALSE,"P";"Tab2",#N/A,FALSE,"P"}</definedName>
    <definedName name="eedx" localSheetId="22" hidden="1">{"Tab1",#N/A,FALSE,"P";"Tab2",#N/A,FALSE,"P"}</definedName>
    <definedName name="eedx" localSheetId="23" hidden="1">{"Tab1",#N/A,FALSE,"P";"Tab2",#N/A,FALSE,"P"}</definedName>
    <definedName name="eedx" localSheetId="24" hidden="1">{"Tab1",#N/A,FALSE,"P";"Tab2",#N/A,FALSE,"P"}</definedName>
    <definedName name="eedx" localSheetId="25" hidden="1">{"Tab1",#N/A,FALSE,"P";"Tab2",#N/A,FALSE,"P"}</definedName>
    <definedName name="eedx" localSheetId="36" hidden="1">{"Tab1",#N/A,FALSE,"P";"Tab2",#N/A,FALSE,"P"}</definedName>
    <definedName name="eedx" hidden="1">{"Tab1",#N/A,FALSE,"P";"Tab2",#N/A,FALSE,"P"}</definedName>
    <definedName name="eee" localSheetId="48" hidden="1">{"Tab1",#N/A,FALSE,"P";"Tab2",#N/A,FALSE,"P"}</definedName>
    <definedName name="eee" localSheetId="49" hidden="1">{"Tab1",#N/A,FALSE,"P";"Tab2",#N/A,FALSE,"P"}</definedName>
    <definedName name="eee" localSheetId="50" hidden="1">{"Tab1",#N/A,FALSE,"P";"Tab2",#N/A,FALSE,"P"}</definedName>
    <definedName name="eee" localSheetId="51" hidden="1">{"Tab1",#N/A,FALSE,"P";"Tab2",#N/A,FALSE,"P"}</definedName>
    <definedName name="eee" localSheetId="59" hidden="1">{"Tab1",#N/A,FALSE,"P";"Tab2",#N/A,FALSE,"P"}</definedName>
    <definedName name="eee" localSheetId="6" hidden="1">{"Tab1",#N/A,FALSE,"P";"Tab2",#N/A,FALSE,"P"}</definedName>
    <definedName name="eee" localSheetId="7" hidden="1">{"Tab1",#N/A,FALSE,"P";"Tab2",#N/A,FALSE,"P"}</definedName>
    <definedName name="eee" localSheetId="8" hidden="1">{"Tab1",#N/A,FALSE,"P";"Tab2",#N/A,FALSE,"P"}</definedName>
    <definedName name="eee" localSheetId="9" hidden="1">{"Tab1",#N/A,FALSE,"P";"Tab2",#N/A,FALSE,"P"}</definedName>
    <definedName name="eee" localSheetId="17" hidden="1">{"Tab1",#N/A,FALSE,"P";"Tab2",#N/A,FALSE,"P"}</definedName>
    <definedName name="eee" localSheetId="18" hidden="1">{"Tab1",#N/A,FALSE,"P";"Tab2",#N/A,FALSE,"P"}</definedName>
    <definedName name="eee" localSheetId="19" hidden="1">{"Tab1",#N/A,FALSE,"P";"Tab2",#N/A,FALSE,"P"}</definedName>
    <definedName name="eee" localSheetId="20" hidden="1">{"Tab1",#N/A,FALSE,"P";"Tab2",#N/A,FALSE,"P"}</definedName>
    <definedName name="eee" localSheetId="22" hidden="1">{"Tab1",#N/A,FALSE,"P";"Tab2",#N/A,FALSE,"P"}</definedName>
    <definedName name="eee" localSheetId="23" hidden="1">{"Tab1",#N/A,FALSE,"P";"Tab2",#N/A,FALSE,"P"}</definedName>
    <definedName name="eee" localSheetId="24" hidden="1">{"Tab1",#N/A,FALSE,"P";"Tab2",#N/A,FALSE,"P"}</definedName>
    <definedName name="eee" localSheetId="25" hidden="1">{"Tab1",#N/A,FALSE,"P";"Tab2",#N/A,FALSE,"P"}</definedName>
    <definedName name="eee" localSheetId="36" hidden="1">{"Tab1",#N/A,FALSE,"P";"Tab2",#N/A,FALSE,"P"}</definedName>
    <definedName name="eee" hidden="1">{"Tab1",#N/A,FALSE,"P";"Tab2",#N/A,FALSE,"P"}</definedName>
    <definedName name="EISCODE" localSheetId="22">#REF!</definedName>
    <definedName name="EISCODE" localSheetId="24">#REF!</definedName>
    <definedName name="EISCODE" localSheetId="25">#REF!</definedName>
    <definedName name="EISCODE" localSheetId="28">#REF!</definedName>
    <definedName name="EISCODE" localSheetId="30">#REF!</definedName>
    <definedName name="EISCODE">#REF!</definedName>
    <definedName name="elect" localSheetId="22">#REF!</definedName>
    <definedName name="elect" localSheetId="24">#REF!</definedName>
    <definedName name="elect" localSheetId="25">#REF!</definedName>
    <definedName name="elect" localSheetId="28">#REF!</definedName>
    <definedName name="elect" localSheetId="30">#REF!</definedName>
    <definedName name="elect">#REF!</definedName>
    <definedName name="Emerging_HTML_AREA" localSheetId="22">#REF!</definedName>
    <definedName name="Emerging_HTML_AREA" localSheetId="24">#REF!</definedName>
    <definedName name="Emerging_HTML_AREA" localSheetId="25">#REF!</definedName>
    <definedName name="Emerging_HTML_AREA" localSheetId="28">#REF!</definedName>
    <definedName name="Emerging_HTML_AREA" localSheetId="30">#REF!</definedName>
    <definedName name="Emerging_HTML_AREA">#REF!</definedName>
    <definedName name="EMETEL" localSheetId="22">#REF!</definedName>
    <definedName name="EMETEL" localSheetId="24">#REF!</definedName>
    <definedName name="EMETEL" localSheetId="25">#REF!</definedName>
    <definedName name="EMETEL" localSheetId="28">#REF!</definedName>
    <definedName name="EMETEL" localSheetId="30">#REF!</definedName>
    <definedName name="EMETEL">#REF!</definedName>
    <definedName name="ENDA">#N/A</definedName>
    <definedName name="equal_TLC" localSheetId="22">#REF!</definedName>
    <definedName name="equal_TLC" localSheetId="24">#REF!</definedName>
    <definedName name="equal_TLC" localSheetId="25">#REF!</definedName>
    <definedName name="equal_TLC" localSheetId="28">#REF!</definedName>
    <definedName name="equal_TLC" localSheetId="30">#REF!</definedName>
    <definedName name="equal_TLC">#REF!</definedName>
    <definedName name="ert" localSheetId="48" hidden="1">{"'előző év december'!$A$2:$CP$214"}</definedName>
    <definedName name="ert" localSheetId="49" hidden="1">{"'előző év december'!$A$2:$CP$214"}</definedName>
    <definedName name="ert" localSheetId="50" hidden="1">{"'előző év december'!$A$2:$CP$214"}</definedName>
    <definedName name="ert" localSheetId="51" hidden="1">{"'előző év december'!$A$2:$CP$214"}</definedName>
    <definedName name="ert" localSheetId="59" hidden="1">{"'előző év december'!$A$2:$CP$214"}</definedName>
    <definedName name="ert" localSheetId="6" hidden="1">{"'előző év december'!$A$2:$CP$214"}</definedName>
    <definedName name="ert" localSheetId="7" hidden="1">{"'előző év december'!$A$2:$CP$214"}</definedName>
    <definedName name="ert" localSheetId="8" hidden="1">{"'előző év december'!$A$2:$CP$214"}</definedName>
    <definedName name="ert" localSheetId="9" hidden="1">{"'előző év december'!$A$2:$CP$214"}</definedName>
    <definedName name="ert" localSheetId="17" hidden="1">{"'előző év december'!$A$2:$CP$214"}</definedName>
    <definedName name="ert" localSheetId="18" hidden="1">{"'előző év december'!$A$2:$CP$214"}</definedName>
    <definedName name="ert" localSheetId="19" hidden="1">{"'előző év december'!$A$2:$CP$214"}</definedName>
    <definedName name="ert" localSheetId="20" hidden="1">{"'előző év december'!$A$2:$CP$214"}</definedName>
    <definedName name="ert" localSheetId="22" hidden="1">{"'előző év december'!$A$2:$CP$214"}</definedName>
    <definedName name="ert" localSheetId="23" hidden="1">{"'előző év december'!$A$2:$CP$214"}</definedName>
    <definedName name="ert" localSheetId="24" hidden="1">{"'előző év december'!$A$2:$CP$214"}</definedName>
    <definedName name="ert" localSheetId="25" hidden="1">{"'előző év december'!$A$2:$CP$214"}</definedName>
    <definedName name="ert" localSheetId="36" hidden="1">{"'előző év december'!$A$2:$CP$214"}</definedName>
    <definedName name="ert" hidden="1">{"'előző év december'!$A$2:$CP$214"}</definedName>
    <definedName name="ertertwertwert" localSheetId="48" hidden="1">{"'előző év december'!$A$2:$CP$214"}</definedName>
    <definedName name="ertertwertwert" localSheetId="49" hidden="1">{"'előző év december'!$A$2:$CP$214"}</definedName>
    <definedName name="ertertwertwert" localSheetId="50" hidden="1">{"'előző év december'!$A$2:$CP$214"}</definedName>
    <definedName name="ertertwertwert" localSheetId="51" hidden="1">{"'előző év december'!$A$2:$CP$214"}</definedName>
    <definedName name="ertertwertwert" localSheetId="59" hidden="1">{"'előző év december'!$A$2:$CP$214"}</definedName>
    <definedName name="ertertwertwert" localSheetId="6" hidden="1">{"'előző év december'!$A$2:$CP$214"}</definedName>
    <definedName name="ertertwertwert" localSheetId="7" hidden="1">{"'előző év december'!$A$2:$CP$214"}</definedName>
    <definedName name="ertertwertwert" localSheetId="8" hidden="1">{"'előző év december'!$A$2:$CP$214"}</definedName>
    <definedName name="ertertwertwert" localSheetId="9" hidden="1">{"'előző év december'!$A$2:$CP$214"}</definedName>
    <definedName name="ertertwertwert" localSheetId="17" hidden="1">{"'előző év december'!$A$2:$CP$214"}</definedName>
    <definedName name="ertertwertwert" localSheetId="18" hidden="1">{"'előző év december'!$A$2:$CP$214"}</definedName>
    <definedName name="ertertwertwert" localSheetId="19" hidden="1">{"'előző év december'!$A$2:$CP$214"}</definedName>
    <definedName name="ertertwertwert" localSheetId="20" hidden="1">{"'előző év december'!$A$2:$CP$214"}</definedName>
    <definedName name="ertertwertwert" localSheetId="22" hidden="1">{"'előző év december'!$A$2:$CP$214"}</definedName>
    <definedName name="ertertwertwert" localSheetId="23" hidden="1">{"'előző év december'!$A$2:$CP$214"}</definedName>
    <definedName name="ertertwertwert" localSheetId="24" hidden="1">{"'előző év december'!$A$2:$CP$214"}</definedName>
    <definedName name="ertertwertwert" localSheetId="25" hidden="1">{"'előző év december'!$A$2:$CP$214"}</definedName>
    <definedName name="ertertwertwert" localSheetId="36" hidden="1">{"'előző év december'!$A$2:$CP$214"}</definedName>
    <definedName name="ertertwertwert" hidden="1">{"'előző év december'!$A$2:$CP$214"}</definedName>
    <definedName name="ewqr" localSheetId="48" hidden="1">[28]Data!#REF!</definedName>
    <definedName name="ewqr" localSheetId="49" hidden="1">[28]Data!#REF!</definedName>
    <definedName name="ewqr" localSheetId="24" hidden="1">[28]Data!#REF!</definedName>
    <definedName name="ewqr" localSheetId="25" hidden="1">[28]Data!#REF!</definedName>
    <definedName name="ewqr" localSheetId="28" hidden="1">[28]Data!#REF!</definedName>
    <definedName name="ewqr" localSheetId="30" hidden="1">[28]Data!#REF!</definedName>
    <definedName name="ewqr" hidden="1">[28]Data!#REF!</definedName>
    <definedName name="ExitWRS">[54]Main!$AB$25</definedName>
    <definedName name="f" localSheetId="48" hidden="1">{"'előző év december'!$A$2:$CP$214"}</definedName>
    <definedName name="f" localSheetId="49" hidden="1">{"'előző év december'!$A$2:$CP$214"}</definedName>
    <definedName name="f" localSheetId="50" hidden="1">{"'előző év december'!$A$2:$CP$214"}</definedName>
    <definedName name="f" localSheetId="51" hidden="1">{"'előző év december'!$A$2:$CP$214"}</definedName>
    <definedName name="f" localSheetId="59" hidden="1">{"'előző év december'!$A$2:$CP$214"}</definedName>
    <definedName name="f" localSheetId="6" hidden="1">{"'előző év december'!$A$2:$CP$214"}</definedName>
    <definedName name="f" localSheetId="7" hidden="1">{"'előző év december'!$A$2:$CP$214"}</definedName>
    <definedName name="f" localSheetId="8" hidden="1">{"'előző év december'!$A$2:$CP$214"}</definedName>
    <definedName name="f" localSheetId="9" hidden="1">{"'előző év december'!$A$2:$CP$214"}</definedName>
    <definedName name="f" localSheetId="17" hidden="1">{"'előző év december'!$A$2:$CP$214"}</definedName>
    <definedName name="f" localSheetId="18" hidden="1">{"'előző év december'!$A$2:$CP$214"}</definedName>
    <definedName name="f" localSheetId="19" hidden="1">{"'előző év december'!$A$2:$CP$214"}</definedName>
    <definedName name="f" localSheetId="20" hidden="1">{"'előző év december'!$A$2:$CP$214"}</definedName>
    <definedName name="f" localSheetId="22" hidden="1">{"'előző év december'!$A$2:$CP$214"}</definedName>
    <definedName name="f" localSheetId="23" hidden="1">{"'előző év december'!$A$2:$CP$214"}</definedName>
    <definedName name="f" localSheetId="24" hidden="1">{"'előző év december'!$A$2:$CP$214"}</definedName>
    <definedName name="f" localSheetId="25" hidden="1">{"'előző év december'!$A$2:$CP$214"}</definedName>
    <definedName name="f" localSheetId="36" hidden="1">{"'előző év december'!$A$2:$CP$214"}</definedName>
    <definedName name="f" hidden="1">{"'előző év december'!$A$2:$CP$214"}</definedName>
    <definedName name="ff" localSheetId="48" hidden="1">{"Tab1",#N/A,FALSE,"P";"Tab2",#N/A,FALSE,"P"}</definedName>
    <definedName name="ff" localSheetId="49" hidden="1">{"Tab1",#N/A,FALSE,"P";"Tab2",#N/A,FALSE,"P"}</definedName>
    <definedName name="ff" localSheetId="50" hidden="1">{"Tab1",#N/A,FALSE,"P";"Tab2",#N/A,FALSE,"P"}</definedName>
    <definedName name="ff" localSheetId="51" hidden="1">{"Tab1",#N/A,FALSE,"P";"Tab2",#N/A,FALSE,"P"}</definedName>
    <definedName name="ff" localSheetId="59" hidden="1">{"Tab1",#N/A,FALSE,"P";"Tab2",#N/A,FALSE,"P"}</definedName>
    <definedName name="ff" localSheetId="6" hidden="1">{"Tab1",#N/A,FALSE,"P";"Tab2",#N/A,FALSE,"P"}</definedName>
    <definedName name="ff" localSheetId="7" hidden="1">{"Tab1",#N/A,FALSE,"P";"Tab2",#N/A,FALSE,"P"}</definedName>
    <definedName name="ff" localSheetId="8" hidden="1">{"Tab1",#N/A,FALSE,"P";"Tab2",#N/A,FALSE,"P"}</definedName>
    <definedName name="ff" localSheetId="9" hidden="1">{"Tab1",#N/A,FALSE,"P";"Tab2",#N/A,FALSE,"P"}</definedName>
    <definedName name="ff" localSheetId="17" hidden="1">{"Tab1",#N/A,FALSE,"P";"Tab2",#N/A,FALSE,"P"}</definedName>
    <definedName name="ff" localSheetId="18" hidden="1">{"Tab1",#N/A,FALSE,"P";"Tab2",#N/A,FALSE,"P"}</definedName>
    <definedName name="ff" localSheetId="19" hidden="1">{"Tab1",#N/A,FALSE,"P";"Tab2",#N/A,FALSE,"P"}</definedName>
    <definedName name="ff" localSheetId="20" hidden="1">{"Tab1",#N/A,FALSE,"P";"Tab2",#N/A,FALSE,"P"}</definedName>
    <definedName name="ff" localSheetId="22" hidden="1">{"Tab1",#N/A,FALSE,"P";"Tab2",#N/A,FALSE,"P"}</definedName>
    <definedName name="ff" localSheetId="23" hidden="1">{"Tab1",#N/A,FALSE,"P";"Tab2",#N/A,FALSE,"P"}</definedName>
    <definedName name="ff" localSheetId="24" hidden="1">{"Tab1",#N/A,FALSE,"P";"Tab2",#N/A,FALSE,"P"}</definedName>
    <definedName name="ff" localSheetId="25" hidden="1">{"Tab1",#N/A,FALSE,"P";"Tab2",#N/A,FALSE,"P"}</definedName>
    <definedName name="ff" localSheetId="36" hidden="1">{"Tab1",#N/A,FALSE,"P";"Tab2",#N/A,FALSE,"P"}</definedName>
    <definedName name="ff" hidden="1">{"Tab1",#N/A,FALSE,"P";"Tab2",#N/A,FALSE,"P"}</definedName>
    <definedName name="fff" localSheetId="48" hidden="1">{"Tab1",#N/A,FALSE,"P";"Tab2",#N/A,FALSE,"P"}</definedName>
    <definedName name="fff" localSheetId="49" hidden="1">{"Tab1",#N/A,FALSE,"P";"Tab2",#N/A,FALSE,"P"}</definedName>
    <definedName name="fff" localSheetId="50" hidden="1">{"Tab1",#N/A,FALSE,"P";"Tab2",#N/A,FALSE,"P"}</definedName>
    <definedName name="fff" localSheetId="51" hidden="1">{"Tab1",#N/A,FALSE,"P";"Tab2",#N/A,FALSE,"P"}</definedName>
    <definedName name="fff" localSheetId="59" hidden="1">{"Tab1",#N/A,FALSE,"P";"Tab2",#N/A,FALSE,"P"}</definedName>
    <definedName name="fff" localSheetId="6" hidden="1">{"Tab1",#N/A,FALSE,"P";"Tab2",#N/A,FALSE,"P"}</definedName>
    <definedName name="fff" localSheetId="7" hidden="1">{"Tab1",#N/A,FALSE,"P";"Tab2",#N/A,FALSE,"P"}</definedName>
    <definedName name="fff" localSheetId="8" hidden="1">{"Tab1",#N/A,FALSE,"P";"Tab2",#N/A,FALSE,"P"}</definedName>
    <definedName name="fff" localSheetId="9" hidden="1">{"Tab1",#N/A,FALSE,"P";"Tab2",#N/A,FALSE,"P"}</definedName>
    <definedName name="fff" localSheetId="17" hidden="1">{"Tab1",#N/A,FALSE,"P";"Tab2",#N/A,FALSE,"P"}</definedName>
    <definedName name="fff" localSheetId="18" hidden="1">{"Tab1",#N/A,FALSE,"P";"Tab2",#N/A,FALSE,"P"}</definedName>
    <definedName name="fff" localSheetId="19" hidden="1">{"Tab1",#N/A,FALSE,"P";"Tab2",#N/A,FALSE,"P"}</definedName>
    <definedName name="fff" localSheetId="20" hidden="1">{"Tab1",#N/A,FALSE,"P";"Tab2",#N/A,FALSE,"P"}</definedName>
    <definedName name="fff" localSheetId="22" hidden="1">{"Tab1",#N/A,FALSE,"P";"Tab2",#N/A,FALSE,"P"}</definedName>
    <definedName name="fff" localSheetId="23" hidden="1">{"Tab1",#N/A,FALSE,"P";"Tab2",#N/A,FALSE,"P"}</definedName>
    <definedName name="fff" localSheetId="24" hidden="1">{"Tab1",#N/A,FALSE,"P";"Tab2",#N/A,FALSE,"P"}</definedName>
    <definedName name="fff" localSheetId="25" hidden="1">{"Tab1",#N/A,FALSE,"P";"Tab2",#N/A,FALSE,"P"}</definedName>
    <definedName name="fff" localSheetId="36" hidden="1">{"Tab1",#N/A,FALSE,"P";"Tab2",#N/A,FALSE,"P"}</definedName>
    <definedName name="fff" hidden="1">{"Tab1",#N/A,FALSE,"P";"Tab2",#N/A,FALSE,"P"}</definedName>
    <definedName name="ffg" localSheetId="48" hidden="1">{"'előző év december'!$A$2:$CP$214"}</definedName>
    <definedName name="ffg" localSheetId="49" hidden="1">{"'előző év december'!$A$2:$CP$214"}</definedName>
    <definedName name="ffg" localSheetId="50" hidden="1">{"'előző év december'!$A$2:$CP$214"}</definedName>
    <definedName name="ffg" localSheetId="51" hidden="1">{"'előző év december'!$A$2:$CP$214"}</definedName>
    <definedName name="ffg" localSheetId="59" hidden="1">{"'előző év december'!$A$2:$CP$214"}</definedName>
    <definedName name="ffg" localSheetId="6" hidden="1">{"'előző év december'!$A$2:$CP$214"}</definedName>
    <definedName name="ffg" localSheetId="7" hidden="1">{"'előző év december'!$A$2:$CP$214"}</definedName>
    <definedName name="ffg" localSheetId="8" hidden="1">{"'előző év december'!$A$2:$CP$214"}</definedName>
    <definedName name="ffg" localSheetId="9" hidden="1">{"'előző év december'!$A$2:$CP$214"}</definedName>
    <definedName name="ffg" localSheetId="17" hidden="1">{"'előző év december'!$A$2:$CP$214"}</definedName>
    <definedName name="ffg" localSheetId="18" hidden="1">{"'előző év december'!$A$2:$CP$214"}</definedName>
    <definedName name="ffg" localSheetId="19" hidden="1">{"'előző év december'!$A$2:$CP$214"}</definedName>
    <definedName name="ffg" localSheetId="20" hidden="1">{"'előző év december'!$A$2:$CP$214"}</definedName>
    <definedName name="ffg" localSheetId="22" hidden="1">{"'előző év december'!$A$2:$CP$214"}</definedName>
    <definedName name="ffg" localSheetId="23" hidden="1">{"'előző év december'!$A$2:$CP$214"}</definedName>
    <definedName name="ffg" localSheetId="24" hidden="1">{"'előző év december'!$A$2:$CP$214"}</definedName>
    <definedName name="ffg" localSheetId="25" hidden="1">{"'előző év december'!$A$2:$CP$214"}</definedName>
    <definedName name="ffg" localSheetId="36" hidden="1">{"'előző év december'!$A$2:$CP$214"}</definedName>
    <definedName name="ffg" hidden="1">{"'előző év december'!$A$2:$CP$214"}</definedName>
    <definedName name="fg" localSheetId="48" hidden="1">{"'előző év december'!$A$2:$CP$214"}</definedName>
    <definedName name="fg" localSheetId="49" hidden="1">{"'előző év december'!$A$2:$CP$214"}</definedName>
    <definedName name="fg" localSheetId="50" hidden="1">{"'előző év december'!$A$2:$CP$214"}</definedName>
    <definedName name="fg" localSheetId="51" hidden="1">{"'előző év december'!$A$2:$CP$214"}</definedName>
    <definedName name="fg" localSheetId="59" hidden="1">{"'előző év december'!$A$2:$CP$214"}</definedName>
    <definedName name="fg" localSheetId="6" hidden="1">{"'előző év december'!$A$2:$CP$214"}</definedName>
    <definedName name="fg" localSheetId="7" hidden="1">{"'előző év december'!$A$2:$CP$214"}</definedName>
    <definedName name="fg" localSheetId="8" hidden="1">{"'előző év december'!$A$2:$CP$214"}</definedName>
    <definedName name="fg" localSheetId="9" hidden="1">{"'előző év december'!$A$2:$CP$214"}</definedName>
    <definedName name="fg" localSheetId="17" hidden="1">{"'előző év december'!$A$2:$CP$214"}</definedName>
    <definedName name="fg" localSheetId="18" hidden="1">{"'előző év december'!$A$2:$CP$214"}</definedName>
    <definedName name="fg" localSheetId="19" hidden="1">{"'előző év december'!$A$2:$CP$214"}</definedName>
    <definedName name="fg" localSheetId="20" hidden="1">{"'előző év december'!$A$2:$CP$214"}</definedName>
    <definedName name="fg" localSheetId="22" hidden="1">{"'előző év december'!$A$2:$CP$214"}</definedName>
    <definedName name="fg" localSheetId="23" hidden="1">{"'előző év december'!$A$2:$CP$214"}</definedName>
    <definedName name="fg" localSheetId="24" hidden="1">{"'előző év december'!$A$2:$CP$214"}</definedName>
    <definedName name="fg" localSheetId="25" hidden="1">{"'előző év december'!$A$2:$CP$214"}</definedName>
    <definedName name="fg" localSheetId="36" hidden="1">{"'előző év december'!$A$2:$CP$214"}</definedName>
    <definedName name="fg" hidden="1">{"'előző év december'!$A$2:$CP$214"}</definedName>
    <definedName name="Fig8.2a" localSheetId="22">#REF!</definedName>
    <definedName name="Fig8.2a" localSheetId="24">#REF!</definedName>
    <definedName name="Fig8.2a" localSheetId="25">#REF!</definedName>
    <definedName name="Fig8.2a" localSheetId="28">#REF!</definedName>
    <definedName name="Fig8.2a" localSheetId="30">#REF!</definedName>
    <definedName name="Fig8.2a">#REF!</definedName>
    <definedName name="fill" localSheetId="48" hidden="1">'[54]Macroframework-Ver.1'!$A$1:$A$267</definedName>
    <definedName name="fill" localSheetId="49" hidden="1">'[54]Macroframework-Ver.1'!$A$1:$A$267</definedName>
    <definedName name="fill" localSheetId="50" hidden="1">'[54]Macroframework-Ver.1'!$A$1:$A$267</definedName>
    <definedName name="fill" localSheetId="51" hidden="1">'[54]Macroframework-Ver.1'!$A$1:$A$267</definedName>
    <definedName name="fill" localSheetId="59" hidden="1">'[54]Macroframework-Ver.1'!$A$1:$A$267</definedName>
    <definedName name="fill" localSheetId="6" hidden="1">'[54]Macroframework-Ver.1'!$A$1:$A$267</definedName>
    <definedName name="fill" localSheetId="7" hidden="1">'[54]Macroframework-Ver.1'!$A$1:$A$267</definedName>
    <definedName name="fill" localSheetId="8" hidden="1">'[54]Macroframework-Ver.1'!$A$1:$A$267</definedName>
    <definedName name="fill" localSheetId="9" hidden="1">'[54]Macroframework-Ver.1'!$A$1:$A$267</definedName>
    <definedName name="fill" localSheetId="17" hidden="1">'[54]Macroframework-Ver.1'!$A$1:$A$267</definedName>
    <definedName name="fill" localSheetId="18" hidden="1">'[54]Macroframework-Ver.1'!$A$1:$A$267</definedName>
    <definedName name="fill" localSheetId="19" hidden="1">'[54]Macroframework-Ver.1'!$A$1:$A$267</definedName>
    <definedName name="fill" localSheetId="20" hidden="1">'[54]Macroframework-Ver.1'!$A$1:$A$267</definedName>
    <definedName name="fill" localSheetId="22" hidden="1">'[55]Macroframework-Ver.1'!$A$1:$A$267</definedName>
    <definedName name="fill" localSheetId="36" hidden="1">'[54]Macroframework-Ver.1'!$A$1:$A$267</definedName>
    <definedName name="fill" hidden="1">'[56]Macroframework-Ver.1'!$A$1:$A$267</definedName>
    <definedName name="finan" localSheetId="22">#REF!</definedName>
    <definedName name="finan" localSheetId="24">#REF!</definedName>
    <definedName name="finan" localSheetId="25">#REF!</definedName>
    <definedName name="finan" localSheetId="28">#REF!</definedName>
    <definedName name="finan" localSheetId="30">#REF!</definedName>
    <definedName name="finan">#REF!</definedName>
    <definedName name="finan1" localSheetId="22">#REF!</definedName>
    <definedName name="finan1" localSheetId="24">#REF!</definedName>
    <definedName name="finan1" localSheetId="25">#REF!</definedName>
    <definedName name="finan1" localSheetId="28">#REF!</definedName>
    <definedName name="finan1" localSheetId="30">#REF!</definedName>
    <definedName name="finan1">#REF!</definedName>
    <definedName name="Financing" localSheetId="48" hidden="1">{"Tab1",#N/A,FALSE,"P";"Tab2",#N/A,FALSE,"P"}</definedName>
    <definedName name="Financing" localSheetId="49" hidden="1">{"Tab1",#N/A,FALSE,"P";"Tab2",#N/A,FALSE,"P"}</definedName>
    <definedName name="Financing" localSheetId="50" hidden="1">{"Tab1",#N/A,FALSE,"P";"Tab2",#N/A,FALSE,"P"}</definedName>
    <definedName name="Financing" localSheetId="51" hidden="1">{"Tab1",#N/A,FALSE,"P";"Tab2",#N/A,FALSE,"P"}</definedName>
    <definedName name="Financing" localSheetId="59" hidden="1">{"Tab1",#N/A,FALSE,"P";"Tab2",#N/A,FALSE,"P"}</definedName>
    <definedName name="Financing" localSheetId="6" hidden="1">{"Tab1",#N/A,FALSE,"P";"Tab2",#N/A,FALSE,"P"}</definedName>
    <definedName name="Financing" localSheetId="7" hidden="1">{"Tab1",#N/A,FALSE,"P";"Tab2",#N/A,FALSE,"P"}</definedName>
    <definedName name="Financing" localSheetId="8" hidden="1">{"Tab1",#N/A,FALSE,"P";"Tab2",#N/A,FALSE,"P"}</definedName>
    <definedName name="Financing" localSheetId="9" hidden="1">{"Tab1",#N/A,FALSE,"P";"Tab2",#N/A,FALSE,"P"}</definedName>
    <definedName name="Financing" localSheetId="17" hidden="1">{"Tab1",#N/A,FALSE,"P";"Tab2",#N/A,FALSE,"P"}</definedName>
    <definedName name="Financing" localSheetId="18" hidden="1">{"Tab1",#N/A,FALSE,"P";"Tab2",#N/A,FALSE,"P"}</definedName>
    <definedName name="Financing" localSheetId="19" hidden="1">{"Tab1",#N/A,FALSE,"P";"Tab2",#N/A,FALSE,"P"}</definedName>
    <definedName name="Financing" localSheetId="20" hidden="1">{"Tab1",#N/A,FALSE,"P";"Tab2",#N/A,FALSE,"P"}</definedName>
    <definedName name="Financing" localSheetId="22" hidden="1">{"Tab1",#N/A,FALSE,"P";"Tab2",#N/A,FALSE,"P"}</definedName>
    <definedName name="Financing" localSheetId="23" hidden="1">{"Tab1",#N/A,FALSE,"P";"Tab2",#N/A,FALSE,"P"}</definedName>
    <definedName name="Financing" localSheetId="24" hidden="1">{"Tab1",#N/A,FALSE,"P";"Tab2",#N/A,FALSE,"P"}</definedName>
    <definedName name="Financing" localSheetId="25" hidden="1">{"Tab1",#N/A,FALSE,"P";"Tab2",#N/A,FALSE,"P"}</definedName>
    <definedName name="Financing" localSheetId="36" hidden="1">{"Tab1",#N/A,FALSE,"P";"Tab2",#N/A,FALSE,"P"}</definedName>
    <definedName name="Financing" hidden="1">{"Tab1",#N/A,FALSE,"P";"Tab2",#N/A,FALSE,"P"}</definedName>
    <definedName name="FISUM" localSheetId="22">#REF!</definedName>
    <definedName name="FISUM" localSheetId="24">#REF!</definedName>
    <definedName name="FISUM" localSheetId="25">#REF!</definedName>
    <definedName name="FISUM" localSheetId="28">#REF!</definedName>
    <definedName name="FISUM" localSheetId="30">#REF!</definedName>
    <definedName name="FISUM">#REF!</definedName>
    <definedName name="FLOPEC" localSheetId="22">#REF!</definedName>
    <definedName name="FLOPEC" localSheetId="24">#REF!</definedName>
    <definedName name="FLOPEC" localSheetId="25">#REF!</definedName>
    <definedName name="FLOPEC" localSheetId="28">#REF!</definedName>
    <definedName name="FLOPEC" localSheetId="30">#REF!</definedName>
    <definedName name="FLOPEC">#REF!</definedName>
    <definedName name="FMB" localSheetId="22">#REF!</definedName>
    <definedName name="FMB" localSheetId="24">#REF!</definedName>
    <definedName name="FMB" localSheetId="25">#REF!</definedName>
    <definedName name="FMB" localSheetId="28">#REF!</definedName>
    <definedName name="FMB" localSheetId="30">#REF!</definedName>
    <definedName name="FMB">#REF!</definedName>
    <definedName name="FODESEC" localSheetId="22">#REF!</definedName>
    <definedName name="FODESEC" localSheetId="24">#REF!</definedName>
    <definedName name="FODESEC" localSheetId="25">#REF!</definedName>
    <definedName name="FODESEC" localSheetId="28">#REF!</definedName>
    <definedName name="FODESEC" localSheetId="30">#REF!</definedName>
    <definedName name="FODESEC">#REF!</definedName>
    <definedName name="FOREXPORT">[4]H!$A$2:$F$86</definedName>
    <definedName name="frt" localSheetId="48" hidden="1">{"'előző év december'!$A$2:$CP$214"}</definedName>
    <definedName name="frt" localSheetId="49" hidden="1">{"'előző év december'!$A$2:$CP$214"}</definedName>
    <definedName name="frt" localSheetId="50" hidden="1">{"'előző év december'!$A$2:$CP$214"}</definedName>
    <definedName name="frt" localSheetId="51" hidden="1">{"'előző év december'!$A$2:$CP$214"}</definedName>
    <definedName name="frt" localSheetId="59" hidden="1">{"'előző év december'!$A$2:$CP$214"}</definedName>
    <definedName name="frt" localSheetId="6" hidden="1">{"'előző év december'!$A$2:$CP$214"}</definedName>
    <definedName name="frt" localSheetId="7" hidden="1">{"'előző év december'!$A$2:$CP$214"}</definedName>
    <definedName name="frt" localSheetId="8" hidden="1">{"'előző év december'!$A$2:$CP$214"}</definedName>
    <definedName name="frt" localSheetId="9" hidden="1">{"'előző év december'!$A$2:$CP$214"}</definedName>
    <definedName name="frt" localSheetId="17" hidden="1">{"'előző év december'!$A$2:$CP$214"}</definedName>
    <definedName name="frt" localSheetId="18" hidden="1">{"'előző év december'!$A$2:$CP$214"}</definedName>
    <definedName name="frt" localSheetId="19" hidden="1">{"'előző év december'!$A$2:$CP$214"}</definedName>
    <definedName name="frt" localSheetId="20" hidden="1">{"'előző év december'!$A$2:$CP$214"}</definedName>
    <definedName name="frt" localSheetId="22" hidden="1">{"'előző év december'!$A$2:$CP$214"}</definedName>
    <definedName name="frt" localSheetId="23" hidden="1">{"'előző év december'!$A$2:$CP$214"}</definedName>
    <definedName name="frt" localSheetId="24" hidden="1">{"'előző év december'!$A$2:$CP$214"}</definedName>
    <definedName name="frt" localSheetId="25" hidden="1">{"'előző év december'!$A$2:$CP$214"}</definedName>
    <definedName name="frt" localSheetId="36" hidden="1">{"'előző év december'!$A$2:$CP$214"}</definedName>
    <definedName name="frt" hidden="1">{"'előző év december'!$A$2:$CP$214"}</definedName>
    <definedName name="fshrts" hidden="1">[1]WB!$Q$255:$AK$255</definedName>
    <definedName name="FUNDOBL" localSheetId="22">#REF!</definedName>
    <definedName name="FUNDOBL" localSheetId="24">#REF!</definedName>
    <definedName name="FUNDOBL" localSheetId="25">#REF!</definedName>
    <definedName name="FUNDOBL" localSheetId="28">#REF!</definedName>
    <definedName name="FUNDOBL" localSheetId="30">#REF!</definedName>
    <definedName name="FUNDOBL">#REF!</definedName>
    <definedName name="FUNDOBLB" localSheetId="22">#REF!</definedName>
    <definedName name="FUNDOBLB" localSheetId="24">#REF!</definedName>
    <definedName name="FUNDOBLB" localSheetId="25">#REF!</definedName>
    <definedName name="FUNDOBLB" localSheetId="28">#REF!</definedName>
    <definedName name="FUNDOBLB" localSheetId="30">#REF!</definedName>
    <definedName name="FUNDOBLB">#REF!</definedName>
    <definedName name="g" localSheetId="22">#REF!</definedName>
    <definedName name="g" localSheetId="24">#REF!</definedName>
    <definedName name="g" localSheetId="25">#REF!</definedName>
    <definedName name="g" localSheetId="28">#REF!</definedName>
    <definedName name="g" localSheetId="30">#REF!</definedName>
    <definedName name="g">#REF!</definedName>
    <definedName name="GCB" localSheetId="22">#REF!</definedName>
    <definedName name="GCB" localSheetId="24">#REF!</definedName>
    <definedName name="GCB" localSheetId="25">#REF!</definedName>
    <definedName name="GCB" localSheetId="28">#REF!</definedName>
    <definedName name="GCB" localSheetId="30">#REF!</definedName>
    <definedName name="GCB">#REF!</definedName>
    <definedName name="GCB_NGDP">#N/A</definedName>
    <definedName name="GCEI" localSheetId="22">#REF!</definedName>
    <definedName name="GCEI" localSheetId="24">#REF!</definedName>
    <definedName name="GCEI" localSheetId="25">#REF!</definedName>
    <definedName name="GCEI" localSheetId="28">#REF!</definedName>
    <definedName name="GCEI" localSheetId="30">#REF!</definedName>
    <definedName name="GCEI">#REF!</definedName>
    <definedName name="GCENL" localSheetId="22">#REF!</definedName>
    <definedName name="GCENL" localSheetId="24">#REF!</definedName>
    <definedName name="GCENL" localSheetId="25">#REF!</definedName>
    <definedName name="GCENL" localSheetId="28">#REF!</definedName>
    <definedName name="GCENL" localSheetId="30">#REF!</definedName>
    <definedName name="GCENL">#REF!</definedName>
    <definedName name="GCND" localSheetId="22">#REF!</definedName>
    <definedName name="GCND" localSheetId="24">#REF!</definedName>
    <definedName name="GCND" localSheetId="25">#REF!</definedName>
    <definedName name="GCND" localSheetId="28">#REF!</definedName>
    <definedName name="GCND" localSheetId="30">#REF!</definedName>
    <definedName name="GCND">#REF!</definedName>
    <definedName name="GCND_NGDP" localSheetId="22">#REF!</definedName>
    <definedName name="GCND_NGDP" localSheetId="24">#REF!</definedName>
    <definedName name="GCND_NGDP" localSheetId="25">#REF!</definedName>
    <definedName name="GCND_NGDP" localSheetId="28">#REF!</definedName>
    <definedName name="GCND_NGDP" localSheetId="30">#REF!</definedName>
    <definedName name="GCND_NGDP">#REF!</definedName>
    <definedName name="GCRG" localSheetId="22">#REF!</definedName>
    <definedName name="GCRG" localSheetId="24">#REF!</definedName>
    <definedName name="GCRG" localSheetId="25">#REF!</definedName>
    <definedName name="GCRG" localSheetId="28">#REF!</definedName>
    <definedName name="GCRG" localSheetId="30">#REF!</definedName>
    <definedName name="GCRG">#REF!</definedName>
    <definedName name="ggb">'[57]budget-G'!$A$1:$W$109</definedName>
    <definedName name="GGB_NGDP">#N/A</definedName>
    <definedName name="ggbeu" localSheetId="22">#REF!</definedName>
    <definedName name="ggbeu" localSheetId="24">#REF!</definedName>
    <definedName name="ggbeu" localSheetId="25">#REF!</definedName>
    <definedName name="ggbeu" localSheetId="28">#REF!</definedName>
    <definedName name="ggbeu" localSheetId="30">#REF!</definedName>
    <definedName name="ggbeu">#REF!</definedName>
    <definedName name="ggblg" localSheetId="22">#REF!</definedName>
    <definedName name="ggblg" localSheetId="24">#REF!</definedName>
    <definedName name="ggblg" localSheetId="25">#REF!</definedName>
    <definedName name="ggblg" localSheetId="28">#REF!</definedName>
    <definedName name="ggblg" localSheetId="30">#REF!</definedName>
    <definedName name="ggblg">#REF!</definedName>
    <definedName name="ggbls" localSheetId="22">#REF!</definedName>
    <definedName name="ggbls" localSheetId="24">#REF!</definedName>
    <definedName name="ggbls" localSheetId="25">#REF!</definedName>
    <definedName name="ggbls" localSheetId="28">#REF!</definedName>
    <definedName name="ggbls" localSheetId="30">#REF!</definedName>
    <definedName name="ggbls">#REF!</definedName>
    <definedName name="ggbss" localSheetId="22">#REF!</definedName>
    <definedName name="ggbss" localSheetId="24">#REF!</definedName>
    <definedName name="ggbss" localSheetId="25">#REF!</definedName>
    <definedName name="ggbss" localSheetId="28">#REF!</definedName>
    <definedName name="ggbss" localSheetId="30">#REF!</definedName>
    <definedName name="ggbss">#REF!</definedName>
    <definedName name="gge">[57]Expenditures!$A$1:$AC$62</definedName>
    <definedName name="GGED" localSheetId="22">#REF!</definedName>
    <definedName name="GGED" localSheetId="24">#REF!</definedName>
    <definedName name="GGED" localSheetId="25">#REF!</definedName>
    <definedName name="GGED" localSheetId="28">#REF!</definedName>
    <definedName name="GGED" localSheetId="30">#REF!</definedName>
    <definedName name="GGED">#REF!</definedName>
    <definedName name="GGEI" localSheetId="22">#REF!</definedName>
    <definedName name="GGEI" localSheetId="24">#REF!</definedName>
    <definedName name="GGEI" localSheetId="25">#REF!</definedName>
    <definedName name="GGEI" localSheetId="28">#REF!</definedName>
    <definedName name="GGEI" localSheetId="30">#REF!</definedName>
    <definedName name="GGEI">#REF!</definedName>
    <definedName name="GGENL" localSheetId="22">#REF!</definedName>
    <definedName name="GGENL" localSheetId="24">#REF!</definedName>
    <definedName name="GGENL" localSheetId="25">#REF!</definedName>
    <definedName name="GGENL" localSheetId="28">#REF!</definedName>
    <definedName name="GGENL" localSheetId="30">#REF!</definedName>
    <definedName name="GGENL">#REF!</definedName>
    <definedName name="ggg" localSheetId="48" hidden="1">{"Riqfin97",#N/A,FALSE,"Tran";"Riqfinpro",#N/A,FALSE,"Tran"}</definedName>
    <definedName name="ggg" localSheetId="49" hidden="1">{"Riqfin97",#N/A,FALSE,"Tran";"Riqfinpro",#N/A,FALSE,"Tran"}</definedName>
    <definedName name="ggg" localSheetId="50" hidden="1">{"Riqfin97",#N/A,FALSE,"Tran";"Riqfinpro",#N/A,FALSE,"Tran"}</definedName>
    <definedName name="ggg" localSheetId="51" hidden="1">{"Riqfin97",#N/A,FALSE,"Tran";"Riqfinpro",#N/A,FALSE,"Tran"}</definedName>
    <definedName name="ggg" localSheetId="59" hidden="1">{"Riqfin97",#N/A,FALSE,"Tran";"Riqfinpro",#N/A,FALSE,"Tran"}</definedName>
    <definedName name="ggg" localSheetId="6" hidden="1">{"Riqfin97",#N/A,FALSE,"Tran";"Riqfinpro",#N/A,FALSE,"Tran"}</definedName>
    <definedName name="ggg" localSheetId="7" hidden="1">{"Riqfin97",#N/A,FALSE,"Tran";"Riqfinpro",#N/A,FALSE,"Tran"}</definedName>
    <definedName name="ggg" localSheetId="8" hidden="1">{"Riqfin97",#N/A,FALSE,"Tran";"Riqfinpro",#N/A,FALSE,"Tran"}</definedName>
    <definedName name="ggg" localSheetId="9" hidden="1">{"Riqfin97",#N/A,FALSE,"Tran";"Riqfinpro",#N/A,FALSE,"Tran"}</definedName>
    <definedName name="ggg" localSheetId="17" hidden="1">{"Riqfin97",#N/A,FALSE,"Tran";"Riqfinpro",#N/A,FALSE,"Tran"}</definedName>
    <definedName name="ggg" localSheetId="18" hidden="1">{"Riqfin97",#N/A,FALSE,"Tran";"Riqfinpro",#N/A,FALSE,"Tran"}</definedName>
    <definedName name="ggg" localSheetId="19" hidden="1">{"Riqfin97",#N/A,FALSE,"Tran";"Riqfinpro",#N/A,FALSE,"Tran"}</definedName>
    <definedName name="ggg" localSheetId="20" hidden="1">{"Riqfin97",#N/A,FALSE,"Tran";"Riqfinpro",#N/A,FALSE,"Tran"}</definedName>
    <definedName name="ggg" localSheetId="22" hidden="1">{"Riqfin97",#N/A,FALSE,"Tran";"Riqfinpro",#N/A,FALSE,"Tran"}</definedName>
    <definedName name="ggg" localSheetId="23" hidden="1">{"Riqfin97",#N/A,FALSE,"Tran";"Riqfinpro",#N/A,FALSE,"Tran"}</definedName>
    <definedName name="ggg" localSheetId="24" hidden="1">{"Riqfin97",#N/A,FALSE,"Tran";"Riqfinpro",#N/A,FALSE,"Tran"}</definedName>
    <definedName name="ggg" localSheetId="25" hidden="1">{"Riqfin97",#N/A,FALSE,"Tran";"Riqfinpro",#N/A,FALSE,"Tran"}</definedName>
    <definedName name="ggg" localSheetId="36" hidden="1">{"Riqfin97",#N/A,FALSE,"Tran";"Riqfinpro",#N/A,FALSE,"Tran"}</definedName>
    <definedName name="ggg" hidden="1">{"Riqfin97",#N/A,FALSE,"Tran";"Riqfinpro",#N/A,FALSE,"Tran"}</definedName>
    <definedName name="ggggg" localSheetId="44" hidden="1">'[57]J(Priv.Cap)'!#REF!</definedName>
    <definedName name="ggggg" localSheetId="48" hidden="1">'[57]J(Priv.Cap)'!#REF!</definedName>
    <definedName name="ggggg" localSheetId="49" hidden="1">'[57]J(Priv.Cap)'!#REF!</definedName>
    <definedName name="ggggg" localSheetId="50" hidden="1">'[57]J(Priv.Cap)'!#REF!</definedName>
    <definedName name="ggggg" localSheetId="51" hidden="1">'[58]J(Priv.Cap)'!#REF!</definedName>
    <definedName name="ggggg" localSheetId="59" hidden="1">'[57]J(Priv.Cap)'!#REF!</definedName>
    <definedName name="ggggg" localSheetId="6" hidden="1">'[57]J(Priv.Cap)'!#REF!</definedName>
    <definedName name="ggggg" localSheetId="7" hidden="1">'[57]J(Priv.Cap)'!#REF!</definedName>
    <definedName name="ggggg" localSheetId="8" hidden="1">'[57]J(Priv.Cap)'!#REF!</definedName>
    <definedName name="ggggg" localSheetId="9" hidden="1">'[57]J(Priv.Cap)'!#REF!</definedName>
    <definedName name="ggggg" localSheetId="17" hidden="1">'[57]J(Priv.Cap)'!#REF!</definedName>
    <definedName name="ggggg" localSheetId="18" hidden="1">'[57]J(Priv.Cap)'!#REF!</definedName>
    <definedName name="ggggg" localSheetId="19" hidden="1">'[57]J(Priv.Cap)'!#REF!</definedName>
    <definedName name="ggggg" localSheetId="20" hidden="1">'[57]J(Priv.Cap)'!#REF!</definedName>
    <definedName name="ggggg" localSheetId="22" hidden="1">'[58]J(Priv.Cap)'!#REF!</definedName>
    <definedName name="ggggg" localSheetId="24" hidden="1">'[58]J(Priv.Cap)'!#REF!</definedName>
    <definedName name="ggggg" localSheetId="25" hidden="1">'[58]J(Priv.Cap)'!#REF!</definedName>
    <definedName name="ggggg" localSheetId="28" hidden="1">'[58]J(Priv.Cap)'!#REF!</definedName>
    <definedName name="ggggg" localSheetId="30" hidden="1">'[58]J(Priv.Cap)'!#REF!</definedName>
    <definedName name="ggggg" localSheetId="36" hidden="1">'[57]J(Priv.Cap)'!#REF!</definedName>
    <definedName name="ggggg" hidden="1">'[58]J(Priv.Cap)'!#REF!</definedName>
    <definedName name="ggggggg" localSheetId="24">[36]!ggggggg</definedName>
    <definedName name="ggggggg" localSheetId="25">[36]!ggggggg</definedName>
    <definedName name="ggggggg" localSheetId="28">[36]!ggggggg</definedName>
    <definedName name="ggggggg" localSheetId="30">[36]!ggggggg</definedName>
    <definedName name="ggggggg">[36]!ggggggg</definedName>
    <definedName name="GGND" localSheetId="22">#REF!</definedName>
    <definedName name="GGND" localSheetId="24">#REF!</definedName>
    <definedName name="GGND" localSheetId="25">#REF!</definedName>
    <definedName name="GGND" localSheetId="28">#REF!</definedName>
    <definedName name="GGND" localSheetId="30">#REF!</definedName>
    <definedName name="GGND">#REF!</definedName>
    <definedName name="ggr">[57]Revenues!$A$1:$AD$58</definedName>
    <definedName name="GGRG" localSheetId="22">#REF!</definedName>
    <definedName name="GGRG" localSheetId="24">#REF!</definedName>
    <definedName name="GGRG" localSheetId="25">#REF!</definedName>
    <definedName name="GGRG" localSheetId="28">#REF!</definedName>
    <definedName name="GGRG" localSheetId="30">#REF!</definedName>
    <definedName name="GGRG">#REF!</definedName>
    <definedName name="gh" localSheetId="48" hidden="1">{"'előző év december'!$A$2:$CP$214"}</definedName>
    <definedName name="gh" localSheetId="49" hidden="1">{"'előző év december'!$A$2:$CP$214"}</definedName>
    <definedName name="gh" localSheetId="50" hidden="1">{"'előző év december'!$A$2:$CP$214"}</definedName>
    <definedName name="gh" localSheetId="51" hidden="1">{"'előző év december'!$A$2:$CP$214"}</definedName>
    <definedName name="gh" localSheetId="59" hidden="1">{"'előző év december'!$A$2:$CP$214"}</definedName>
    <definedName name="gh" localSheetId="6" hidden="1">{"'előző év december'!$A$2:$CP$214"}</definedName>
    <definedName name="gh" localSheetId="7" hidden="1">{"'előző év december'!$A$2:$CP$214"}</definedName>
    <definedName name="gh" localSheetId="8" hidden="1">{"'előző év december'!$A$2:$CP$214"}</definedName>
    <definedName name="gh" localSheetId="9" hidden="1">{"'előző év december'!$A$2:$CP$214"}</definedName>
    <definedName name="gh" localSheetId="17" hidden="1">{"'előző év december'!$A$2:$CP$214"}</definedName>
    <definedName name="gh" localSheetId="18" hidden="1">{"'előző év december'!$A$2:$CP$214"}</definedName>
    <definedName name="gh" localSheetId="19" hidden="1">{"'előző év december'!$A$2:$CP$214"}</definedName>
    <definedName name="gh" localSheetId="20" hidden="1">{"'előző év december'!$A$2:$CP$214"}</definedName>
    <definedName name="gh" localSheetId="22" hidden="1">{"'előző év december'!$A$2:$CP$214"}</definedName>
    <definedName name="gh" localSheetId="23" hidden="1">{"'előző év december'!$A$2:$CP$214"}</definedName>
    <definedName name="gh" localSheetId="24" hidden="1">{"'előző év december'!$A$2:$CP$214"}</definedName>
    <definedName name="gh" localSheetId="25" hidden="1">{"'előző év december'!$A$2:$CP$214"}</definedName>
    <definedName name="gh" localSheetId="36" hidden="1">{"'előző év december'!$A$2:$CP$214"}</definedName>
    <definedName name="gh" hidden="1">{"'előző év december'!$A$2:$CP$214"}</definedName>
    <definedName name="ghj" localSheetId="48" hidden="1">{"'előző év december'!$A$2:$CP$214"}</definedName>
    <definedName name="ghj" localSheetId="49" hidden="1">{"'előző év december'!$A$2:$CP$214"}</definedName>
    <definedName name="ghj" localSheetId="50" hidden="1">{"'előző év december'!$A$2:$CP$214"}</definedName>
    <definedName name="ghj" localSheetId="51" hidden="1">{"'előző év december'!$A$2:$CP$214"}</definedName>
    <definedName name="ghj" localSheetId="59" hidden="1">{"'előző év december'!$A$2:$CP$214"}</definedName>
    <definedName name="ghj" localSheetId="6" hidden="1">{"'előző év december'!$A$2:$CP$214"}</definedName>
    <definedName name="ghj" localSheetId="7" hidden="1">{"'előző év december'!$A$2:$CP$214"}</definedName>
    <definedName name="ghj" localSheetId="8" hidden="1">{"'előző év december'!$A$2:$CP$214"}</definedName>
    <definedName name="ghj" localSheetId="9" hidden="1">{"'előző év december'!$A$2:$CP$214"}</definedName>
    <definedName name="ghj" localSheetId="17" hidden="1">{"'előző év december'!$A$2:$CP$214"}</definedName>
    <definedName name="ghj" localSheetId="18" hidden="1">{"'előző év december'!$A$2:$CP$214"}</definedName>
    <definedName name="ghj" localSheetId="19" hidden="1">{"'előző év december'!$A$2:$CP$214"}</definedName>
    <definedName name="ghj" localSheetId="20" hidden="1">{"'előző év december'!$A$2:$CP$214"}</definedName>
    <definedName name="ghj" localSheetId="22" hidden="1">{"'előző év december'!$A$2:$CP$214"}</definedName>
    <definedName name="ghj" localSheetId="23" hidden="1">{"'előző év december'!$A$2:$CP$214"}</definedName>
    <definedName name="ghj" localSheetId="24" hidden="1">{"'előző év december'!$A$2:$CP$214"}</definedName>
    <definedName name="ghj" localSheetId="25" hidden="1">{"'előző év december'!$A$2:$CP$214"}</definedName>
    <definedName name="ghj" localSheetId="36" hidden="1">{"'előző év december'!$A$2:$CP$214"}</definedName>
    <definedName name="ghj" hidden="1">{"'előző év december'!$A$2:$CP$214"}</definedName>
    <definedName name="GPee_2" localSheetId="22">#REF!</definedName>
    <definedName name="GPee_2" localSheetId="24">#REF!</definedName>
    <definedName name="GPee_2" localSheetId="25">#REF!</definedName>
    <definedName name="GPee_2" localSheetId="28">#REF!</definedName>
    <definedName name="GPee_2" localSheetId="30">#REF!</definedName>
    <definedName name="GPee_2">#REF!</definedName>
    <definedName name="GPer_2" localSheetId="22">#REF!</definedName>
    <definedName name="GPer_2" localSheetId="24">#REF!</definedName>
    <definedName name="GPer_2" localSheetId="25">#REF!</definedName>
    <definedName name="GPer_2" localSheetId="28">#REF!</definedName>
    <definedName name="GPer_2" localSheetId="30">#REF!</definedName>
    <definedName name="GPer_2">#REF!</definedName>
    <definedName name="graf_deficit" localSheetId="22">#REF!</definedName>
    <definedName name="graf_deficit" localSheetId="24">#REF!</definedName>
    <definedName name="graf_deficit" localSheetId="25">#REF!</definedName>
    <definedName name="graf_deficit" localSheetId="28">#REF!</definedName>
    <definedName name="graf_deficit" localSheetId="30">#REF!</definedName>
    <definedName name="graf_deficit">#REF!</definedName>
    <definedName name="graf_dlh" localSheetId="22">#REF!</definedName>
    <definedName name="graf_dlh" localSheetId="24">#REF!</definedName>
    <definedName name="graf_dlh" localSheetId="25">#REF!</definedName>
    <definedName name="graf_dlh" localSheetId="28">#REF!</definedName>
    <definedName name="graf_dlh" localSheetId="30">#REF!</definedName>
    <definedName name="graf_dlh">#REF!</definedName>
    <definedName name="hfrstes" localSheetId="48" hidden="1">[1]ER!#REF!</definedName>
    <definedName name="hfrstes" localSheetId="49" hidden="1">[1]ER!#REF!</definedName>
    <definedName name="hfrstes" localSheetId="24" hidden="1">[1]ER!#REF!</definedName>
    <definedName name="hfrstes" localSheetId="25" hidden="1">[1]ER!#REF!</definedName>
    <definedName name="hfrstes" localSheetId="28" hidden="1">[1]ER!#REF!</definedName>
    <definedName name="hfrstes" localSheetId="30" hidden="1">[1]ER!#REF!</definedName>
    <definedName name="hfrstes" hidden="1">[1]ER!#REF!</definedName>
    <definedName name="hfshfrt" hidden="1">[1]WB!$Q$62:$AK$62</definedName>
    <definedName name="hgf" localSheetId="48" hidden="1">{"'előző év december'!$A$2:$CP$214"}</definedName>
    <definedName name="hgf" localSheetId="49" hidden="1">{"'előző év december'!$A$2:$CP$214"}</definedName>
    <definedName name="hgf" localSheetId="50" hidden="1">{"'előző év december'!$A$2:$CP$214"}</definedName>
    <definedName name="hgf" localSheetId="51" hidden="1">{"'előző év december'!$A$2:$CP$214"}</definedName>
    <definedName name="hgf" localSheetId="59" hidden="1">{"'előző év december'!$A$2:$CP$214"}</definedName>
    <definedName name="hgf" localSheetId="6" hidden="1">{"'előző év december'!$A$2:$CP$214"}</definedName>
    <definedName name="hgf" localSheetId="7" hidden="1">{"'előző év december'!$A$2:$CP$214"}</definedName>
    <definedName name="hgf" localSheetId="8" hidden="1">{"'előző év december'!$A$2:$CP$214"}</definedName>
    <definedName name="hgf" localSheetId="9" hidden="1">{"'előző év december'!$A$2:$CP$214"}</definedName>
    <definedName name="hgf" localSheetId="17" hidden="1">{"'előző év december'!$A$2:$CP$214"}</definedName>
    <definedName name="hgf" localSheetId="18" hidden="1">{"'előző év december'!$A$2:$CP$214"}</definedName>
    <definedName name="hgf" localSheetId="19" hidden="1">{"'előző év december'!$A$2:$CP$214"}</definedName>
    <definedName name="hgf" localSheetId="20" hidden="1">{"'előző év december'!$A$2:$CP$214"}</definedName>
    <definedName name="hgf" localSheetId="22" hidden="1">{"'előző év december'!$A$2:$CP$214"}</definedName>
    <definedName name="hgf" localSheetId="23" hidden="1">{"'előző év december'!$A$2:$CP$214"}</definedName>
    <definedName name="hgf" localSheetId="24" hidden="1">{"'előző év december'!$A$2:$CP$214"}</definedName>
    <definedName name="hgf" localSheetId="25" hidden="1">{"'előző év december'!$A$2:$CP$214"}</definedName>
    <definedName name="hgf" localSheetId="36" hidden="1">{"'előző év december'!$A$2:$CP$214"}</definedName>
    <definedName name="hgf" hidden="1">{"'előző év december'!$A$2:$CP$214"}</definedName>
    <definedName name="hgfd" localSheetId="48" hidden="1">{#N/A,#N/A,FALSE,"I";#N/A,#N/A,FALSE,"J";#N/A,#N/A,FALSE,"K";#N/A,#N/A,FALSE,"L";#N/A,#N/A,FALSE,"M";#N/A,#N/A,FALSE,"N";#N/A,#N/A,FALSE,"O"}</definedName>
    <definedName name="hgfd" localSheetId="49" hidden="1">{#N/A,#N/A,FALSE,"I";#N/A,#N/A,FALSE,"J";#N/A,#N/A,FALSE,"K";#N/A,#N/A,FALSE,"L";#N/A,#N/A,FALSE,"M";#N/A,#N/A,FALSE,"N";#N/A,#N/A,FALSE,"O"}</definedName>
    <definedName name="hgfd" localSheetId="50" hidden="1">{#N/A,#N/A,FALSE,"I";#N/A,#N/A,FALSE,"J";#N/A,#N/A,FALSE,"K";#N/A,#N/A,FALSE,"L";#N/A,#N/A,FALSE,"M";#N/A,#N/A,FALSE,"N";#N/A,#N/A,FALSE,"O"}</definedName>
    <definedName name="hgfd" localSheetId="51" hidden="1">{#N/A,#N/A,FALSE,"I";#N/A,#N/A,FALSE,"J";#N/A,#N/A,FALSE,"K";#N/A,#N/A,FALSE,"L";#N/A,#N/A,FALSE,"M";#N/A,#N/A,FALSE,"N";#N/A,#N/A,FALSE,"O"}</definedName>
    <definedName name="hgfd" localSheetId="59" hidden="1">{#N/A,#N/A,FALSE,"I";#N/A,#N/A,FALSE,"J";#N/A,#N/A,FALSE,"K";#N/A,#N/A,FALSE,"L";#N/A,#N/A,FALSE,"M";#N/A,#N/A,FALSE,"N";#N/A,#N/A,FALSE,"O"}</definedName>
    <definedName name="hgfd" localSheetId="6" hidden="1">{#N/A,#N/A,FALSE,"I";#N/A,#N/A,FALSE,"J";#N/A,#N/A,FALSE,"K";#N/A,#N/A,FALSE,"L";#N/A,#N/A,FALSE,"M";#N/A,#N/A,FALSE,"N";#N/A,#N/A,FALSE,"O"}</definedName>
    <definedName name="hgfd" localSheetId="7" hidden="1">{#N/A,#N/A,FALSE,"I";#N/A,#N/A,FALSE,"J";#N/A,#N/A,FALSE,"K";#N/A,#N/A,FALSE,"L";#N/A,#N/A,FALSE,"M";#N/A,#N/A,FALSE,"N";#N/A,#N/A,FALSE,"O"}</definedName>
    <definedName name="hgfd" localSheetId="8" hidden="1">{#N/A,#N/A,FALSE,"I";#N/A,#N/A,FALSE,"J";#N/A,#N/A,FALSE,"K";#N/A,#N/A,FALSE,"L";#N/A,#N/A,FALSE,"M";#N/A,#N/A,FALSE,"N";#N/A,#N/A,FALSE,"O"}</definedName>
    <definedName name="hgfd" localSheetId="9" hidden="1">{#N/A,#N/A,FALSE,"I";#N/A,#N/A,FALSE,"J";#N/A,#N/A,FALSE,"K";#N/A,#N/A,FALSE,"L";#N/A,#N/A,FALSE,"M";#N/A,#N/A,FALSE,"N";#N/A,#N/A,FALSE,"O"}</definedName>
    <definedName name="hgfd" localSheetId="17" hidden="1">{#N/A,#N/A,FALSE,"I";#N/A,#N/A,FALSE,"J";#N/A,#N/A,FALSE,"K";#N/A,#N/A,FALSE,"L";#N/A,#N/A,FALSE,"M";#N/A,#N/A,FALSE,"N";#N/A,#N/A,FALSE,"O"}</definedName>
    <definedName name="hgfd" localSheetId="18" hidden="1">{#N/A,#N/A,FALSE,"I";#N/A,#N/A,FALSE,"J";#N/A,#N/A,FALSE,"K";#N/A,#N/A,FALSE,"L";#N/A,#N/A,FALSE,"M";#N/A,#N/A,FALSE,"N";#N/A,#N/A,FALSE,"O"}</definedName>
    <definedName name="hgfd" localSheetId="19" hidden="1">{#N/A,#N/A,FALSE,"I";#N/A,#N/A,FALSE,"J";#N/A,#N/A,FALSE,"K";#N/A,#N/A,FALSE,"L";#N/A,#N/A,FALSE,"M";#N/A,#N/A,FALSE,"N";#N/A,#N/A,FALSE,"O"}</definedName>
    <definedName name="hgfd" localSheetId="20" hidden="1">{#N/A,#N/A,FALSE,"I";#N/A,#N/A,FALSE,"J";#N/A,#N/A,FALSE,"K";#N/A,#N/A,FALSE,"L";#N/A,#N/A,FALSE,"M";#N/A,#N/A,FALSE,"N";#N/A,#N/A,FALSE,"O"}</definedName>
    <definedName name="hgfd" localSheetId="22" hidden="1">{#N/A,#N/A,FALSE,"I";#N/A,#N/A,FALSE,"J";#N/A,#N/A,FALSE,"K";#N/A,#N/A,FALSE,"L";#N/A,#N/A,FALSE,"M";#N/A,#N/A,FALSE,"N";#N/A,#N/A,FALSE,"O"}</definedName>
    <definedName name="hgfd" localSheetId="23" hidden="1">{#N/A,#N/A,FALSE,"I";#N/A,#N/A,FALSE,"J";#N/A,#N/A,FALSE,"K";#N/A,#N/A,FALSE,"L";#N/A,#N/A,FALSE,"M";#N/A,#N/A,FALSE,"N";#N/A,#N/A,FALSE,"O"}</definedName>
    <definedName name="hgfd" localSheetId="24" hidden="1">{#N/A,#N/A,FALSE,"I";#N/A,#N/A,FALSE,"J";#N/A,#N/A,FALSE,"K";#N/A,#N/A,FALSE,"L";#N/A,#N/A,FALSE,"M";#N/A,#N/A,FALSE,"N";#N/A,#N/A,FALSE,"O"}</definedName>
    <definedName name="hgfd" localSheetId="25" hidden="1">{#N/A,#N/A,FALSE,"I";#N/A,#N/A,FALSE,"J";#N/A,#N/A,FALSE,"K";#N/A,#N/A,FALSE,"L";#N/A,#N/A,FALSE,"M";#N/A,#N/A,FALSE,"N";#N/A,#N/A,FALSE,"O"}</definedName>
    <definedName name="hgfd" localSheetId="36" hidden="1">{#N/A,#N/A,FALSE,"I";#N/A,#N/A,FALSE,"J";#N/A,#N/A,FALSE,"K";#N/A,#N/A,FALSE,"L";#N/A,#N/A,FALSE,"M";#N/A,#N/A,FALSE,"N";#N/A,#N/A,FALSE,"O"}</definedName>
    <definedName name="hgfd" hidden="1">{#N/A,#N/A,FALSE,"I";#N/A,#N/A,FALSE,"J";#N/A,#N/A,FALSE,"K";#N/A,#N/A,FALSE,"L";#N/A,#N/A,FALSE,"M";#N/A,#N/A,FALSE,"N";#N/A,#N/A,FALSE,"O"}</definedName>
    <definedName name="hhh" localSheetId="44" hidden="1">'[58]J(Priv.Cap)'!#REF!</definedName>
    <definedName name="hhh" localSheetId="48" hidden="1">'[58]J(Priv.Cap)'!#REF!</definedName>
    <definedName name="hhh" localSheetId="49" hidden="1">'[58]J(Priv.Cap)'!#REF!</definedName>
    <definedName name="hhh" localSheetId="50" hidden="1">'[58]J(Priv.Cap)'!#REF!</definedName>
    <definedName name="hhh" localSheetId="51" hidden="1">'[59]J(Priv.Cap)'!#REF!</definedName>
    <definedName name="hhh" localSheetId="59" hidden="1">'[58]J(Priv.Cap)'!#REF!</definedName>
    <definedName name="hhh" localSheetId="6" hidden="1">'[58]J(Priv.Cap)'!#REF!</definedName>
    <definedName name="hhh" localSheetId="7" hidden="1">'[58]J(Priv.Cap)'!#REF!</definedName>
    <definedName name="hhh" localSheetId="8" hidden="1">'[58]J(Priv.Cap)'!#REF!</definedName>
    <definedName name="hhh" localSheetId="9" hidden="1">'[58]J(Priv.Cap)'!#REF!</definedName>
    <definedName name="hhh" localSheetId="17" hidden="1">'[58]J(Priv.Cap)'!#REF!</definedName>
    <definedName name="hhh" localSheetId="18" hidden="1">'[58]J(Priv.Cap)'!#REF!</definedName>
    <definedName name="hhh" localSheetId="19" hidden="1">'[58]J(Priv.Cap)'!#REF!</definedName>
    <definedName name="hhh" localSheetId="20" hidden="1">'[58]J(Priv.Cap)'!#REF!</definedName>
    <definedName name="hhh" localSheetId="22" hidden="1">'[60]J(Priv.Cap)'!#REF!</definedName>
    <definedName name="hhh" localSheetId="24" hidden="1">'[61]J(Priv.Cap)'!#REF!</definedName>
    <definedName name="hhh" localSheetId="25" hidden="1">'[61]J(Priv.Cap)'!#REF!</definedName>
    <definedName name="hhh" localSheetId="28" hidden="1">'[61]J(Priv.Cap)'!#REF!</definedName>
    <definedName name="hhh" localSheetId="30" hidden="1">'[61]J(Priv.Cap)'!#REF!</definedName>
    <definedName name="hhh" localSheetId="36" hidden="1">'[58]J(Priv.Cap)'!#REF!</definedName>
    <definedName name="hhh" hidden="1">'[61]J(Priv.Cap)'!#REF!</definedName>
    <definedName name="hhhhhhh" localSheetId="24">[36]!hhhhhhh</definedName>
    <definedName name="hhhhhhh" localSheetId="25">[36]!hhhhhhh</definedName>
    <definedName name="hhhhhhh" localSheetId="28">[36]!hhhhhhh</definedName>
    <definedName name="hhhhhhh" localSheetId="30">[36]!hhhhhhh</definedName>
    <definedName name="hhhhhhh">[36]!hhhhhhh</definedName>
    <definedName name="HTML_CodePage" hidden="1">1252</definedName>
    <definedName name="HTML_Control" localSheetId="48" hidden="1">{"'Resources'!$A$1:$W$34","'Balance Sheet'!$A$1:$W$58","'SFD'!$A$1:$J$52"}</definedName>
    <definedName name="HTML_Control" localSheetId="49" hidden="1">{"'Resources'!$A$1:$W$34","'Balance Sheet'!$A$1:$W$58","'SFD'!$A$1:$J$52"}</definedName>
    <definedName name="HTML_Control" localSheetId="50" hidden="1">{"'Resources'!$A$1:$W$34","'Balance Sheet'!$A$1:$W$58","'SFD'!$A$1:$J$52"}</definedName>
    <definedName name="HTML_Control" localSheetId="51" hidden="1">{"'Resources'!$A$1:$W$34","'Balance Sheet'!$A$1:$W$58","'SFD'!$A$1:$J$52"}</definedName>
    <definedName name="HTML_Control" localSheetId="59" hidden="1">{"'Resources'!$A$1:$W$34","'Balance Sheet'!$A$1:$W$58","'SFD'!$A$1:$J$52"}</definedName>
    <definedName name="HTML_Control" localSheetId="6" hidden="1">{"'Resources'!$A$1:$W$34","'Balance Sheet'!$A$1:$W$58","'SFD'!$A$1:$J$52"}</definedName>
    <definedName name="HTML_Control" localSheetId="7" hidden="1">{"'Resources'!$A$1:$W$34","'Balance Sheet'!$A$1:$W$58","'SFD'!$A$1:$J$52"}</definedName>
    <definedName name="HTML_Control" localSheetId="8" hidden="1">{"'Resources'!$A$1:$W$34","'Balance Sheet'!$A$1:$W$58","'SFD'!$A$1:$J$52"}</definedName>
    <definedName name="HTML_Control" localSheetId="9" hidden="1">{"'Resources'!$A$1:$W$34","'Balance Sheet'!$A$1:$W$58","'SFD'!$A$1:$J$52"}</definedName>
    <definedName name="HTML_Control" localSheetId="17" hidden="1">{"'Resources'!$A$1:$W$34","'Balance Sheet'!$A$1:$W$58","'SFD'!$A$1:$J$52"}</definedName>
    <definedName name="HTML_Control" localSheetId="18" hidden="1">{"'Resources'!$A$1:$W$34","'Balance Sheet'!$A$1:$W$58","'SFD'!$A$1:$J$52"}</definedName>
    <definedName name="HTML_Control" localSheetId="19" hidden="1">{"'Resources'!$A$1:$W$34","'Balance Sheet'!$A$1:$W$58","'SFD'!$A$1:$J$52"}</definedName>
    <definedName name="HTML_Control" localSheetId="20" hidden="1">{"'Resources'!$A$1:$W$34","'Balance Sheet'!$A$1:$W$58","'SFD'!$A$1:$J$52"}</definedName>
    <definedName name="HTML_Control" localSheetId="22" hidden="1">{"'Resources'!$A$1:$W$34","'Balance Sheet'!$A$1:$W$58","'SFD'!$A$1:$J$52"}</definedName>
    <definedName name="HTML_Control" localSheetId="23" hidden="1">{"'Resources'!$A$1:$W$34","'Balance Sheet'!$A$1:$W$58","'SFD'!$A$1:$J$52"}</definedName>
    <definedName name="HTML_Control" localSheetId="24" hidden="1">{"'Resources'!$A$1:$W$34","'Balance Sheet'!$A$1:$W$58","'SFD'!$A$1:$J$52"}</definedName>
    <definedName name="HTML_Control" localSheetId="25" hidden="1">{"'Resources'!$A$1:$W$34","'Balance Sheet'!$A$1:$W$58","'SFD'!$A$1:$J$52"}</definedName>
    <definedName name="HTML_Control" localSheetId="36" hidden="1">{"'Resources'!$A$1:$W$34","'Balance Sheet'!$A$1:$W$58","'SFD'!$A$1:$J$52"}</definedName>
    <definedName name="HTML_Control" hidden="1">{"'Resources'!$A$1:$W$34","'Balance Sheet'!$A$1:$W$58","'SFD'!$A$1:$J$52"}</definedName>
    <definedName name="HTML_Controll2" localSheetId="48" hidden="1">{"'előző év december'!$A$2:$CP$214"}</definedName>
    <definedName name="HTML_Controll2" localSheetId="49" hidden="1">{"'előző év december'!$A$2:$CP$214"}</definedName>
    <definedName name="HTML_Controll2" localSheetId="50" hidden="1">{"'előző év december'!$A$2:$CP$214"}</definedName>
    <definedName name="HTML_Controll2" localSheetId="51" hidden="1">{"'előző év december'!$A$2:$CP$214"}</definedName>
    <definedName name="HTML_Controll2" localSheetId="59" hidden="1">{"'előző év december'!$A$2:$CP$214"}</definedName>
    <definedName name="HTML_Controll2" localSheetId="6" hidden="1">{"'előző év december'!$A$2:$CP$214"}</definedName>
    <definedName name="HTML_Controll2" localSheetId="7" hidden="1">{"'előző év december'!$A$2:$CP$214"}</definedName>
    <definedName name="HTML_Controll2" localSheetId="8" hidden="1">{"'előző év december'!$A$2:$CP$214"}</definedName>
    <definedName name="HTML_Controll2" localSheetId="9" hidden="1">{"'előző év december'!$A$2:$CP$214"}</definedName>
    <definedName name="HTML_Controll2" localSheetId="17" hidden="1">{"'előző év december'!$A$2:$CP$214"}</definedName>
    <definedName name="HTML_Controll2" localSheetId="18" hidden="1">{"'előző év december'!$A$2:$CP$214"}</definedName>
    <definedName name="HTML_Controll2" localSheetId="19" hidden="1">{"'előző év december'!$A$2:$CP$214"}</definedName>
    <definedName name="HTML_Controll2" localSheetId="20" hidden="1">{"'előző év december'!$A$2:$CP$214"}</definedName>
    <definedName name="HTML_Controll2" localSheetId="22" hidden="1">{"'előző év december'!$A$2:$CP$214"}</definedName>
    <definedName name="HTML_Controll2" localSheetId="23" hidden="1">{"'előző év december'!$A$2:$CP$214"}</definedName>
    <definedName name="HTML_Controll2" localSheetId="24" hidden="1">{"'előző év december'!$A$2:$CP$214"}</definedName>
    <definedName name="HTML_Controll2" localSheetId="25" hidden="1">{"'előző év december'!$A$2:$CP$214"}</definedName>
    <definedName name="HTML_Controll2" localSheetId="36" hidden="1">{"'előző év december'!$A$2:$CP$214"}</definedName>
    <definedName name="HTML_Controll2" hidden="1">{"'előző év december'!$A$2:$CP$214"}</definedName>
    <definedName name="HTML_Description" hidden="1">""</definedName>
    <definedName name="HTML_Email" hidden="1">""</definedName>
    <definedName name="html_f" localSheetId="48" hidden="1">{"'előző év december'!$A$2:$CP$214"}</definedName>
    <definedName name="html_f" localSheetId="49" hidden="1">{"'előző év december'!$A$2:$CP$214"}</definedName>
    <definedName name="html_f" localSheetId="50" hidden="1">{"'előző év december'!$A$2:$CP$214"}</definedName>
    <definedName name="html_f" localSheetId="51" hidden="1">{"'előző év december'!$A$2:$CP$214"}</definedName>
    <definedName name="html_f" localSheetId="59" hidden="1">{"'előző év december'!$A$2:$CP$214"}</definedName>
    <definedName name="html_f" localSheetId="6" hidden="1">{"'előző év december'!$A$2:$CP$214"}</definedName>
    <definedName name="html_f" localSheetId="7" hidden="1">{"'előző év december'!$A$2:$CP$214"}</definedName>
    <definedName name="html_f" localSheetId="8" hidden="1">{"'előző év december'!$A$2:$CP$214"}</definedName>
    <definedName name="html_f" localSheetId="9" hidden="1">{"'előző év december'!$A$2:$CP$214"}</definedName>
    <definedName name="html_f" localSheetId="17" hidden="1">{"'előző év december'!$A$2:$CP$214"}</definedName>
    <definedName name="html_f" localSheetId="18" hidden="1">{"'előző év december'!$A$2:$CP$214"}</definedName>
    <definedName name="html_f" localSheetId="19" hidden="1">{"'előző év december'!$A$2:$CP$214"}</definedName>
    <definedName name="html_f" localSheetId="20" hidden="1">{"'előző év december'!$A$2:$CP$214"}</definedName>
    <definedName name="html_f" localSheetId="22" hidden="1">{"'előző év december'!$A$2:$CP$214"}</definedName>
    <definedName name="html_f" localSheetId="23" hidden="1">{"'előző év december'!$A$2:$CP$214"}</definedName>
    <definedName name="html_f" localSheetId="24" hidden="1">{"'előző év december'!$A$2:$CP$214"}</definedName>
    <definedName name="html_f" localSheetId="25" hidden="1">{"'előző év december'!$A$2:$CP$214"}</definedName>
    <definedName name="html_f" localSheetId="36" hidden="1">{"'előző év december'!$A$2:$CP$214"}</definedName>
    <definedName name="html_f" hidden="1">{"'előző év december'!$A$2:$CP$214"}</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CHART" localSheetId="22">#REF!</definedName>
    <definedName name="CHART" localSheetId="24">#REF!</definedName>
    <definedName name="CHART" localSheetId="25">#REF!</definedName>
    <definedName name="CHART" localSheetId="28">#REF!</definedName>
    <definedName name="CHART" localSheetId="30">#REF!</definedName>
    <definedName name="CHART">#REF!</definedName>
    <definedName name="chart4" localSheetId="48" hidden="1">{#N/A,#N/A,FALSE,"CB";#N/A,#N/A,FALSE,"CMB";#N/A,#N/A,FALSE,"NBFI"}</definedName>
    <definedName name="chart4" localSheetId="49" hidden="1">{#N/A,#N/A,FALSE,"CB";#N/A,#N/A,FALSE,"CMB";#N/A,#N/A,FALSE,"NBFI"}</definedName>
    <definedName name="chart4" localSheetId="50" hidden="1">{#N/A,#N/A,FALSE,"CB";#N/A,#N/A,FALSE,"CMB";#N/A,#N/A,FALSE,"NBFI"}</definedName>
    <definedName name="chart4" localSheetId="51" hidden="1">{#N/A,#N/A,FALSE,"CB";#N/A,#N/A,FALSE,"CMB";#N/A,#N/A,FALSE,"NBFI"}</definedName>
    <definedName name="chart4" localSheetId="59" hidden="1">{#N/A,#N/A,FALSE,"CB";#N/A,#N/A,FALSE,"CMB";#N/A,#N/A,FALSE,"NBFI"}</definedName>
    <definedName name="chart4" localSheetId="6" hidden="1">{#N/A,#N/A,FALSE,"CB";#N/A,#N/A,FALSE,"CMB";#N/A,#N/A,FALSE,"NBFI"}</definedName>
    <definedName name="chart4" localSheetId="7" hidden="1">{#N/A,#N/A,FALSE,"CB";#N/A,#N/A,FALSE,"CMB";#N/A,#N/A,FALSE,"NBFI"}</definedName>
    <definedName name="chart4" localSheetId="8" hidden="1">{#N/A,#N/A,FALSE,"CB";#N/A,#N/A,FALSE,"CMB";#N/A,#N/A,FALSE,"NBFI"}</definedName>
    <definedName name="chart4" localSheetId="9" hidden="1">{#N/A,#N/A,FALSE,"CB";#N/A,#N/A,FALSE,"CMB";#N/A,#N/A,FALSE,"NBFI"}</definedName>
    <definedName name="chart4" localSheetId="17" hidden="1">{#N/A,#N/A,FALSE,"CB";#N/A,#N/A,FALSE,"CMB";#N/A,#N/A,FALSE,"NBFI"}</definedName>
    <definedName name="chart4" localSheetId="18" hidden="1">{#N/A,#N/A,FALSE,"CB";#N/A,#N/A,FALSE,"CMB";#N/A,#N/A,FALSE,"NBFI"}</definedName>
    <definedName name="chart4" localSheetId="19" hidden="1">{#N/A,#N/A,FALSE,"CB";#N/A,#N/A,FALSE,"CMB";#N/A,#N/A,FALSE,"NBFI"}</definedName>
    <definedName name="chart4" localSheetId="20" hidden="1">{#N/A,#N/A,FALSE,"CB";#N/A,#N/A,FALSE,"CMB";#N/A,#N/A,FALSE,"NBFI"}</definedName>
    <definedName name="chart4" localSheetId="22" hidden="1">{#N/A,#N/A,FALSE,"CB";#N/A,#N/A,FALSE,"CMB";#N/A,#N/A,FALSE,"NBFI"}</definedName>
    <definedName name="chart4" localSheetId="23" hidden="1">{#N/A,#N/A,FALSE,"CB";#N/A,#N/A,FALSE,"CMB";#N/A,#N/A,FALSE,"NBFI"}</definedName>
    <definedName name="chart4" localSheetId="24" hidden="1">{#N/A,#N/A,FALSE,"CB";#N/A,#N/A,FALSE,"CMB";#N/A,#N/A,FALSE,"NBFI"}</definedName>
    <definedName name="chart4" localSheetId="25" hidden="1">{#N/A,#N/A,FALSE,"CB";#N/A,#N/A,FALSE,"CMB";#N/A,#N/A,FALSE,"NBFI"}</definedName>
    <definedName name="chart4" localSheetId="36" hidden="1">{#N/A,#N/A,FALSE,"CB";#N/A,#N/A,FALSE,"CMB";#N/A,#N/A,FALSE,"NBFI"}</definedName>
    <definedName name="chart4" hidden="1">{#N/A,#N/A,FALSE,"CB";#N/A,#N/A,FALSE,"CMB";#N/A,#N/A,FALSE,"NBFI"}</definedName>
    <definedName name="CHILE" localSheetId="22">#REF!</definedName>
    <definedName name="CHILE" localSheetId="24">#REF!</definedName>
    <definedName name="CHILE" localSheetId="25">#REF!</definedName>
    <definedName name="CHILE" localSheetId="28">#REF!</definedName>
    <definedName name="CHILE" localSheetId="30">#REF!</definedName>
    <definedName name="CHILE">#REF!</definedName>
    <definedName name="CHK" localSheetId="22">#REF!</definedName>
    <definedName name="CHK" localSheetId="24">#REF!</definedName>
    <definedName name="CHK" localSheetId="25">#REF!</definedName>
    <definedName name="CHK" localSheetId="28">#REF!</definedName>
    <definedName name="CHK" localSheetId="30">#REF!</definedName>
    <definedName name="CHK">#REF!</definedName>
    <definedName name="i" localSheetId="22">#REF!</definedName>
    <definedName name="i" localSheetId="24">#REF!</definedName>
    <definedName name="i" localSheetId="25">#REF!</definedName>
    <definedName name="i" localSheetId="28">#REF!</definedName>
    <definedName name="i" localSheetId="30">#REF!</definedName>
    <definedName name="i">#REF!</definedName>
    <definedName name="IESS" localSheetId="22">#REF!</definedName>
    <definedName name="IESS" localSheetId="24">#REF!</definedName>
    <definedName name="IESS" localSheetId="25">#REF!</definedName>
    <definedName name="IESS" localSheetId="28">#REF!</definedName>
    <definedName name="IESS" localSheetId="30">#REF!</definedName>
    <definedName name="IESS">#REF!</definedName>
    <definedName name="ii" localSheetId="48" hidden="1">{"Tab1",#N/A,FALSE,"P";"Tab2",#N/A,FALSE,"P"}</definedName>
    <definedName name="ii" localSheetId="49" hidden="1">{"Tab1",#N/A,FALSE,"P";"Tab2",#N/A,FALSE,"P"}</definedName>
    <definedName name="ii" localSheetId="50" hidden="1">{"Tab1",#N/A,FALSE,"P";"Tab2",#N/A,FALSE,"P"}</definedName>
    <definedName name="ii" localSheetId="51" hidden="1">{"Tab1",#N/A,FALSE,"P";"Tab2",#N/A,FALSE,"P"}</definedName>
    <definedName name="ii" localSheetId="59" hidden="1">{"Tab1",#N/A,FALSE,"P";"Tab2",#N/A,FALSE,"P"}</definedName>
    <definedName name="ii" localSheetId="6" hidden="1">{"Tab1",#N/A,FALSE,"P";"Tab2",#N/A,FALSE,"P"}</definedName>
    <definedName name="ii" localSheetId="7" hidden="1">{"Tab1",#N/A,FALSE,"P";"Tab2",#N/A,FALSE,"P"}</definedName>
    <definedName name="ii" localSheetId="8" hidden="1">{"Tab1",#N/A,FALSE,"P";"Tab2",#N/A,FALSE,"P"}</definedName>
    <definedName name="ii" localSheetId="9" hidden="1">{"Tab1",#N/A,FALSE,"P";"Tab2",#N/A,FALSE,"P"}</definedName>
    <definedName name="ii" localSheetId="17" hidden="1">{"Tab1",#N/A,FALSE,"P";"Tab2",#N/A,FALSE,"P"}</definedName>
    <definedName name="ii" localSheetId="18" hidden="1">{"Tab1",#N/A,FALSE,"P";"Tab2",#N/A,FALSE,"P"}</definedName>
    <definedName name="ii" localSheetId="19" hidden="1">{"Tab1",#N/A,FALSE,"P";"Tab2",#N/A,FALSE,"P"}</definedName>
    <definedName name="ii" localSheetId="20" hidden="1">{"Tab1",#N/A,FALSE,"P";"Tab2",#N/A,FALSE,"P"}</definedName>
    <definedName name="ii" localSheetId="22" hidden="1">{"Tab1",#N/A,FALSE,"P";"Tab2",#N/A,FALSE,"P"}</definedName>
    <definedName name="ii" localSheetId="23" hidden="1">{"Tab1",#N/A,FALSE,"P";"Tab2",#N/A,FALSE,"P"}</definedName>
    <definedName name="ii" localSheetId="24" hidden="1">{"Tab1",#N/A,FALSE,"P";"Tab2",#N/A,FALSE,"P"}</definedName>
    <definedName name="ii" localSheetId="25" hidden="1">{"Tab1",#N/A,FALSE,"P";"Tab2",#N/A,FALSE,"P"}</definedName>
    <definedName name="ii" localSheetId="36" hidden="1">{"Tab1",#N/A,FALSE,"P";"Tab2",#N/A,FALSE,"P"}</definedName>
    <definedName name="ii" hidden="1">{"Tab1",#N/A,FALSE,"P";"Tab2",#N/A,FALSE,"P"}</definedName>
    <definedName name="II_pilier_2" localSheetId="22">#REF!</definedName>
    <definedName name="II_pilier_2" localSheetId="24">#REF!</definedName>
    <definedName name="II_pilier_2" localSheetId="25">#REF!</definedName>
    <definedName name="II_pilier_2" localSheetId="28">#REF!</definedName>
    <definedName name="II_pilier_2" localSheetId="30">#REF!</definedName>
    <definedName name="II_pilier_2">#REF!</definedName>
    <definedName name="II_pillar_figure" localSheetId="22">#REF!</definedName>
    <definedName name="II_pillar_figure" localSheetId="24">#REF!</definedName>
    <definedName name="II_pillar_figure" localSheetId="25">#REF!</definedName>
    <definedName name="II_pillar_figure" localSheetId="28">#REF!</definedName>
    <definedName name="II_pillar_figure" localSheetId="30">#REF!</definedName>
    <definedName name="II_pillar_figure">#REF!</definedName>
    <definedName name="ima" localSheetId="22">#REF!</definedName>
    <definedName name="ima" localSheetId="24">#REF!</definedName>
    <definedName name="ima" localSheetId="25">#REF!</definedName>
    <definedName name="ima" localSheetId="28">#REF!</definedName>
    <definedName name="ima" localSheetId="30">#REF!</definedName>
    <definedName name="ima">#REF!</definedName>
    <definedName name="IN1_" localSheetId="22">#REF!</definedName>
    <definedName name="IN1_" localSheetId="24">#REF!</definedName>
    <definedName name="IN1_" localSheetId="25">#REF!</definedName>
    <definedName name="IN1_" localSheetId="28">#REF!</definedName>
    <definedName name="IN1_" localSheetId="30">#REF!</definedName>
    <definedName name="IN1_">#REF!</definedName>
    <definedName name="IN2_" localSheetId="22">#REF!</definedName>
    <definedName name="IN2_" localSheetId="24">#REF!</definedName>
    <definedName name="IN2_" localSheetId="25">#REF!</definedName>
    <definedName name="IN2_" localSheetId="28">#REF!</definedName>
    <definedName name="IN2_" localSheetId="30">#REF!</definedName>
    <definedName name="IN2_">#REF!</definedName>
    <definedName name="INB">[43]B!$K$6:$T$6</definedName>
    <definedName name="INC">[43]C!$H$6:$I$6</definedName>
    <definedName name="ind" localSheetId="22">#REF!</definedName>
    <definedName name="ind" localSheetId="24">#REF!</definedName>
    <definedName name="ind" localSheetId="25">#REF!</definedName>
    <definedName name="ind" localSheetId="28">#REF!</definedName>
    <definedName name="ind" localSheetId="30">#REF!</definedName>
    <definedName name="ind">#REF!</definedName>
    <definedName name="INECEL" localSheetId="22">#REF!</definedName>
    <definedName name="INECEL" localSheetId="24">#REF!</definedName>
    <definedName name="INECEL" localSheetId="25">#REF!</definedName>
    <definedName name="INECEL" localSheetId="28">#REF!</definedName>
    <definedName name="INECEL" localSheetId="30">#REF!</definedName>
    <definedName name="INECEL">#REF!</definedName>
    <definedName name="inflation" localSheetId="44" hidden="1">[62]TAB34!#REF!</definedName>
    <definedName name="inflation" localSheetId="48" hidden="1">[60]TAB34!#REF!</definedName>
    <definedName name="inflation" localSheetId="49" hidden="1">[60]TAB34!#REF!</definedName>
    <definedName name="inflation" localSheetId="50" hidden="1">[60]TAB34!#REF!</definedName>
    <definedName name="inflation" localSheetId="51" hidden="1">[63]TAB34!#REF!</definedName>
    <definedName name="inflation" localSheetId="17" hidden="1">[60]TAB34!#REF!</definedName>
    <definedName name="inflation" localSheetId="18" hidden="1">[60]TAB34!#REF!</definedName>
    <definedName name="inflation" localSheetId="22" hidden="1">[63]TAB34!#REF!</definedName>
    <definedName name="inflation" localSheetId="24" hidden="1">[60]TAB34!#REF!</definedName>
    <definedName name="inflation" localSheetId="25" hidden="1">[60]TAB34!#REF!</definedName>
    <definedName name="inflation" localSheetId="28" hidden="1">[60]TAB34!#REF!</definedName>
    <definedName name="inflation" localSheetId="30" hidden="1">[60]TAB34!#REF!</definedName>
    <definedName name="inflation" hidden="1">[60]TAB34!#REF!</definedName>
    <definedName name="INPUT_2" localSheetId="22">[15]Input!#REF!</definedName>
    <definedName name="INPUT_2" localSheetId="24">[15]Input!#REF!</definedName>
    <definedName name="INPUT_2" localSheetId="25">[15]Input!#REF!</definedName>
    <definedName name="INPUT_2" localSheetId="28">[15]Input!#REF!</definedName>
    <definedName name="INPUT_2" localSheetId="30">[15]Input!#REF!</definedName>
    <definedName name="INPUT_2">[15]Input!#REF!</definedName>
    <definedName name="INPUT_4" localSheetId="22">[15]Input!#REF!</definedName>
    <definedName name="INPUT_4" localSheetId="24">[15]Input!#REF!</definedName>
    <definedName name="INPUT_4" localSheetId="25">[15]Input!#REF!</definedName>
    <definedName name="INPUT_4" localSheetId="28">[15]Input!#REF!</definedName>
    <definedName name="INPUT_4" localSheetId="30">[15]Input!#REF!</definedName>
    <definedName name="INPUT_4">[15]Input!#REF!</definedName>
    <definedName name="IPee_2" localSheetId="22">#REF!</definedName>
    <definedName name="IPee_2" localSheetId="24">#REF!</definedName>
    <definedName name="IPee_2" localSheetId="25">#REF!</definedName>
    <definedName name="IPee_2" localSheetId="28">#REF!</definedName>
    <definedName name="IPee_2" localSheetId="30">#REF!</definedName>
    <definedName name="IPee_2">#REF!</definedName>
    <definedName name="IPer_2" localSheetId="22">#REF!</definedName>
    <definedName name="IPer_2" localSheetId="24">#REF!</definedName>
    <definedName name="IPer_2" localSheetId="25">#REF!</definedName>
    <definedName name="IPer_2" localSheetId="28">#REF!</definedName>
    <definedName name="IPer_2" localSheetId="30">#REF!</definedName>
    <definedName name="IPer_2">#REF!</definedName>
    <definedName name="IT" localSheetId="22">#REF!</definedName>
    <definedName name="IT" localSheetId="24">#REF!</definedName>
    <definedName name="IT" localSheetId="25">#REF!</definedName>
    <definedName name="IT" localSheetId="28">#REF!</definedName>
    <definedName name="IT" localSheetId="30">#REF!</definedName>
    <definedName name="IT">#REF!</definedName>
    <definedName name="IT_2" localSheetId="22">#REF!</definedName>
    <definedName name="IT_2" localSheetId="24">#REF!</definedName>
    <definedName name="IT_2" localSheetId="25">#REF!</definedName>
    <definedName name="IT_2" localSheetId="28">#REF!</definedName>
    <definedName name="IT_2" localSheetId="30">#REF!</definedName>
    <definedName name="IT_2">#REF!</definedName>
    <definedName name="IT_2_bracket_2" localSheetId="22">#REF!</definedName>
    <definedName name="IT_2_bracket_2" localSheetId="24">#REF!</definedName>
    <definedName name="IT_2_bracket_2" localSheetId="25">#REF!</definedName>
    <definedName name="IT_2_bracket_2" localSheetId="28">#REF!</definedName>
    <definedName name="IT_2_bracket_2" localSheetId="30">#REF!</definedName>
    <definedName name="IT_2_bracket_2">#REF!</definedName>
    <definedName name="jhgf" localSheetId="48" hidden="1">{"MONA",#N/A,FALSE,"S"}</definedName>
    <definedName name="jhgf" localSheetId="49" hidden="1">{"MONA",#N/A,FALSE,"S"}</definedName>
    <definedName name="jhgf" localSheetId="50" hidden="1">{"MONA",#N/A,FALSE,"S"}</definedName>
    <definedName name="jhgf" localSheetId="51" hidden="1">{"MONA",#N/A,FALSE,"S"}</definedName>
    <definedName name="jhgf" localSheetId="59" hidden="1">{"MONA",#N/A,FALSE,"S"}</definedName>
    <definedName name="jhgf" localSheetId="6" hidden="1">{"MONA",#N/A,FALSE,"S"}</definedName>
    <definedName name="jhgf" localSheetId="7" hidden="1">{"MONA",#N/A,FALSE,"S"}</definedName>
    <definedName name="jhgf" localSheetId="8" hidden="1">{"MONA",#N/A,FALSE,"S"}</definedName>
    <definedName name="jhgf" localSheetId="9" hidden="1">{"MONA",#N/A,FALSE,"S"}</definedName>
    <definedName name="jhgf" localSheetId="17" hidden="1">{"MONA",#N/A,FALSE,"S"}</definedName>
    <definedName name="jhgf" localSheetId="18" hidden="1">{"MONA",#N/A,FALSE,"S"}</definedName>
    <definedName name="jhgf" localSheetId="19" hidden="1">{"MONA",#N/A,FALSE,"S"}</definedName>
    <definedName name="jhgf" localSheetId="20" hidden="1">{"MONA",#N/A,FALSE,"S"}</definedName>
    <definedName name="jhgf" localSheetId="22" hidden="1">{"MONA",#N/A,FALSE,"S"}</definedName>
    <definedName name="jhgf" localSheetId="23" hidden="1">{"MONA",#N/A,FALSE,"S"}</definedName>
    <definedName name="jhgf" localSheetId="24" hidden="1">{"MONA",#N/A,FALSE,"S"}</definedName>
    <definedName name="jhgf" localSheetId="25" hidden="1">{"MONA",#N/A,FALSE,"S"}</definedName>
    <definedName name="jhgf" localSheetId="36" hidden="1">{"MONA",#N/A,FALSE,"S"}</definedName>
    <definedName name="jhgf" hidden="1">{"MONA",#N/A,FALSE,"S"}</definedName>
    <definedName name="jj" localSheetId="48" hidden="1">{"Riqfin97",#N/A,FALSE,"Tran";"Riqfinpro",#N/A,FALSE,"Tran"}</definedName>
    <definedName name="jj" localSheetId="49" hidden="1">{"Riqfin97",#N/A,FALSE,"Tran";"Riqfinpro",#N/A,FALSE,"Tran"}</definedName>
    <definedName name="jj" localSheetId="50" hidden="1">{"Riqfin97",#N/A,FALSE,"Tran";"Riqfinpro",#N/A,FALSE,"Tran"}</definedName>
    <definedName name="jj" localSheetId="51" hidden="1">{"Riqfin97",#N/A,FALSE,"Tran";"Riqfinpro",#N/A,FALSE,"Tran"}</definedName>
    <definedName name="jj" localSheetId="59" hidden="1">{"Riqfin97",#N/A,FALSE,"Tran";"Riqfinpro",#N/A,FALSE,"Tran"}</definedName>
    <definedName name="jj" localSheetId="6" hidden="1">{"Riqfin97",#N/A,FALSE,"Tran";"Riqfinpro",#N/A,FALSE,"Tran"}</definedName>
    <definedName name="jj" localSheetId="7" hidden="1">{"Riqfin97",#N/A,FALSE,"Tran";"Riqfinpro",#N/A,FALSE,"Tran"}</definedName>
    <definedName name="jj" localSheetId="8" hidden="1">{"Riqfin97",#N/A,FALSE,"Tran";"Riqfinpro",#N/A,FALSE,"Tran"}</definedName>
    <definedName name="jj" localSheetId="9" hidden="1">{"Riqfin97",#N/A,FALSE,"Tran";"Riqfinpro",#N/A,FALSE,"Tran"}</definedName>
    <definedName name="jj" localSheetId="17" hidden="1">{"Riqfin97",#N/A,FALSE,"Tran";"Riqfinpro",#N/A,FALSE,"Tran"}</definedName>
    <definedName name="jj" localSheetId="18" hidden="1">{"Riqfin97",#N/A,FALSE,"Tran";"Riqfinpro",#N/A,FALSE,"Tran"}</definedName>
    <definedName name="jj" localSheetId="19" hidden="1">{"Riqfin97",#N/A,FALSE,"Tran";"Riqfinpro",#N/A,FALSE,"Tran"}</definedName>
    <definedName name="jj" localSheetId="20" hidden="1">{"Riqfin97",#N/A,FALSE,"Tran";"Riqfinpro",#N/A,FALSE,"Tran"}</definedName>
    <definedName name="jj" localSheetId="22" hidden="1">{"Riqfin97",#N/A,FALSE,"Tran";"Riqfinpro",#N/A,FALSE,"Tran"}</definedName>
    <definedName name="jj" localSheetId="23" hidden="1">{"Riqfin97",#N/A,FALSE,"Tran";"Riqfinpro",#N/A,FALSE,"Tran"}</definedName>
    <definedName name="jj" localSheetId="24" hidden="1">{"Riqfin97",#N/A,FALSE,"Tran";"Riqfinpro",#N/A,FALSE,"Tran"}</definedName>
    <definedName name="jj" localSheetId="25" hidden="1">{"Riqfin97",#N/A,FALSE,"Tran";"Riqfinpro",#N/A,FALSE,"Tran"}</definedName>
    <definedName name="jj" localSheetId="36" hidden="1">{"Riqfin97",#N/A,FALSE,"Tran";"Riqfinpro",#N/A,FALSE,"Tran"}</definedName>
    <definedName name="jj" hidden="1">{"Riqfin97",#N/A,FALSE,"Tran";"Riqfinpro",#N/A,FALSE,"Tran"}</definedName>
    <definedName name="jjj" localSheetId="44" hidden="1">[63]M!#REF!</definedName>
    <definedName name="jjj" localSheetId="48" hidden="1">[63]M!#REF!</definedName>
    <definedName name="jjj" localSheetId="49" hidden="1">[63]M!#REF!</definedName>
    <definedName name="jjj" localSheetId="50" hidden="1">[63]M!#REF!</definedName>
    <definedName name="jjj" localSheetId="51" hidden="1">[64]M!#REF!</definedName>
    <definedName name="jjj" localSheetId="59" hidden="1">[63]M!#REF!</definedName>
    <definedName name="jjj" localSheetId="6" hidden="1">[63]M!#REF!</definedName>
    <definedName name="jjj" localSheetId="7" hidden="1">[63]M!#REF!</definedName>
    <definedName name="jjj" localSheetId="8" hidden="1">[63]M!#REF!</definedName>
    <definedName name="jjj" localSheetId="9" hidden="1">[63]M!#REF!</definedName>
    <definedName name="jjj" localSheetId="17" hidden="1">[63]M!#REF!</definedName>
    <definedName name="jjj" localSheetId="18" hidden="1">[63]M!#REF!</definedName>
    <definedName name="jjj" localSheetId="19" hidden="1">[63]M!#REF!</definedName>
    <definedName name="jjj" localSheetId="20" hidden="1">[63]M!#REF!</definedName>
    <definedName name="jjj" localSheetId="22" hidden="1">[64]M!#REF!</definedName>
    <definedName name="jjj" localSheetId="24" hidden="1">[64]M!#REF!</definedName>
    <definedName name="jjj" localSheetId="25" hidden="1">[64]M!#REF!</definedName>
    <definedName name="jjj" localSheetId="28" hidden="1">[64]M!#REF!</definedName>
    <definedName name="jjj" localSheetId="30" hidden="1">[64]M!#REF!</definedName>
    <definedName name="jjj" localSheetId="36" hidden="1">[63]M!#REF!</definedName>
    <definedName name="jjj" hidden="1">[64]M!#REF!</definedName>
    <definedName name="jjjjjj" localSheetId="44" hidden="1">'[57]J(Priv.Cap)'!#REF!</definedName>
    <definedName name="jjjjjj" localSheetId="48" hidden="1">'[57]J(Priv.Cap)'!#REF!</definedName>
    <definedName name="jjjjjj" localSheetId="49" hidden="1">'[57]J(Priv.Cap)'!#REF!</definedName>
    <definedName name="jjjjjj" localSheetId="50" hidden="1">'[57]J(Priv.Cap)'!#REF!</definedName>
    <definedName name="jjjjjj" localSheetId="51" hidden="1">'[58]J(Priv.Cap)'!#REF!</definedName>
    <definedName name="jjjjjj" localSheetId="59" hidden="1">'[57]J(Priv.Cap)'!#REF!</definedName>
    <definedName name="jjjjjj" localSheetId="6" hidden="1">'[57]J(Priv.Cap)'!#REF!</definedName>
    <definedName name="jjjjjj" localSheetId="7" hidden="1">'[57]J(Priv.Cap)'!#REF!</definedName>
    <definedName name="jjjjjj" localSheetId="8" hidden="1">'[57]J(Priv.Cap)'!#REF!</definedName>
    <definedName name="jjjjjj" localSheetId="9" hidden="1">'[57]J(Priv.Cap)'!#REF!</definedName>
    <definedName name="jjjjjj" localSheetId="17" hidden="1">'[57]J(Priv.Cap)'!#REF!</definedName>
    <definedName name="jjjjjj" localSheetId="18" hidden="1">'[57]J(Priv.Cap)'!#REF!</definedName>
    <definedName name="jjjjjj" localSheetId="19" hidden="1">'[57]J(Priv.Cap)'!#REF!</definedName>
    <definedName name="jjjjjj" localSheetId="20" hidden="1">'[57]J(Priv.Cap)'!#REF!</definedName>
    <definedName name="jjjjjj" localSheetId="22" hidden="1">'[58]J(Priv.Cap)'!#REF!</definedName>
    <definedName name="jjjjjj" localSheetId="24" hidden="1">'[58]J(Priv.Cap)'!#REF!</definedName>
    <definedName name="jjjjjj" localSheetId="25" hidden="1">'[58]J(Priv.Cap)'!#REF!</definedName>
    <definedName name="jjjjjj" localSheetId="28" hidden="1">'[58]J(Priv.Cap)'!#REF!</definedName>
    <definedName name="jjjjjj" localSheetId="30" hidden="1">'[58]J(Priv.Cap)'!#REF!</definedName>
    <definedName name="jjjjjj" localSheetId="36" hidden="1">'[57]J(Priv.Cap)'!#REF!</definedName>
    <definedName name="jjjjjj" hidden="1">'[58]J(Priv.Cap)'!#REF!</definedName>
    <definedName name="kjg" localSheetId="48" hidden="1">{#N/A,#N/A,FALSE,"SimInp1";#N/A,#N/A,FALSE,"SimInp2";#N/A,#N/A,FALSE,"SimOut1";#N/A,#N/A,FALSE,"SimOut2";#N/A,#N/A,FALSE,"SimOut3";#N/A,#N/A,FALSE,"SimOut4";#N/A,#N/A,FALSE,"SimOut5"}</definedName>
    <definedName name="kjg" localSheetId="49" hidden="1">{#N/A,#N/A,FALSE,"SimInp1";#N/A,#N/A,FALSE,"SimInp2";#N/A,#N/A,FALSE,"SimOut1";#N/A,#N/A,FALSE,"SimOut2";#N/A,#N/A,FALSE,"SimOut3";#N/A,#N/A,FALSE,"SimOut4";#N/A,#N/A,FALSE,"SimOut5"}</definedName>
    <definedName name="kjg" localSheetId="50" hidden="1">{#N/A,#N/A,FALSE,"SimInp1";#N/A,#N/A,FALSE,"SimInp2";#N/A,#N/A,FALSE,"SimOut1";#N/A,#N/A,FALSE,"SimOut2";#N/A,#N/A,FALSE,"SimOut3";#N/A,#N/A,FALSE,"SimOut4";#N/A,#N/A,FALSE,"SimOut5"}</definedName>
    <definedName name="kjg" localSheetId="51" hidden="1">{#N/A,#N/A,FALSE,"SimInp1";#N/A,#N/A,FALSE,"SimInp2";#N/A,#N/A,FALSE,"SimOut1";#N/A,#N/A,FALSE,"SimOut2";#N/A,#N/A,FALSE,"SimOut3";#N/A,#N/A,FALSE,"SimOut4";#N/A,#N/A,FALSE,"SimOut5"}</definedName>
    <definedName name="kjg" localSheetId="59" hidden="1">{#N/A,#N/A,FALSE,"SimInp1";#N/A,#N/A,FALSE,"SimInp2";#N/A,#N/A,FALSE,"SimOut1";#N/A,#N/A,FALSE,"SimOut2";#N/A,#N/A,FALSE,"SimOut3";#N/A,#N/A,FALSE,"SimOut4";#N/A,#N/A,FALSE,"SimOut5"}</definedName>
    <definedName name="kjg" localSheetId="6" hidden="1">{#N/A,#N/A,FALSE,"SimInp1";#N/A,#N/A,FALSE,"SimInp2";#N/A,#N/A,FALSE,"SimOut1";#N/A,#N/A,FALSE,"SimOut2";#N/A,#N/A,FALSE,"SimOut3";#N/A,#N/A,FALSE,"SimOut4";#N/A,#N/A,FALSE,"SimOut5"}</definedName>
    <definedName name="kjg" localSheetId="7" hidden="1">{#N/A,#N/A,FALSE,"SimInp1";#N/A,#N/A,FALSE,"SimInp2";#N/A,#N/A,FALSE,"SimOut1";#N/A,#N/A,FALSE,"SimOut2";#N/A,#N/A,FALSE,"SimOut3";#N/A,#N/A,FALSE,"SimOut4";#N/A,#N/A,FALSE,"SimOut5"}</definedName>
    <definedName name="kjg" localSheetId="8" hidden="1">{#N/A,#N/A,FALSE,"SimInp1";#N/A,#N/A,FALSE,"SimInp2";#N/A,#N/A,FALSE,"SimOut1";#N/A,#N/A,FALSE,"SimOut2";#N/A,#N/A,FALSE,"SimOut3";#N/A,#N/A,FALSE,"SimOut4";#N/A,#N/A,FALSE,"SimOut5"}</definedName>
    <definedName name="kjg" localSheetId="9" hidden="1">{#N/A,#N/A,FALSE,"SimInp1";#N/A,#N/A,FALSE,"SimInp2";#N/A,#N/A,FALSE,"SimOut1";#N/A,#N/A,FALSE,"SimOut2";#N/A,#N/A,FALSE,"SimOut3";#N/A,#N/A,FALSE,"SimOut4";#N/A,#N/A,FALSE,"SimOut5"}</definedName>
    <definedName name="kjg" localSheetId="17" hidden="1">{#N/A,#N/A,FALSE,"SimInp1";#N/A,#N/A,FALSE,"SimInp2";#N/A,#N/A,FALSE,"SimOut1";#N/A,#N/A,FALSE,"SimOut2";#N/A,#N/A,FALSE,"SimOut3";#N/A,#N/A,FALSE,"SimOut4";#N/A,#N/A,FALSE,"SimOut5"}</definedName>
    <definedName name="kjg" localSheetId="18" hidden="1">{#N/A,#N/A,FALSE,"SimInp1";#N/A,#N/A,FALSE,"SimInp2";#N/A,#N/A,FALSE,"SimOut1";#N/A,#N/A,FALSE,"SimOut2";#N/A,#N/A,FALSE,"SimOut3";#N/A,#N/A,FALSE,"SimOut4";#N/A,#N/A,FALSE,"SimOut5"}</definedName>
    <definedName name="kjg" localSheetId="19" hidden="1">{#N/A,#N/A,FALSE,"SimInp1";#N/A,#N/A,FALSE,"SimInp2";#N/A,#N/A,FALSE,"SimOut1";#N/A,#N/A,FALSE,"SimOut2";#N/A,#N/A,FALSE,"SimOut3";#N/A,#N/A,FALSE,"SimOut4";#N/A,#N/A,FALSE,"SimOut5"}</definedName>
    <definedName name="kjg" localSheetId="20" hidden="1">{#N/A,#N/A,FALSE,"SimInp1";#N/A,#N/A,FALSE,"SimInp2";#N/A,#N/A,FALSE,"SimOut1";#N/A,#N/A,FALSE,"SimOut2";#N/A,#N/A,FALSE,"SimOut3";#N/A,#N/A,FALSE,"SimOut4";#N/A,#N/A,FALSE,"SimOut5"}</definedName>
    <definedName name="kjg" localSheetId="22" hidden="1">{#N/A,#N/A,FALSE,"SimInp1";#N/A,#N/A,FALSE,"SimInp2";#N/A,#N/A,FALSE,"SimOut1";#N/A,#N/A,FALSE,"SimOut2";#N/A,#N/A,FALSE,"SimOut3";#N/A,#N/A,FALSE,"SimOut4";#N/A,#N/A,FALSE,"SimOut5"}</definedName>
    <definedName name="kjg" localSheetId="23" hidden="1">{#N/A,#N/A,FALSE,"SimInp1";#N/A,#N/A,FALSE,"SimInp2";#N/A,#N/A,FALSE,"SimOut1";#N/A,#N/A,FALSE,"SimOut2";#N/A,#N/A,FALSE,"SimOut3";#N/A,#N/A,FALSE,"SimOut4";#N/A,#N/A,FALSE,"SimOut5"}</definedName>
    <definedName name="kjg" localSheetId="24" hidden="1">{#N/A,#N/A,FALSE,"SimInp1";#N/A,#N/A,FALSE,"SimInp2";#N/A,#N/A,FALSE,"SimOut1";#N/A,#N/A,FALSE,"SimOut2";#N/A,#N/A,FALSE,"SimOut3";#N/A,#N/A,FALSE,"SimOut4";#N/A,#N/A,FALSE,"SimOut5"}</definedName>
    <definedName name="kjg" localSheetId="25" hidden="1">{#N/A,#N/A,FALSE,"SimInp1";#N/A,#N/A,FALSE,"SimInp2";#N/A,#N/A,FALSE,"SimOut1";#N/A,#N/A,FALSE,"SimOut2";#N/A,#N/A,FALSE,"SimOut3";#N/A,#N/A,FALSE,"SimOut4";#N/A,#N/A,FALSE,"SimOut5"}</definedName>
    <definedName name="kjg" localSheetId="36"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48" hidden="1">{"BOP_TAB",#N/A,FALSE,"N";"MIDTERM_TAB",#N/A,FALSE,"O";"FUND_CRED",#N/A,FALSE,"P";"DEBT_TAB1",#N/A,FALSE,"Q";"DEBT_TAB2",#N/A,FALSE,"Q";"FORFIN_TAB1",#N/A,FALSE,"R";"FORFIN_TAB2",#N/A,FALSE,"R";"BOP_ANALY",#N/A,FALSE,"U"}</definedName>
    <definedName name="kjhg" localSheetId="49" hidden="1">{"BOP_TAB",#N/A,FALSE,"N";"MIDTERM_TAB",#N/A,FALSE,"O";"FUND_CRED",#N/A,FALSE,"P";"DEBT_TAB1",#N/A,FALSE,"Q";"DEBT_TAB2",#N/A,FALSE,"Q";"FORFIN_TAB1",#N/A,FALSE,"R";"FORFIN_TAB2",#N/A,FALSE,"R";"BOP_ANALY",#N/A,FALSE,"U"}</definedName>
    <definedName name="kjhg" localSheetId="50" hidden="1">{"BOP_TAB",#N/A,FALSE,"N";"MIDTERM_TAB",#N/A,FALSE,"O";"FUND_CRED",#N/A,FALSE,"P";"DEBT_TAB1",#N/A,FALSE,"Q";"DEBT_TAB2",#N/A,FALSE,"Q";"FORFIN_TAB1",#N/A,FALSE,"R";"FORFIN_TAB2",#N/A,FALSE,"R";"BOP_ANALY",#N/A,FALSE,"U"}</definedName>
    <definedName name="kjhg" localSheetId="51" hidden="1">{"BOP_TAB",#N/A,FALSE,"N";"MIDTERM_TAB",#N/A,FALSE,"O";"FUND_CRED",#N/A,FALSE,"P";"DEBT_TAB1",#N/A,FALSE,"Q";"DEBT_TAB2",#N/A,FALSE,"Q";"FORFIN_TAB1",#N/A,FALSE,"R";"FORFIN_TAB2",#N/A,FALSE,"R";"BOP_ANALY",#N/A,FALSE,"U"}</definedName>
    <definedName name="kjhg" localSheetId="59" hidden="1">{"BOP_TAB",#N/A,FALSE,"N";"MIDTERM_TAB",#N/A,FALSE,"O";"FUND_CRED",#N/A,FALSE,"P";"DEBT_TAB1",#N/A,FALSE,"Q";"DEBT_TAB2",#N/A,FALSE,"Q";"FORFIN_TAB1",#N/A,FALSE,"R";"FORFIN_TAB2",#N/A,FALSE,"R";"BOP_ANALY",#N/A,FALSE,"U"}</definedName>
    <definedName name="kjhg" localSheetId="6" hidden="1">{"BOP_TAB",#N/A,FALSE,"N";"MIDTERM_TAB",#N/A,FALSE,"O";"FUND_CRED",#N/A,FALSE,"P";"DEBT_TAB1",#N/A,FALSE,"Q";"DEBT_TAB2",#N/A,FALSE,"Q";"FORFIN_TAB1",#N/A,FALSE,"R";"FORFIN_TAB2",#N/A,FALSE,"R";"BOP_ANALY",#N/A,FALSE,"U"}</definedName>
    <definedName name="kjhg" localSheetId="7" hidden="1">{"BOP_TAB",#N/A,FALSE,"N";"MIDTERM_TAB",#N/A,FALSE,"O";"FUND_CRED",#N/A,FALSE,"P";"DEBT_TAB1",#N/A,FALSE,"Q";"DEBT_TAB2",#N/A,FALSE,"Q";"FORFIN_TAB1",#N/A,FALSE,"R";"FORFIN_TAB2",#N/A,FALSE,"R";"BOP_ANALY",#N/A,FALSE,"U"}</definedName>
    <definedName name="kjhg" localSheetId="8" hidden="1">{"BOP_TAB",#N/A,FALSE,"N";"MIDTERM_TAB",#N/A,FALSE,"O";"FUND_CRED",#N/A,FALSE,"P";"DEBT_TAB1",#N/A,FALSE,"Q";"DEBT_TAB2",#N/A,FALSE,"Q";"FORFIN_TAB1",#N/A,FALSE,"R";"FORFIN_TAB2",#N/A,FALSE,"R";"BOP_ANALY",#N/A,FALSE,"U"}</definedName>
    <definedName name="kjhg" localSheetId="9" hidden="1">{"BOP_TAB",#N/A,FALSE,"N";"MIDTERM_TAB",#N/A,FALSE,"O";"FUND_CRED",#N/A,FALSE,"P";"DEBT_TAB1",#N/A,FALSE,"Q";"DEBT_TAB2",#N/A,FALSE,"Q";"FORFIN_TAB1",#N/A,FALSE,"R";"FORFIN_TAB2",#N/A,FALSE,"R";"BOP_ANALY",#N/A,FALSE,"U"}</definedName>
    <definedName name="kjhg" localSheetId="17" hidden="1">{"BOP_TAB",#N/A,FALSE,"N";"MIDTERM_TAB",#N/A,FALSE,"O";"FUND_CRED",#N/A,FALSE,"P";"DEBT_TAB1",#N/A,FALSE,"Q";"DEBT_TAB2",#N/A,FALSE,"Q";"FORFIN_TAB1",#N/A,FALSE,"R";"FORFIN_TAB2",#N/A,FALSE,"R";"BOP_ANALY",#N/A,FALSE,"U"}</definedName>
    <definedName name="kjhg" localSheetId="18" hidden="1">{"BOP_TAB",#N/A,FALSE,"N";"MIDTERM_TAB",#N/A,FALSE,"O";"FUND_CRED",#N/A,FALSE,"P";"DEBT_TAB1",#N/A,FALSE,"Q";"DEBT_TAB2",#N/A,FALSE,"Q";"FORFIN_TAB1",#N/A,FALSE,"R";"FORFIN_TAB2",#N/A,FALSE,"R";"BOP_ANALY",#N/A,FALSE,"U"}</definedName>
    <definedName name="kjhg" localSheetId="19" hidden="1">{"BOP_TAB",#N/A,FALSE,"N";"MIDTERM_TAB",#N/A,FALSE,"O";"FUND_CRED",#N/A,FALSE,"P";"DEBT_TAB1",#N/A,FALSE,"Q";"DEBT_TAB2",#N/A,FALSE,"Q";"FORFIN_TAB1",#N/A,FALSE,"R";"FORFIN_TAB2",#N/A,FALSE,"R";"BOP_ANALY",#N/A,FALSE,"U"}</definedName>
    <definedName name="kjhg" localSheetId="20" hidden="1">{"BOP_TAB",#N/A,FALSE,"N";"MIDTERM_TAB",#N/A,FALSE,"O";"FUND_CRED",#N/A,FALSE,"P";"DEBT_TAB1",#N/A,FALSE,"Q";"DEBT_TAB2",#N/A,FALSE,"Q";"FORFIN_TAB1",#N/A,FALSE,"R";"FORFIN_TAB2",#N/A,FALSE,"R";"BOP_ANALY",#N/A,FALSE,"U"}</definedName>
    <definedName name="kjhg" localSheetId="22" hidden="1">{"BOP_TAB",#N/A,FALSE,"N";"MIDTERM_TAB",#N/A,FALSE,"O";"FUND_CRED",#N/A,FALSE,"P";"DEBT_TAB1",#N/A,FALSE,"Q";"DEBT_TAB2",#N/A,FALSE,"Q";"FORFIN_TAB1",#N/A,FALSE,"R";"FORFIN_TAB2",#N/A,FALSE,"R";"BOP_ANALY",#N/A,FALSE,"U"}</definedName>
    <definedName name="kjhg" localSheetId="23" hidden="1">{"BOP_TAB",#N/A,FALSE,"N";"MIDTERM_TAB",#N/A,FALSE,"O";"FUND_CRED",#N/A,FALSE,"P";"DEBT_TAB1",#N/A,FALSE,"Q";"DEBT_TAB2",#N/A,FALSE,"Q";"FORFIN_TAB1",#N/A,FALSE,"R";"FORFIN_TAB2",#N/A,FALSE,"R";"BOP_ANALY",#N/A,FALSE,"U"}</definedName>
    <definedName name="kjhg" localSheetId="24" hidden="1">{"BOP_TAB",#N/A,FALSE,"N";"MIDTERM_TAB",#N/A,FALSE,"O";"FUND_CRED",#N/A,FALSE,"P";"DEBT_TAB1",#N/A,FALSE,"Q";"DEBT_TAB2",#N/A,FALSE,"Q";"FORFIN_TAB1",#N/A,FALSE,"R";"FORFIN_TAB2",#N/A,FALSE,"R";"BOP_ANALY",#N/A,FALSE,"U"}</definedName>
    <definedName name="kjhg" localSheetId="25" hidden="1">{"BOP_TAB",#N/A,FALSE,"N";"MIDTERM_TAB",#N/A,FALSE,"O";"FUND_CRED",#N/A,FALSE,"P";"DEBT_TAB1",#N/A,FALSE,"Q";"DEBT_TAB2",#N/A,FALSE,"Q";"FORFIN_TAB1",#N/A,FALSE,"R";"FORFIN_TAB2",#N/A,FALSE,"R";"BOP_ANALY",#N/A,FALSE,"U"}</definedName>
    <definedName name="kjhg" localSheetId="36"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k" localSheetId="48" hidden="1">{"Tab1",#N/A,FALSE,"P";"Tab2",#N/A,FALSE,"P"}</definedName>
    <definedName name="kk" localSheetId="49" hidden="1">{"Tab1",#N/A,FALSE,"P";"Tab2",#N/A,FALSE,"P"}</definedName>
    <definedName name="kk" localSheetId="50" hidden="1">{"Tab1",#N/A,FALSE,"P";"Tab2",#N/A,FALSE,"P"}</definedName>
    <definedName name="kk" localSheetId="51" hidden="1">{"Tab1",#N/A,FALSE,"P";"Tab2",#N/A,FALSE,"P"}</definedName>
    <definedName name="kk" localSheetId="59" hidden="1">{"Tab1",#N/A,FALSE,"P";"Tab2",#N/A,FALSE,"P"}</definedName>
    <definedName name="kk" localSheetId="6" hidden="1">{"Tab1",#N/A,FALSE,"P";"Tab2",#N/A,FALSE,"P"}</definedName>
    <definedName name="kk" localSheetId="7" hidden="1">{"Tab1",#N/A,FALSE,"P";"Tab2",#N/A,FALSE,"P"}</definedName>
    <definedName name="kk" localSheetId="8" hidden="1">{"Tab1",#N/A,FALSE,"P";"Tab2",#N/A,FALSE,"P"}</definedName>
    <definedName name="kk" localSheetId="9" hidden="1">{"Tab1",#N/A,FALSE,"P";"Tab2",#N/A,FALSE,"P"}</definedName>
    <definedName name="kk" localSheetId="17" hidden="1">{"Tab1",#N/A,FALSE,"P";"Tab2",#N/A,FALSE,"P"}</definedName>
    <definedName name="kk" localSheetId="18" hidden="1">{"Tab1",#N/A,FALSE,"P";"Tab2",#N/A,FALSE,"P"}</definedName>
    <definedName name="kk" localSheetId="19" hidden="1">{"Tab1",#N/A,FALSE,"P";"Tab2",#N/A,FALSE,"P"}</definedName>
    <definedName name="kk" localSheetId="20" hidden="1">{"Tab1",#N/A,FALSE,"P";"Tab2",#N/A,FALSE,"P"}</definedName>
    <definedName name="kk" localSheetId="22" hidden="1">{"Tab1",#N/A,FALSE,"P";"Tab2",#N/A,FALSE,"P"}</definedName>
    <definedName name="kk" localSheetId="23" hidden="1">{"Tab1",#N/A,FALSE,"P";"Tab2",#N/A,FALSE,"P"}</definedName>
    <definedName name="kk" localSheetId="24" hidden="1">{"Tab1",#N/A,FALSE,"P";"Tab2",#N/A,FALSE,"P"}</definedName>
    <definedName name="kk" localSheetId="25" hidden="1">{"Tab1",#N/A,FALSE,"P";"Tab2",#N/A,FALSE,"P"}</definedName>
    <definedName name="kk" localSheetId="36" hidden="1">{"Tab1",#N/A,FALSE,"P";"Tab2",#N/A,FALSE,"P"}</definedName>
    <definedName name="kk" hidden="1">{"Tab1",#N/A,FALSE,"P";"Tab2",#N/A,FALSE,"P"}</definedName>
    <definedName name="kkk" localSheetId="48" hidden="1">{"Tab1",#N/A,FALSE,"P";"Tab2",#N/A,FALSE,"P"}</definedName>
    <definedName name="kkk" localSheetId="49" hidden="1">{"Tab1",#N/A,FALSE,"P";"Tab2",#N/A,FALSE,"P"}</definedName>
    <definedName name="kkk" localSheetId="50" hidden="1">{"Tab1",#N/A,FALSE,"P";"Tab2",#N/A,FALSE,"P"}</definedName>
    <definedName name="kkk" localSheetId="51" hidden="1">{"Tab1",#N/A,FALSE,"P";"Tab2",#N/A,FALSE,"P"}</definedName>
    <definedName name="kkk" localSheetId="59" hidden="1">{"Tab1",#N/A,FALSE,"P";"Tab2",#N/A,FALSE,"P"}</definedName>
    <definedName name="kkk" localSheetId="6" hidden="1">{"Tab1",#N/A,FALSE,"P";"Tab2",#N/A,FALSE,"P"}</definedName>
    <definedName name="kkk" localSheetId="7" hidden="1">{"Tab1",#N/A,FALSE,"P";"Tab2",#N/A,FALSE,"P"}</definedName>
    <definedName name="kkk" localSheetId="8" hidden="1">{"Tab1",#N/A,FALSE,"P";"Tab2",#N/A,FALSE,"P"}</definedName>
    <definedName name="kkk" localSheetId="9" hidden="1">{"Tab1",#N/A,FALSE,"P";"Tab2",#N/A,FALSE,"P"}</definedName>
    <definedName name="kkk" localSheetId="17" hidden="1">{"Tab1",#N/A,FALSE,"P";"Tab2",#N/A,FALSE,"P"}</definedName>
    <definedName name="kkk" localSheetId="18" hidden="1">{"Tab1",#N/A,FALSE,"P";"Tab2",#N/A,FALSE,"P"}</definedName>
    <definedName name="kkk" localSheetId="19" hidden="1">{"Tab1",#N/A,FALSE,"P";"Tab2",#N/A,FALSE,"P"}</definedName>
    <definedName name="kkk" localSheetId="20" hidden="1">{"Tab1",#N/A,FALSE,"P";"Tab2",#N/A,FALSE,"P"}</definedName>
    <definedName name="kkk" localSheetId="22" hidden="1">{"Tab1",#N/A,FALSE,"P";"Tab2",#N/A,FALSE,"P"}</definedName>
    <definedName name="kkk" localSheetId="23" hidden="1">{"Tab1",#N/A,FALSE,"P";"Tab2",#N/A,FALSE,"P"}</definedName>
    <definedName name="kkk" localSheetId="24" hidden="1">{"Tab1",#N/A,FALSE,"P";"Tab2",#N/A,FALSE,"P"}</definedName>
    <definedName name="kkk" localSheetId="25" hidden="1">{"Tab1",#N/A,FALSE,"P";"Tab2",#N/A,FALSE,"P"}</definedName>
    <definedName name="kkk" localSheetId="36" hidden="1">{"Tab1",#N/A,FALSE,"P";"Tab2",#N/A,FALSE,"P"}</definedName>
    <definedName name="kkk" hidden="1">{"Tab1",#N/A,FALSE,"P";"Tab2",#N/A,FALSE,"P"}</definedName>
    <definedName name="kkkk" localSheetId="44" hidden="1">[64]M!#REF!</definedName>
    <definedName name="kkkk" localSheetId="48" hidden="1">[64]M!#REF!</definedName>
    <definedName name="kkkk" localSheetId="49" hidden="1">[64]M!#REF!</definedName>
    <definedName name="kkkk" localSheetId="50" hidden="1">[64]M!#REF!</definedName>
    <definedName name="kkkk" localSheetId="51" hidden="1">[65]M!#REF!</definedName>
    <definedName name="kkkk" localSheetId="59" hidden="1">[64]M!#REF!</definedName>
    <definedName name="kkkk" localSheetId="6" hidden="1">[64]M!#REF!</definedName>
    <definedName name="kkkk" localSheetId="7" hidden="1">[64]M!#REF!</definedName>
    <definedName name="kkkk" localSheetId="8" hidden="1">[64]M!#REF!</definedName>
    <definedName name="kkkk" localSheetId="9" hidden="1">[64]M!#REF!</definedName>
    <definedName name="kkkk" localSheetId="17" hidden="1">[64]M!#REF!</definedName>
    <definedName name="kkkk" localSheetId="18" hidden="1">[64]M!#REF!</definedName>
    <definedName name="kkkk" localSheetId="19" hidden="1">[64]M!#REF!</definedName>
    <definedName name="kkkk" localSheetId="20" hidden="1">[64]M!#REF!</definedName>
    <definedName name="kkkk" localSheetId="22" hidden="1">[66]M!#REF!</definedName>
    <definedName name="kkkk" localSheetId="24" hidden="1">[67]M!#REF!</definedName>
    <definedName name="kkkk" localSheetId="25" hidden="1">[67]M!#REF!</definedName>
    <definedName name="kkkk" localSheetId="28" hidden="1">[67]M!#REF!</definedName>
    <definedName name="kkkk" localSheetId="30" hidden="1">[67]M!#REF!</definedName>
    <definedName name="kkkk" localSheetId="36" hidden="1">[64]M!#REF!</definedName>
    <definedName name="kkkk" hidden="1">[67]M!#REF!</definedName>
    <definedName name="kkkkk" localSheetId="48" hidden="1">'[68]J(Priv.Cap)'!#REF!</definedName>
    <definedName name="kkkkk" localSheetId="49" hidden="1">'[68]J(Priv.Cap)'!#REF!</definedName>
    <definedName name="kkkkk" localSheetId="24" hidden="1">'[68]J(Priv.Cap)'!#REF!</definedName>
    <definedName name="kkkkk" localSheetId="25" hidden="1">'[68]J(Priv.Cap)'!#REF!</definedName>
    <definedName name="kkkkk" localSheetId="28" hidden="1">'[68]J(Priv.Cap)'!#REF!</definedName>
    <definedName name="kkkkk" localSheetId="30" hidden="1">'[68]J(Priv.Cap)'!#REF!</definedName>
    <definedName name="kkkkk" hidden="1">'[68]J(Priv.Cap)'!#REF!</definedName>
    <definedName name="Konto" localSheetId="22">#REF!</definedName>
    <definedName name="Konto" localSheetId="24">#REF!</definedName>
    <definedName name="Konto" localSheetId="25">#REF!</definedName>
    <definedName name="Konto" localSheetId="28">#REF!</definedName>
    <definedName name="Konto" localSheetId="30">#REF!</definedName>
    <definedName name="Konto">#REF!</definedName>
    <definedName name="kumul1" localSheetId="22">#REF!</definedName>
    <definedName name="kumul1" localSheetId="24">#REF!</definedName>
    <definedName name="kumul1" localSheetId="25">#REF!</definedName>
    <definedName name="kumul1" localSheetId="28">#REF!</definedName>
    <definedName name="kumul1" localSheetId="30">#REF!</definedName>
    <definedName name="kumul1">#REF!</definedName>
    <definedName name="kumul2" localSheetId="22">#REF!</definedName>
    <definedName name="kumul2" localSheetId="24">#REF!</definedName>
    <definedName name="kumul2" localSheetId="25">#REF!</definedName>
    <definedName name="kumul2" localSheetId="28">#REF!</definedName>
    <definedName name="kumul2" localSheetId="30">#REF!</definedName>
    <definedName name="kumul2">#REF!</definedName>
    <definedName name="kvart1" localSheetId="22">#REF!</definedName>
    <definedName name="kvart1" localSheetId="24">#REF!</definedName>
    <definedName name="kvart1" localSheetId="25">#REF!</definedName>
    <definedName name="kvart1" localSheetId="28">#REF!</definedName>
    <definedName name="kvart1" localSheetId="30">#REF!</definedName>
    <definedName name="kvart1">#REF!</definedName>
    <definedName name="kvart2" localSheetId="22">#REF!</definedName>
    <definedName name="kvart2" localSheetId="24">#REF!</definedName>
    <definedName name="kvart2" localSheetId="25">#REF!</definedName>
    <definedName name="kvart2" localSheetId="28">#REF!</definedName>
    <definedName name="kvart2" localSheetId="30">#REF!</definedName>
    <definedName name="kvart2">#REF!</definedName>
    <definedName name="kvart3" localSheetId="22">#REF!</definedName>
    <definedName name="kvart3" localSheetId="24">#REF!</definedName>
    <definedName name="kvart3" localSheetId="25">#REF!</definedName>
    <definedName name="kvart3" localSheetId="28">#REF!</definedName>
    <definedName name="kvart3" localSheetId="30">#REF!</definedName>
    <definedName name="kvart3">#REF!</definedName>
    <definedName name="kvart4" localSheetId="22">#REF!</definedName>
    <definedName name="kvart4" localSheetId="24">#REF!</definedName>
    <definedName name="kvart4" localSheetId="25">#REF!</definedName>
    <definedName name="kvart4" localSheetId="28">#REF!</definedName>
    <definedName name="kvart4" localSheetId="30">#REF!</definedName>
    <definedName name="kvart4">#REF!</definedName>
    <definedName name="ll" localSheetId="48" hidden="1">{"Tab1",#N/A,FALSE,"P";"Tab2",#N/A,FALSE,"P"}</definedName>
    <definedName name="ll" localSheetId="49" hidden="1">{"Tab1",#N/A,FALSE,"P";"Tab2",#N/A,FALSE,"P"}</definedName>
    <definedName name="ll" localSheetId="50" hidden="1">{"Tab1",#N/A,FALSE,"P";"Tab2",#N/A,FALSE,"P"}</definedName>
    <definedName name="ll" localSheetId="51" hidden="1">{"Tab1",#N/A,FALSE,"P";"Tab2",#N/A,FALSE,"P"}</definedName>
    <definedName name="ll" localSheetId="59" hidden="1">{"Tab1",#N/A,FALSE,"P";"Tab2",#N/A,FALSE,"P"}</definedName>
    <definedName name="ll" localSheetId="6" hidden="1">{"Tab1",#N/A,FALSE,"P";"Tab2",#N/A,FALSE,"P"}</definedName>
    <definedName name="ll" localSheetId="7" hidden="1">{"Tab1",#N/A,FALSE,"P";"Tab2",#N/A,FALSE,"P"}</definedName>
    <definedName name="ll" localSheetId="8" hidden="1">{"Tab1",#N/A,FALSE,"P";"Tab2",#N/A,FALSE,"P"}</definedName>
    <definedName name="ll" localSheetId="9" hidden="1">{"Tab1",#N/A,FALSE,"P";"Tab2",#N/A,FALSE,"P"}</definedName>
    <definedName name="ll" localSheetId="17" hidden="1">{"Tab1",#N/A,FALSE,"P";"Tab2",#N/A,FALSE,"P"}</definedName>
    <definedName name="ll" localSheetId="18" hidden="1">{"Tab1",#N/A,FALSE,"P";"Tab2",#N/A,FALSE,"P"}</definedName>
    <definedName name="ll" localSheetId="19" hidden="1">{"Tab1",#N/A,FALSE,"P";"Tab2",#N/A,FALSE,"P"}</definedName>
    <definedName name="ll" localSheetId="20" hidden="1">{"Tab1",#N/A,FALSE,"P";"Tab2",#N/A,FALSE,"P"}</definedName>
    <definedName name="ll" localSheetId="22" hidden="1">{"Tab1",#N/A,FALSE,"P";"Tab2",#N/A,FALSE,"P"}</definedName>
    <definedName name="ll" localSheetId="23" hidden="1">{"Tab1",#N/A,FALSE,"P";"Tab2",#N/A,FALSE,"P"}</definedName>
    <definedName name="ll" localSheetId="24" hidden="1">{"Tab1",#N/A,FALSE,"P";"Tab2",#N/A,FALSE,"P"}</definedName>
    <definedName name="ll" localSheetId="25" hidden="1">{"Tab1",#N/A,FALSE,"P";"Tab2",#N/A,FALSE,"P"}</definedName>
    <definedName name="ll" localSheetId="36" hidden="1">{"Tab1",#N/A,FALSE,"P";"Tab2",#N/A,FALSE,"P"}</definedName>
    <definedName name="ll" hidden="1">{"Tab1",#N/A,FALSE,"P";"Tab2",#N/A,FALSE,"P"}</definedName>
    <definedName name="lll" localSheetId="48" hidden="1">{"Riqfin97",#N/A,FALSE,"Tran";"Riqfinpro",#N/A,FALSE,"Tran"}</definedName>
    <definedName name="lll" localSheetId="49" hidden="1">{"Riqfin97",#N/A,FALSE,"Tran";"Riqfinpro",#N/A,FALSE,"Tran"}</definedName>
    <definedName name="lll" localSheetId="50" hidden="1">{"Riqfin97",#N/A,FALSE,"Tran";"Riqfinpro",#N/A,FALSE,"Tran"}</definedName>
    <definedName name="lll" localSheetId="51" hidden="1">{"Riqfin97",#N/A,FALSE,"Tran";"Riqfinpro",#N/A,FALSE,"Tran"}</definedName>
    <definedName name="lll" localSheetId="59" hidden="1">{"Riqfin97",#N/A,FALSE,"Tran";"Riqfinpro",#N/A,FALSE,"Tran"}</definedName>
    <definedName name="lll" localSheetId="6" hidden="1">{"Riqfin97",#N/A,FALSE,"Tran";"Riqfinpro",#N/A,FALSE,"Tran"}</definedName>
    <definedName name="lll" localSheetId="7" hidden="1">{"Riqfin97",#N/A,FALSE,"Tran";"Riqfinpro",#N/A,FALSE,"Tran"}</definedName>
    <definedName name="lll" localSheetId="8" hidden="1">{"Riqfin97",#N/A,FALSE,"Tran";"Riqfinpro",#N/A,FALSE,"Tran"}</definedName>
    <definedName name="lll" localSheetId="9" hidden="1">{"Riqfin97",#N/A,FALSE,"Tran";"Riqfinpro",#N/A,FALSE,"Tran"}</definedName>
    <definedName name="lll" localSheetId="17" hidden="1">{"Riqfin97",#N/A,FALSE,"Tran";"Riqfinpro",#N/A,FALSE,"Tran"}</definedName>
    <definedName name="lll" localSheetId="18" hidden="1">{"Riqfin97",#N/A,FALSE,"Tran";"Riqfinpro",#N/A,FALSE,"Tran"}</definedName>
    <definedName name="lll" localSheetId="19" hidden="1">{"Riqfin97",#N/A,FALSE,"Tran";"Riqfinpro",#N/A,FALSE,"Tran"}</definedName>
    <definedName name="lll" localSheetId="20" hidden="1">{"Riqfin97",#N/A,FALSE,"Tran";"Riqfinpro",#N/A,FALSE,"Tran"}</definedName>
    <definedName name="lll" localSheetId="22" hidden="1">{"Riqfin97",#N/A,FALSE,"Tran";"Riqfinpro",#N/A,FALSE,"Tran"}</definedName>
    <definedName name="lll" localSheetId="23" hidden="1">{"Riqfin97",#N/A,FALSE,"Tran";"Riqfinpro",#N/A,FALSE,"Tran"}</definedName>
    <definedName name="lll" localSheetId="24" hidden="1">{"Riqfin97",#N/A,FALSE,"Tran";"Riqfinpro",#N/A,FALSE,"Tran"}</definedName>
    <definedName name="lll" localSheetId="25" hidden="1">{"Riqfin97",#N/A,FALSE,"Tran";"Riqfinpro",#N/A,FALSE,"Tran"}</definedName>
    <definedName name="lll" localSheetId="36" hidden="1">{"Riqfin97",#N/A,FALSE,"Tran";"Riqfinpro",#N/A,FALSE,"Tran"}</definedName>
    <definedName name="lll" hidden="1">{"Riqfin97",#N/A,FALSE,"Tran";"Riqfinpro",#N/A,FALSE,"Tran"}</definedName>
    <definedName name="llll" localSheetId="44" hidden="1">[63]M!#REF!</definedName>
    <definedName name="llll" localSheetId="48" hidden="1">[63]M!#REF!</definedName>
    <definedName name="llll" localSheetId="49" hidden="1">[63]M!#REF!</definedName>
    <definedName name="llll" localSheetId="50" hidden="1">[63]M!#REF!</definedName>
    <definedName name="llll" localSheetId="51" hidden="1">[64]M!#REF!</definedName>
    <definedName name="llll" localSheetId="59" hidden="1">[63]M!#REF!</definedName>
    <definedName name="llll" localSheetId="6" hidden="1">[63]M!#REF!</definedName>
    <definedName name="llll" localSheetId="7" hidden="1">[63]M!#REF!</definedName>
    <definedName name="llll" localSheetId="8" hidden="1">[63]M!#REF!</definedName>
    <definedName name="llll" localSheetId="9" hidden="1">[63]M!#REF!</definedName>
    <definedName name="llll" localSheetId="17" hidden="1">[63]M!#REF!</definedName>
    <definedName name="llll" localSheetId="18" hidden="1">[63]M!#REF!</definedName>
    <definedName name="llll" localSheetId="19" hidden="1">[63]M!#REF!</definedName>
    <definedName name="llll" localSheetId="20" hidden="1">[63]M!#REF!</definedName>
    <definedName name="llll" localSheetId="22" hidden="1">[64]M!#REF!</definedName>
    <definedName name="llll" localSheetId="24" hidden="1">[69]M!#REF!</definedName>
    <definedName name="llll" localSheetId="25" hidden="1">[69]M!#REF!</definedName>
    <definedName name="llll" localSheetId="28" hidden="1">[69]M!#REF!</definedName>
    <definedName name="llll" localSheetId="30" hidden="1">[69]M!#REF!</definedName>
    <definedName name="llll" localSheetId="36" hidden="1">[63]M!#REF!</definedName>
    <definedName name="llll" hidden="1">[69]M!#REF!</definedName>
    <definedName name="ls">[52]LS!$A$1:$E$65536</definedName>
    <definedName name="LUR">#N/A</definedName>
    <definedName name="Malaysia" localSheetId="22">#REF!</definedName>
    <definedName name="Malaysia" localSheetId="24">#REF!</definedName>
    <definedName name="Malaysia" localSheetId="25">#REF!</definedName>
    <definedName name="Malaysia" localSheetId="28">#REF!</definedName>
    <definedName name="Malaysia" localSheetId="30">#REF!</definedName>
    <definedName name="Malaysia">#REF!</definedName>
    <definedName name="MCV">#N/A</definedName>
    <definedName name="MCV_B">#N/A</definedName>
    <definedName name="MCV_B1" localSheetId="22">'[40]WEO-BOP'!#REF!</definedName>
    <definedName name="MCV_B1" localSheetId="24">'[40]WEO-BOP'!#REF!</definedName>
    <definedName name="MCV_B1" localSheetId="25">'[40]WEO-BOP'!#REF!</definedName>
    <definedName name="MCV_B1" localSheetId="28">'[40]WEO-BOP'!#REF!</definedName>
    <definedName name="MCV_B1" localSheetId="30">'[40]WEO-BOP'!#REF!</definedName>
    <definedName name="MCV_B1">'[40]WEO-BOP'!#REF!</definedName>
    <definedName name="MCV_D">#N/A</definedName>
    <definedName name="MCV_N">#N/A</definedName>
    <definedName name="MCV_T">#N/A</definedName>
    <definedName name="MENORES" localSheetId="22">#REF!</definedName>
    <definedName name="MENORES" localSheetId="24">#REF!</definedName>
    <definedName name="MENORES" localSheetId="25">#REF!</definedName>
    <definedName name="MENORES" localSheetId="28">#REF!</definedName>
    <definedName name="MENORES" localSheetId="30">#REF!</definedName>
    <definedName name="MENORES">#REF!</definedName>
    <definedName name="mesec1" localSheetId="22">#REF!</definedName>
    <definedName name="mesec1" localSheetId="24">#REF!</definedName>
    <definedName name="mesec1" localSheetId="25">#REF!</definedName>
    <definedName name="mesec1" localSheetId="28">#REF!</definedName>
    <definedName name="mesec1" localSheetId="30">#REF!</definedName>
    <definedName name="mesec1">#REF!</definedName>
    <definedName name="mesec2" localSheetId="22">#REF!</definedName>
    <definedName name="mesec2" localSheetId="24">#REF!</definedName>
    <definedName name="mesec2" localSheetId="25">#REF!</definedName>
    <definedName name="mesec2" localSheetId="28">#REF!</definedName>
    <definedName name="mesec2" localSheetId="30">#REF!</definedName>
    <definedName name="mesec2">#REF!</definedName>
    <definedName name="mf" localSheetId="48" hidden="1">{"Tab1",#N/A,FALSE,"P";"Tab2",#N/A,FALSE,"P"}</definedName>
    <definedName name="mf" localSheetId="49" hidden="1">{"Tab1",#N/A,FALSE,"P";"Tab2",#N/A,FALSE,"P"}</definedName>
    <definedName name="mf" localSheetId="50" hidden="1">{"Tab1",#N/A,FALSE,"P";"Tab2",#N/A,FALSE,"P"}</definedName>
    <definedName name="mf" localSheetId="51" hidden="1">{"Tab1",#N/A,FALSE,"P";"Tab2",#N/A,FALSE,"P"}</definedName>
    <definedName name="mf" localSheetId="59" hidden="1">{"Tab1",#N/A,FALSE,"P";"Tab2",#N/A,FALSE,"P"}</definedName>
    <definedName name="mf" localSheetId="6" hidden="1">{"Tab1",#N/A,FALSE,"P";"Tab2",#N/A,FALSE,"P"}</definedName>
    <definedName name="mf" localSheetId="7" hidden="1">{"Tab1",#N/A,FALSE,"P";"Tab2",#N/A,FALSE,"P"}</definedName>
    <definedName name="mf" localSheetId="8" hidden="1">{"Tab1",#N/A,FALSE,"P";"Tab2",#N/A,FALSE,"P"}</definedName>
    <definedName name="mf" localSheetId="9" hidden="1">{"Tab1",#N/A,FALSE,"P";"Tab2",#N/A,FALSE,"P"}</definedName>
    <definedName name="mf" localSheetId="17" hidden="1">{"Tab1",#N/A,FALSE,"P";"Tab2",#N/A,FALSE,"P"}</definedName>
    <definedName name="mf" localSheetId="18" hidden="1">{"Tab1",#N/A,FALSE,"P";"Tab2",#N/A,FALSE,"P"}</definedName>
    <definedName name="mf" localSheetId="19" hidden="1">{"Tab1",#N/A,FALSE,"P";"Tab2",#N/A,FALSE,"P"}</definedName>
    <definedName name="mf" localSheetId="20" hidden="1">{"Tab1",#N/A,FALSE,"P";"Tab2",#N/A,FALSE,"P"}</definedName>
    <definedName name="mf" localSheetId="22" hidden="1">{"Tab1",#N/A,FALSE,"P";"Tab2",#N/A,FALSE,"P"}</definedName>
    <definedName name="mf" localSheetId="23" hidden="1">{"Tab1",#N/A,FALSE,"P";"Tab2",#N/A,FALSE,"P"}</definedName>
    <definedName name="mf" localSheetId="24" hidden="1">{"Tab1",#N/A,FALSE,"P";"Tab2",#N/A,FALSE,"P"}</definedName>
    <definedName name="mf" localSheetId="25" hidden="1">{"Tab1",#N/A,FALSE,"P";"Tab2",#N/A,FALSE,"P"}</definedName>
    <definedName name="mf" localSheetId="36" hidden="1">{"Tab1",#N/A,FALSE,"P";"Tab2",#N/A,FALSE,"P"}</definedName>
    <definedName name="mf" hidden="1">{"Tab1",#N/A,FALSE,"P";"Tab2",#N/A,FALSE,"P"}</definedName>
    <definedName name="MFISCAL" localSheetId="22">'[17]Annual Raw Data'!#REF!</definedName>
    <definedName name="MFISCAL" localSheetId="24">'[17]Annual Raw Data'!#REF!</definedName>
    <definedName name="MFISCAL" localSheetId="25">'[17]Annual Raw Data'!#REF!</definedName>
    <definedName name="MFISCAL" localSheetId="28">'[17]Annual Raw Data'!#REF!</definedName>
    <definedName name="MFISCAL" localSheetId="30">'[17]Annual Raw Data'!#REF!</definedName>
    <definedName name="MFISCAL">'[17]Annual Raw Data'!#REF!</definedName>
    <definedName name="mflowsa" localSheetId="22">[32]!mflowsa</definedName>
    <definedName name="mflowsa" localSheetId="24">[32]!mflowsa</definedName>
    <definedName name="mflowsa" localSheetId="25">[32]!mflowsa</definedName>
    <definedName name="mflowsa" localSheetId="28">[32]!mflowsa</definedName>
    <definedName name="mflowsa" localSheetId="30">[32]!mflowsa</definedName>
    <definedName name="mflowsa">[32]!mflowsa</definedName>
    <definedName name="mflowsq" localSheetId="22">[32]!mflowsq</definedName>
    <definedName name="mflowsq" localSheetId="24">[32]!mflowsq</definedName>
    <definedName name="mflowsq" localSheetId="25">[32]!mflowsq</definedName>
    <definedName name="mflowsq" localSheetId="28">[32]!mflowsq</definedName>
    <definedName name="mflowsq" localSheetId="30">[32]!mflowsq</definedName>
    <definedName name="mflowsq">[32]!mflowsq</definedName>
    <definedName name="MICRO" localSheetId="22">#REF!</definedName>
    <definedName name="MICRO" localSheetId="24">#REF!</definedName>
    <definedName name="MICRO" localSheetId="25">#REF!</definedName>
    <definedName name="MICRO" localSheetId="28">#REF!</definedName>
    <definedName name="MICRO" localSheetId="30">#REF!</definedName>
    <definedName name="MICRO">#REF!</definedName>
    <definedName name="min_VZ" localSheetId="22">#REF!</definedName>
    <definedName name="min_VZ" localSheetId="24">#REF!</definedName>
    <definedName name="min_VZ" localSheetId="25">#REF!</definedName>
    <definedName name="min_VZ" localSheetId="28">#REF!</definedName>
    <definedName name="min_VZ" localSheetId="30">#REF!</definedName>
    <definedName name="min_VZ">#REF!</definedName>
    <definedName name="MISC3" localSheetId="22">#REF!</definedName>
    <definedName name="MISC3" localSheetId="24">#REF!</definedName>
    <definedName name="MISC3" localSheetId="25">#REF!</definedName>
    <definedName name="MISC3" localSheetId="28">#REF!</definedName>
    <definedName name="MISC3" localSheetId="30">#REF!</definedName>
    <definedName name="MISC3">#REF!</definedName>
    <definedName name="MISC4" localSheetId="22">[15]OUTPUT!#REF!</definedName>
    <definedName name="MISC4" localSheetId="24">[15]OUTPUT!#REF!</definedName>
    <definedName name="MISC4" localSheetId="25">[15]OUTPUT!#REF!</definedName>
    <definedName name="MISC4" localSheetId="28">[15]OUTPUT!#REF!</definedName>
    <definedName name="MISC4" localSheetId="30">[15]OUTPUT!#REF!</definedName>
    <definedName name="MISC4">[15]OUTPUT!#REF!</definedName>
    <definedName name="mmm" localSheetId="48" hidden="1">{"Riqfin97",#N/A,FALSE,"Tran";"Riqfinpro",#N/A,FALSE,"Tran"}</definedName>
    <definedName name="mmm" localSheetId="49" hidden="1">{"Riqfin97",#N/A,FALSE,"Tran";"Riqfinpro",#N/A,FALSE,"Tran"}</definedName>
    <definedName name="mmm" localSheetId="50" hidden="1">{"Riqfin97",#N/A,FALSE,"Tran";"Riqfinpro",#N/A,FALSE,"Tran"}</definedName>
    <definedName name="mmm" localSheetId="51" hidden="1">{"Riqfin97",#N/A,FALSE,"Tran";"Riqfinpro",#N/A,FALSE,"Tran"}</definedName>
    <definedName name="mmm" localSheetId="59" hidden="1">{"Riqfin97",#N/A,FALSE,"Tran";"Riqfinpro",#N/A,FALSE,"Tran"}</definedName>
    <definedName name="mmm" localSheetId="6" hidden="1">{"Riqfin97",#N/A,FALSE,"Tran";"Riqfinpro",#N/A,FALSE,"Tran"}</definedName>
    <definedName name="mmm" localSheetId="7" hidden="1">{"Riqfin97",#N/A,FALSE,"Tran";"Riqfinpro",#N/A,FALSE,"Tran"}</definedName>
    <definedName name="mmm" localSheetId="8" hidden="1">{"Riqfin97",#N/A,FALSE,"Tran";"Riqfinpro",#N/A,FALSE,"Tran"}</definedName>
    <definedName name="mmm" localSheetId="9" hidden="1">{"Riqfin97",#N/A,FALSE,"Tran";"Riqfinpro",#N/A,FALSE,"Tran"}</definedName>
    <definedName name="mmm" localSheetId="17" hidden="1">{"Riqfin97",#N/A,FALSE,"Tran";"Riqfinpro",#N/A,FALSE,"Tran"}</definedName>
    <definedName name="mmm" localSheetId="18" hidden="1">{"Riqfin97",#N/A,FALSE,"Tran";"Riqfinpro",#N/A,FALSE,"Tran"}</definedName>
    <definedName name="mmm" localSheetId="19" hidden="1">{"Riqfin97",#N/A,FALSE,"Tran";"Riqfinpro",#N/A,FALSE,"Tran"}</definedName>
    <definedName name="mmm" localSheetId="20" hidden="1">{"Riqfin97",#N/A,FALSE,"Tran";"Riqfinpro",#N/A,FALSE,"Tran"}</definedName>
    <definedName name="mmm" localSheetId="22" hidden="1">{"Riqfin97",#N/A,FALSE,"Tran";"Riqfinpro",#N/A,FALSE,"Tran"}</definedName>
    <definedName name="mmm" localSheetId="23" hidden="1">{"Riqfin97",#N/A,FALSE,"Tran";"Riqfinpro",#N/A,FALSE,"Tran"}</definedName>
    <definedName name="mmm" localSheetId="24" hidden="1">{"Riqfin97",#N/A,FALSE,"Tran";"Riqfinpro",#N/A,FALSE,"Tran"}</definedName>
    <definedName name="mmm" localSheetId="25" hidden="1">{"Riqfin97",#N/A,FALSE,"Tran";"Riqfinpro",#N/A,FALSE,"Tran"}</definedName>
    <definedName name="mmm" localSheetId="36" hidden="1">{"Riqfin97",#N/A,FALSE,"Tran";"Riqfinpro",#N/A,FALSE,"Tran"}</definedName>
    <definedName name="mmm" hidden="1">{"Riqfin97",#N/A,FALSE,"Tran";"Riqfinpro",#N/A,FALSE,"Tran"}</definedName>
    <definedName name="mmmm" localSheetId="48" hidden="1">{"Tab1",#N/A,FALSE,"P";"Tab2",#N/A,FALSE,"P"}</definedName>
    <definedName name="mmmm" localSheetId="49" hidden="1">{"Tab1",#N/A,FALSE,"P";"Tab2",#N/A,FALSE,"P"}</definedName>
    <definedName name="mmmm" localSheetId="50" hidden="1">{"Tab1",#N/A,FALSE,"P";"Tab2",#N/A,FALSE,"P"}</definedName>
    <definedName name="mmmm" localSheetId="51" hidden="1">{"Tab1",#N/A,FALSE,"P";"Tab2",#N/A,FALSE,"P"}</definedName>
    <definedName name="mmmm" localSheetId="59" hidden="1">{"Tab1",#N/A,FALSE,"P";"Tab2",#N/A,FALSE,"P"}</definedName>
    <definedName name="mmmm" localSheetId="6" hidden="1">{"Tab1",#N/A,FALSE,"P";"Tab2",#N/A,FALSE,"P"}</definedName>
    <definedName name="mmmm" localSheetId="7" hidden="1">{"Tab1",#N/A,FALSE,"P";"Tab2",#N/A,FALSE,"P"}</definedName>
    <definedName name="mmmm" localSheetId="8" hidden="1">{"Tab1",#N/A,FALSE,"P";"Tab2",#N/A,FALSE,"P"}</definedName>
    <definedName name="mmmm" localSheetId="9" hidden="1">{"Tab1",#N/A,FALSE,"P";"Tab2",#N/A,FALSE,"P"}</definedName>
    <definedName name="mmmm" localSheetId="17" hidden="1">{"Tab1",#N/A,FALSE,"P";"Tab2",#N/A,FALSE,"P"}</definedName>
    <definedName name="mmmm" localSheetId="18" hidden="1">{"Tab1",#N/A,FALSE,"P";"Tab2",#N/A,FALSE,"P"}</definedName>
    <definedName name="mmmm" localSheetId="19" hidden="1">{"Tab1",#N/A,FALSE,"P";"Tab2",#N/A,FALSE,"P"}</definedName>
    <definedName name="mmmm" localSheetId="20" hidden="1">{"Tab1",#N/A,FALSE,"P";"Tab2",#N/A,FALSE,"P"}</definedName>
    <definedName name="mmmm" localSheetId="22" hidden="1">{"Tab1",#N/A,FALSE,"P";"Tab2",#N/A,FALSE,"P"}</definedName>
    <definedName name="mmmm" localSheetId="23" hidden="1">{"Tab1",#N/A,FALSE,"P";"Tab2",#N/A,FALSE,"P"}</definedName>
    <definedName name="mmmm" localSheetId="24" hidden="1">{"Tab1",#N/A,FALSE,"P";"Tab2",#N/A,FALSE,"P"}</definedName>
    <definedName name="mmmm" localSheetId="25" hidden="1">{"Tab1",#N/A,FALSE,"P";"Tab2",#N/A,FALSE,"P"}</definedName>
    <definedName name="mmmm" localSheetId="36" hidden="1">{"Tab1",#N/A,FALSE,"P";"Tab2",#N/A,FALSE,"P"}</definedName>
    <definedName name="mmmm" hidden="1">{"Tab1",#N/A,FALSE,"P";"Tab2",#N/A,FALSE,"P"}</definedName>
    <definedName name="MON_SM" localSheetId="22">#REF!</definedName>
    <definedName name="MON_SM" localSheetId="24">#REF!</definedName>
    <definedName name="MON_SM" localSheetId="25">#REF!</definedName>
    <definedName name="MON_SM" localSheetId="28">#REF!</definedName>
    <definedName name="MON_SM" localSheetId="30">#REF!</definedName>
    <definedName name="MON_SM">#REF!</definedName>
    <definedName name="MONF_SM" localSheetId="22">#REF!</definedName>
    <definedName name="MONF_SM" localSheetId="24">#REF!</definedName>
    <definedName name="MONF_SM" localSheetId="25">#REF!</definedName>
    <definedName name="MONF_SM" localSheetId="28">#REF!</definedName>
    <definedName name="MONF_SM" localSheetId="30">#REF!</definedName>
    <definedName name="MONF_SM">#REF!</definedName>
    <definedName name="MONTH">[4]REER!$D$140:$E$199</definedName>
    <definedName name="mstocksa" localSheetId="22">[32]!mstocksa</definedName>
    <definedName name="mstocksa" localSheetId="24">[32]!mstocksa</definedName>
    <definedName name="mstocksa" localSheetId="25">[32]!mstocksa</definedName>
    <definedName name="mstocksa" localSheetId="28">[32]!mstocksa</definedName>
    <definedName name="mstocksa" localSheetId="30">[32]!mstocksa</definedName>
    <definedName name="mstocksa">[32]!mstocksa</definedName>
    <definedName name="mstocksq" localSheetId="22">[32]!mstocksq</definedName>
    <definedName name="mstocksq" localSheetId="24">[32]!mstocksq</definedName>
    <definedName name="mstocksq" localSheetId="25">[32]!mstocksq</definedName>
    <definedName name="mstocksq" localSheetId="28">[32]!mstocksq</definedName>
    <definedName name="mstocksq" localSheetId="30">[32]!mstocksq</definedName>
    <definedName name="mstocksq">[32]!mstocksq</definedName>
    <definedName name="MTO" localSheetId="30">#REF!</definedName>
    <definedName name="MTO">#REF!</definedName>
    <definedName name="Municipios" localSheetId="22">#REF!</definedName>
    <definedName name="Municipios" localSheetId="24">#REF!</definedName>
    <definedName name="Municipios" localSheetId="25">#REF!</definedName>
    <definedName name="Municipios" localSheetId="28">#REF!</definedName>
    <definedName name="Municipios" localSheetId="30">#REF!</definedName>
    <definedName name="Municipios">#REF!</definedName>
    <definedName name="MVZ_1.5x" localSheetId="22">#REF!</definedName>
    <definedName name="MVZ_1.5x" localSheetId="24">#REF!</definedName>
    <definedName name="MVZ_1.5x" localSheetId="25">#REF!</definedName>
    <definedName name="MVZ_1.5x" localSheetId="28">#REF!</definedName>
    <definedName name="MVZ_1.5x" localSheetId="30">#REF!</definedName>
    <definedName name="MVZ_1.5x">#REF!</definedName>
    <definedName name="MVZ_4x" localSheetId="22">#REF!</definedName>
    <definedName name="MVZ_4x" localSheetId="24">#REF!</definedName>
    <definedName name="MVZ_4x" localSheetId="25">#REF!</definedName>
    <definedName name="MVZ_4x" localSheetId="28">#REF!</definedName>
    <definedName name="MVZ_4x" localSheetId="30">#REF!</definedName>
    <definedName name="MVZ_4x">#REF!</definedName>
    <definedName name="MVZ_5x" localSheetId="22">#REF!</definedName>
    <definedName name="MVZ_5x" localSheetId="24">#REF!</definedName>
    <definedName name="MVZ_5x" localSheetId="25">#REF!</definedName>
    <definedName name="MVZ_5x" localSheetId="28">#REF!</definedName>
    <definedName name="MVZ_5x" localSheetId="30">#REF!</definedName>
    <definedName name="MVZ_5x">#REF!</definedName>
    <definedName name="MW" localSheetId="22">#REF!</definedName>
    <definedName name="MW" localSheetId="24">#REF!</definedName>
    <definedName name="MW" localSheetId="25">#REF!</definedName>
    <definedName name="MW" localSheetId="28">#REF!</definedName>
    <definedName name="MW" localSheetId="30">#REF!</definedName>
    <definedName name="MW">#REF!</definedName>
    <definedName name="MW_2" localSheetId="22">#REF!</definedName>
    <definedName name="MW_2" localSheetId="24">#REF!</definedName>
    <definedName name="MW_2" localSheetId="25">#REF!</definedName>
    <definedName name="MW_2" localSheetId="28">#REF!</definedName>
    <definedName name="MW_2" localSheetId="30">#REF!</definedName>
    <definedName name="MW_2">#REF!</definedName>
    <definedName name="NACTCURRENT" localSheetId="22">#REF!</definedName>
    <definedName name="NACTCURRENT" localSheetId="24">#REF!</definedName>
    <definedName name="NACTCURRENT" localSheetId="25">#REF!</definedName>
    <definedName name="NACTCURRENT" localSheetId="28">#REF!</definedName>
    <definedName name="NACTCURRENT" localSheetId="30">#REF!</definedName>
    <definedName name="NACTCURRENT">#REF!</definedName>
    <definedName name="nam1out" localSheetId="22">#REF!</definedName>
    <definedName name="nam1out" localSheetId="24">#REF!</definedName>
    <definedName name="nam1out" localSheetId="25">#REF!</definedName>
    <definedName name="nam1out" localSheetId="28">#REF!</definedName>
    <definedName name="nam1out" localSheetId="30">#REF!</definedName>
    <definedName name="nam1out">#REF!</definedName>
    <definedName name="nam2in" localSheetId="22">#REF!</definedName>
    <definedName name="nam2in" localSheetId="24">#REF!</definedName>
    <definedName name="nam2in" localSheetId="25">#REF!</definedName>
    <definedName name="nam2in" localSheetId="28">#REF!</definedName>
    <definedName name="nam2in" localSheetId="30">#REF!</definedName>
    <definedName name="nam2in">#REF!</definedName>
    <definedName name="nam2out" localSheetId="22">#REF!</definedName>
    <definedName name="nam2out" localSheetId="24">#REF!</definedName>
    <definedName name="nam2out" localSheetId="25">#REF!</definedName>
    <definedName name="nam2out" localSheetId="28">#REF!</definedName>
    <definedName name="nam2out" localSheetId="30">#REF!</definedName>
    <definedName name="nam2out">#REF!</definedName>
    <definedName name="NAMB">[4]REER!$AY$143:$BB$143</definedName>
    <definedName name="namcr" localSheetId="22">'[16]Tab ann curr'!#REF!</definedName>
    <definedName name="namcr" localSheetId="24">'[16]Tab ann curr'!#REF!</definedName>
    <definedName name="namcr" localSheetId="25">'[16]Tab ann curr'!#REF!</definedName>
    <definedName name="namcr" localSheetId="28">'[16]Tab ann curr'!#REF!</definedName>
    <definedName name="namcr" localSheetId="30">'[16]Tab ann curr'!#REF!</definedName>
    <definedName name="namcr">'[16]Tab ann curr'!#REF!</definedName>
    <definedName name="namcs" localSheetId="22">'[16]Tab ann cst'!#REF!</definedName>
    <definedName name="namcs" localSheetId="24">'[16]Tab ann cst'!#REF!</definedName>
    <definedName name="namcs" localSheetId="25">'[16]Tab ann cst'!#REF!</definedName>
    <definedName name="namcs" localSheetId="28">'[16]Tab ann cst'!#REF!</definedName>
    <definedName name="namcs" localSheetId="30">'[16]Tab ann cst'!#REF!</definedName>
    <definedName name="namcs">'[16]Tab ann cst'!#REF!</definedName>
    <definedName name="name_AD">[47]Sheet1!$A$20</definedName>
    <definedName name="name_EXP">[47]Sheet1!$N$54:$N$71</definedName>
    <definedName name="name_FISC" localSheetId="22">#REF!</definedName>
    <definedName name="name_FISC" localSheetId="24">#REF!</definedName>
    <definedName name="name_FISC" localSheetId="25">#REF!</definedName>
    <definedName name="name_FISC" localSheetId="28">#REF!</definedName>
    <definedName name="name_FISC" localSheetId="30">#REF!</definedName>
    <definedName name="name_FISC">#REF!</definedName>
    <definedName name="nameIntLiq" localSheetId="22">#REF!</definedName>
    <definedName name="nameIntLiq" localSheetId="24">#REF!</definedName>
    <definedName name="nameIntLiq" localSheetId="25">#REF!</definedName>
    <definedName name="nameIntLiq" localSheetId="28">#REF!</definedName>
    <definedName name="nameIntLiq" localSheetId="30">#REF!</definedName>
    <definedName name="nameIntLiq">#REF!</definedName>
    <definedName name="nameMoney" localSheetId="22">#REF!</definedName>
    <definedName name="nameMoney" localSheetId="24">#REF!</definedName>
    <definedName name="nameMoney" localSheetId="25">#REF!</definedName>
    <definedName name="nameMoney" localSheetId="28">#REF!</definedName>
    <definedName name="nameMoney" localSheetId="30">#REF!</definedName>
    <definedName name="nameMoney">#REF!</definedName>
    <definedName name="nameRATES" localSheetId="22">#REF!</definedName>
    <definedName name="nameRATES" localSheetId="24">#REF!</definedName>
    <definedName name="nameRATES" localSheetId="25">#REF!</definedName>
    <definedName name="nameRATES" localSheetId="28">#REF!</definedName>
    <definedName name="nameRATES" localSheetId="30">#REF!</definedName>
    <definedName name="nameRATES">#REF!</definedName>
    <definedName name="nameRAWQ" localSheetId="22">'[48]Raw Data'!#REF!</definedName>
    <definedName name="nameRAWQ" localSheetId="24">'[48]Raw Data'!#REF!</definedName>
    <definedName name="nameRAWQ" localSheetId="25">'[48]Raw Data'!#REF!</definedName>
    <definedName name="nameRAWQ" localSheetId="28">'[48]Raw Data'!#REF!</definedName>
    <definedName name="nameRAWQ" localSheetId="30">'[48]Raw Data'!#REF!</definedName>
    <definedName name="nameRAWQ">'[48]Raw Data'!#REF!</definedName>
    <definedName name="nameReal" localSheetId="22">#REF!</definedName>
    <definedName name="nameReal" localSheetId="24">#REF!</definedName>
    <definedName name="nameReal" localSheetId="25">#REF!</definedName>
    <definedName name="nameReal" localSheetId="28">#REF!</definedName>
    <definedName name="nameReal" localSheetId="30">#REF!</definedName>
    <definedName name="nameReal">#REF!</definedName>
    <definedName name="names" localSheetId="22">#REF!</definedName>
    <definedName name="names" localSheetId="24">#REF!</definedName>
    <definedName name="names" localSheetId="25">#REF!</definedName>
    <definedName name="names" localSheetId="28">#REF!</definedName>
    <definedName name="names" localSheetId="30">#REF!</definedName>
    <definedName name="names">#REF!</definedName>
    <definedName name="NAMES_fidr_r" localSheetId="22">[46]monthly!#REF!</definedName>
    <definedName name="NAMES_fidr_r" localSheetId="24">[46]monthly!#REF!</definedName>
    <definedName name="NAMES_fidr_r" localSheetId="25">[46]monthly!#REF!</definedName>
    <definedName name="NAMES_fidr_r" localSheetId="28">[46]monthly!#REF!</definedName>
    <definedName name="NAMES_fidr_r" localSheetId="30">[46]monthly!#REF!</definedName>
    <definedName name="NAMES_fidr_r">[46]monthly!#REF!</definedName>
    <definedName name="names_figb_r" localSheetId="22">[46]monthly!#REF!</definedName>
    <definedName name="names_figb_r" localSheetId="24">[46]monthly!#REF!</definedName>
    <definedName name="names_figb_r" localSheetId="25">[46]monthly!#REF!</definedName>
    <definedName name="names_figb_r" localSheetId="28">[46]monthly!#REF!</definedName>
    <definedName name="names_figb_r" localSheetId="30">[46]monthly!#REF!</definedName>
    <definedName name="names_figb_r">[46]monthly!#REF!</definedName>
    <definedName name="names_w" localSheetId="22">#REF!</definedName>
    <definedName name="names_w" localSheetId="24">#REF!</definedName>
    <definedName name="names_w" localSheetId="25">#REF!</definedName>
    <definedName name="names_w" localSheetId="28">#REF!</definedName>
    <definedName name="names_w" localSheetId="30">#REF!</definedName>
    <definedName name="names_w">#REF!</definedName>
    <definedName name="names1in" localSheetId="22">#REF!</definedName>
    <definedName name="names1in" localSheetId="24">#REF!</definedName>
    <definedName name="names1in" localSheetId="25">#REF!</definedName>
    <definedName name="names1in" localSheetId="28">#REF!</definedName>
    <definedName name="names1in" localSheetId="30">#REF!</definedName>
    <definedName name="names1in">#REF!</definedName>
    <definedName name="NAMESB" localSheetId="22">#REF!</definedName>
    <definedName name="NAMESB" localSheetId="24">#REF!</definedName>
    <definedName name="NAMESB" localSheetId="25">#REF!</definedName>
    <definedName name="NAMESB" localSheetId="28">#REF!</definedName>
    <definedName name="NAMESB" localSheetId="30">#REF!</definedName>
    <definedName name="NAMESB">#REF!</definedName>
    <definedName name="namesc" localSheetId="22">#REF!</definedName>
    <definedName name="namesc" localSheetId="24">#REF!</definedName>
    <definedName name="namesc" localSheetId="25">#REF!</definedName>
    <definedName name="namesc" localSheetId="28">#REF!</definedName>
    <definedName name="namesc" localSheetId="30">#REF!</definedName>
    <definedName name="namesc">#REF!</definedName>
    <definedName name="NAMESG" localSheetId="22">#REF!</definedName>
    <definedName name="NAMESG" localSheetId="24">#REF!</definedName>
    <definedName name="NAMESG" localSheetId="25">#REF!</definedName>
    <definedName name="NAMESG" localSheetId="28">#REF!</definedName>
    <definedName name="NAMESG" localSheetId="30">#REF!</definedName>
    <definedName name="NAMESG">#REF!</definedName>
    <definedName name="namesm" localSheetId="22">#REF!</definedName>
    <definedName name="namesm" localSheetId="24">#REF!</definedName>
    <definedName name="namesm" localSheetId="25">#REF!</definedName>
    <definedName name="namesm" localSheetId="28">#REF!</definedName>
    <definedName name="namesm" localSheetId="30">#REF!</definedName>
    <definedName name="namesm">#REF!</definedName>
    <definedName name="NAMESQ" localSheetId="22">#REF!</definedName>
    <definedName name="NAMESQ" localSheetId="24">#REF!</definedName>
    <definedName name="NAMESQ" localSheetId="25">#REF!</definedName>
    <definedName name="NAMESQ" localSheetId="28">#REF!</definedName>
    <definedName name="NAMESQ" localSheetId="30">#REF!</definedName>
    <definedName name="NAMESQ">#REF!</definedName>
    <definedName name="namesr" localSheetId="22">#REF!</definedName>
    <definedName name="namesr" localSheetId="24">#REF!</definedName>
    <definedName name="namesr" localSheetId="25">#REF!</definedName>
    <definedName name="namesr" localSheetId="28">#REF!</definedName>
    <definedName name="namesr" localSheetId="30">#REF!</definedName>
    <definedName name="namesr">#REF!</definedName>
    <definedName name="namestran">[43]transfer!$C$1:$O$1</definedName>
    <definedName name="namgdp" localSheetId="22">#REF!</definedName>
    <definedName name="namgdp" localSheetId="24">#REF!</definedName>
    <definedName name="namgdp" localSheetId="25">#REF!</definedName>
    <definedName name="namgdp" localSheetId="28">#REF!</definedName>
    <definedName name="namgdp" localSheetId="30">#REF!</definedName>
    <definedName name="namgdp">#REF!</definedName>
    <definedName name="NAMIN" localSheetId="22">#REF!</definedName>
    <definedName name="NAMIN" localSheetId="24">#REF!</definedName>
    <definedName name="NAMIN" localSheetId="25">#REF!</definedName>
    <definedName name="NAMIN" localSheetId="28">#REF!</definedName>
    <definedName name="NAMIN" localSheetId="30">#REF!</definedName>
    <definedName name="NAMIN">#REF!</definedName>
    <definedName name="namin1">[4]REER!$F$1:$BP$1</definedName>
    <definedName name="namin2">[4]REER!$F$138:$AA$138</definedName>
    <definedName name="namind" localSheetId="22">'[16]work Q real'!#REF!</definedName>
    <definedName name="namind" localSheetId="24">'[16]work Q real'!#REF!</definedName>
    <definedName name="namind" localSheetId="25">'[16]work Q real'!#REF!</definedName>
    <definedName name="namind" localSheetId="28">'[16]work Q real'!#REF!</definedName>
    <definedName name="namind" localSheetId="30">'[16]work Q real'!#REF!</definedName>
    <definedName name="namind">'[16]work Q real'!#REF!</definedName>
    <definedName name="naminm" localSheetId="22">#REF!</definedName>
    <definedName name="naminm" localSheetId="24">#REF!</definedName>
    <definedName name="naminm" localSheetId="25">#REF!</definedName>
    <definedName name="naminm" localSheetId="28">#REF!</definedName>
    <definedName name="naminm" localSheetId="30">#REF!</definedName>
    <definedName name="naminm">#REF!</definedName>
    <definedName name="naminq" localSheetId="22">#REF!</definedName>
    <definedName name="naminq" localSheetId="24">#REF!</definedName>
    <definedName name="naminq" localSheetId="25">#REF!</definedName>
    <definedName name="naminq" localSheetId="28">#REF!</definedName>
    <definedName name="naminq" localSheetId="30">#REF!</definedName>
    <definedName name="naminq">#REF!</definedName>
    <definedName name="namm" localSheetId="22">#REF!</definedName>
    <definedName name="namm" localSheetId="24">#REF!</definedName>
    <definedName name="namm" localSheetId="25">#REF!</definedName>
    <definedName name="namm" localSheetId="28">#REF!</definedName>
    <definedName name="namm" localSheetId="30">#REF!</definedName>
    <definedName name="namm">#REF!</definedName>
    <definedName name="NAMOUT" localSheetId="22">#REF!</definedName>
    <definedName name="NAMOUT" localSheetId="24">#REF!</definedName>
    <definedName name="NAMOUT" localSheetId="25">#REF!</definedName>
    <definedName name="NAMOUT" localSheetId="28">#REF!</definedName>
    <definedName name="NAMOUT" localSheetId="30">#REF!</definedName>
    <definedName name="NAMOUT">#REF!</definedName>
    <definedName name="namout1">[4]REER!$F$2:$AA$2</definedName>
    <definedName name="namoutm" localSheetId="22">#REF!</definedName>
    <definedName name="namoutm" localSheetId="24">#REF!</definedName>
    <definedName name="namoutm" localSheetId="25">#REF!</definedName>
    <definedName name="namoutm" localSheetId="28">#REF!</definedName>
    <definedName name="namoutm" localSheetId="30">#REF!</definedName>
    <definedName name="namoutm">#REF!</definedName>
    <definedName name="namoutq" localSheetId="22">#REF!</definedName>
    <definedName name="namoutq" localSheetId="24">#REF!</definedName>
    <definedName name="namoutq" localSheetId="25">#REF!</definedName>
    <definedName name="namoutq" localSheetId="28">#REF!</definedName>
    <definedName name="namoutq" localSheetId="30">#REF!</definedName>
    <definedName name="namoutq">#REF!</definedName>
    <definedName name="namprofit">[4]C!$O$1:$Z$1</definedName>
    <definedName name="namq" localSheetId="22">#REF!</definedName>
    <definedName name="namq" localSheetId="24">#REF!</definedName>
    <definedName name="namq" localSheetId="25">#REF!</definedName>
    <definedName name="namq" localSheetId="28">#REF!</definedName>
    <definedName name="namq" localSheetId="30">#REF!</definedName>
    <definedName name="namq">#REF!</definedName>
    <definedName name="namq1" localSheetId="22">#REF!</definedName>
    <definedName name="namq1" localSheetId="24">#REF!</definedName>
    <definedName name="namq1" localSheetId="25">#REF!</definedName>
    <definedName name="namq1" localSheetId="28">#REF!</definedName>
    <definedName name="namq1" localSheetId="30">#REF!</definedName>
    <definedName name="namq1">#REF!</definedName>
    <definedName name="namq2" localSheetId="22">#REF!</definedName>
    <definedName name="namq2" localSheetId="24">#REF!</definedName>
    <definedName name="namq2" localSheetId="25">#REF!</definedName>
    <definedName name="namq2" localSheetId="28">#REF!</definedName>
    <definedName name="namq2" localSheetId="30">#REF!</definedName>
    <definedName name="namq2">#REF!</definedName>
    <definedName name="namreer">[4]REER!$AY$143:$BF$143</definedName>
    <definedName name="namsgdp" localSheetId="22">#REF!</definedName>
    <definedName name="namsgdp" localSheetId="24">#REF!</definedName>
    <definedName name="namsgdp" localSheetId="25">#REF!</definedName>
    <definedName name="namsgdp" localSheetId="28">#REF!</definedName>
    <definedName name="namsgdp" localSheetId="30">#REF!</definedName>
    <definedName name="namsgdp">#REF!</definedName>
    <definedName name="namtin" localSheetId="22">#REF!</definedName>
    <definedName name="namtin" localSheetId="24">#REF!</definedName>
    <definedName name="namtin" localSheetId="25">#REF!</definedName>
    <definedName name="namtin" localSheetId="28">#REF!</definedName>
    <definedName name="namtin" localSheetId="30">#REF!</definedName>
    <definedName name="namtin">#REF!</definedName>
    <definedName name="namtout" localSheetId="22">#REF!</definedName>
    <definedName name="namtout" localSheetId="24">#REF!</definedName>
    <definedName name="namtout" localSheetId="25">#REF!</definedName>
    <definedName name="namtout" localSheetId="28">#REF!</definedName>
    <definedName name="namtout" localSheetId="30">#REF!</definedName>
    <definedName name="namtout">#REF!</definedName>
    <definedName name="namulc">[4]REER!$BI$1:$BP$1</definedName>
    <definedName name="_xlnm.Print_Titles" localSheetId="22">#REF!,#REF!</definedName>
    <definedName name="_xlnm.Print_Titles" localSheetId="24">#REF!,#REF!</definedName>
    <definedName name="_xlnm.Print_Titles" localSheetId="25">#REF!,#REF!</definedName>
    <definedName name="_xlnm.Print_Titles" localSheetId="28">#REF!,#REF!</definedName>
    <definedName name="_xlnm.Print_Titles" localSheetId="30">#REF!,#REF!</definedName>
    <definedName name="_xlnm.Print_Titles">#REF!,#REF!</definedName>
    <definedName name="NCG">#N/A</definedName>
    <definedName name="NCG_R">#N/A</definedName>
    <definedName name="NCP">#N/A</definedName>
    <definedName name="NCP_R">#N/A</definedName>
    <definedName name="NCZD" localSheetId="22">#REF!</definedName>
    <definedName name="NCZD" localSheetId="24">#REF!</definedName>
    <definedName name="NCZD" localSheetId="25">#REF!</definedName>
    <definedName name="NCZD" localSheetId="28">#REF!</definedName>
    <definedName name="NCZD" localSheetId="30">#REF!</definedName>
    <definedName name="NCZD">#REF!</definedName>
    <definedName name="NCZD_2" localSheetId="22">#REF!</definedName>
    <definedName name="NCZD_2" localSheetId="24">#REF!</definedName>
    <definedName name="NCZD_2" localSheetId="25">#REF!</definedName>
    <definedName name="NCZD_2" localSheetId="28">#REF!</definedName>
    <definedName name="NCZD_2" localSheetId="30">#REF!</definedName>
    <definedName name="NCZD_2">#REF!</definedName>
    <definedName name="NEER">[4]REER!$AY$144:$AY$206</definedName>
    <definedName name="NFI">#N/A</definedName>
    <definedName name="NFI_R">#N/A</definedName>
    <definedName name="nfrtrs" hidden="1">[1]WB!$Q$257:$AK$257</definedName>
    <definedName name="NGDP">#N/A</definedName>
    <definedName name="NGDP_DG">#N/A</definedName>
    <definedName name="NGDP_R">#N/A</definedName>
    <definedName name="NGDP_RG">#N/A</definedName>
    <definedName name="NGDPA" localSheetId="22">#REF!</definedName>
    <definedName name="NGDPA" localSheetId="24">#REF!</definedName>
    <definedName name="NGDPA" localSheetId="25">#REF!</definedName>
    <definedName name="NGDPA" localSheetId="28">#REF!</definedName>
    <definedName name="NGDPA" localSheetId="30">#REF!</definedName>
    <definedName name="NGDPA">#REF!</definedName>
    <definedName name="NGS_NGDP">#N/A</definedName>
    <definedName name="NINV">#N/A</definedName>
    <definedName name="NINV_R">#N/A</definedName>
    <definedName name="NM">#N/A</definedName>
    <definedName name="NM_R">#N/A</definedName>
    <definedName name="NMG_RG">#N/A</definedName>
    <definedName name="nn" localSheetId="48" hidden="1">{"Riqfin97",#N/A,FALSE,"Tran";"Riqfinpro",#N/A,FALSE,"Tran"}</definedName>
    <definedName name="nn" localSheetId="49" hidden="1">{"Riqfin97",#N/A,FALSE,"Tran";"Riqfinpro",#N/A,FALSE,"Tran"}</definedName>
    <definedName name="nn" localSheetId="50" hidden="1">{"Riqfin97",#N/A,FALSE,"Tran";"Riqfinpro",#N/A,FALSE,"Tran"}</definedName>
    <definedName name="nn" localSheetId="51" hidden="1">{"Riqfin97",#N/A,FALSE,"Tran";"Riqfinpro",#N/A,FALSE,"Tran"}</definedName>
    <definedName name="nn" localSheetId="59" hidden="1">{"Riqfin97",#N/A,FALSE,"Tran";"Riqfinpro",#N/A,FALSE,"Tran"}</definedName>
    <definedName name="nn" localSheetId="6" hidden="1">{"Riqfin97",#N/A,FALSE,"Tran";"Riqfinpro",#N/A,FALSE,"Tran"}</definedName>
    <definedName name="nn" localSheetId="7" hidden="1">{"Riqfin97",#N/A,FALSE,"Tran";"Riqfinpro",#N/A,FALSE,"Tran"}</definedName>
    <definedName name="nn" localSheetId="8" hidden="1">{"Riqfin97",#N/A,FALSE,"Tran";"Riqfinpro",#N/A,FALSE,"Tran"}</definedName>
    <definedName name="nn" localSheetId="9" hidden="1">{"Riqfin97",#N/A,FALSE,"Tran";"Riqfinpro",#N/A,FALSE,"Tran"}</definedName>
    <definedName name="nn" localSheetId="17" hidden="1">{"Riqfin97",#N/A,FALSE,"Tran";"Riqfinpro",#N/A,FALSE,"Tran"}</definedName>
    <definedName name="nn" localSheetId="18" hidden="1">{"Riqfin97",#N/A,FALSE,"Tran";"Riqfinpro",#N/A,FALSE,"Tran"}</definedName>
    <definedName name="nn" localSheetId="19" hidden="1">{"Riqfin97",#N/A,FALSE,"Tran";"Riqfinpro",#N/A,FALSE,"Tran"}</definedName>
    <definedName name="nn" localSheetId="20" hidden="1">{"Riqfin97",#N/A,FALSE,"Tran";"Riqfinpro",#N/A,FALSE,"Tran"}</definedName>
    <definedName name="nn" localSheetId="22" hidden="1">{"Riqfin97",#N/A,FALSE,"Tran";"Riqfinpro",#N/A,FALSE,"Tran"}</definedName>
    <definedName name="nn" localSheetId="23" hidden="1">{"Riqfin97",#N/A,FALSE,"Tran";"Riqfinpro",#N/A,FALSE,"Tran"}</definedName>
    <definedName name="nn" localSheetId="24" hidden="1">{"Riqfin97",#N/A,FALSE,"Tran";"Riqfinpro",#N/A,FALSE,"Tran"}</definedName>
    <definedName name="nn" localSheetId="25" hidden="1">{"Riqfin97",#N/A,FALSE,"Tran";"Riqfinpro",#N/A,FALSE,"Tran"}</definedName>
    <definedName name="nn" localSheetId="36" hidden="1">{"Riqfin97",#N/A,FALSE,"Tran";"Riqfinpro",#N/A,FALSE,"Tran"}</definedName>
    <definedName name="nn" hidden="1">{"Riqfin97",#N/A,FALSE,"Tran";"Riqfinpro",#N/A,FALSE,"Tran"}</definedName>
    <definedName name="nnn" localSheetId="48" hidden="1">{"Tab1",#N/A,FALSE,"P";"Tab2",#N/A,FALSE,"P"}</definedName>
    <definedName name="nnn" localSheetId="49" hidden="1">{"Tab1",#N/A,FALSE,"P";"Tab2",#N/A,FALSE,"P"}</definedName>
    <definedName name="nnn" localSheetId="50" hidden="1">{"Tab1",#N/A,FALSE,"P";"Tab2",#N/A,FALSE,"P"}</definedName>
    <definedName name="nnn" localSheetId="51" hidden="1">{"Tab1",#N/A,FALSE,"P";"Tab2",#N/A,FALSE,"P"}</definedName>
    <definedName name="nnn" localSheetId="59" hidden="1">{"Tab1",#N/A,FALSE,"P";"Tab2",#N/A,FALSE,"P"}</definedName>
    <definedName name="nnn" localSheetId="6" hidden="1">{"Tab1",#N/A,FALSE,"P";"Tab2",#N/A,FALSE,"P"}</definedName>
    <definedName name="nnn" localSheetId="7" hidden="1">{"Tab1",#N/A,FALSE,"P";"Tab2",#N/A,FALSE,"P"}</definedName>
    <definedName name="nnn" localSheetId="8" hidden="1">{"Tab1",#N/A,FALSE,"P";"Tab2",#N/A,FALSE,"P"}</definedName>
    <definedName name="nnn" localSheetId="9" hidden="1">{"Tab1",#N/A,FALSE,"P";"Tab2",#N/A,FALSE,"P"}</definedName>
    <definedName name="nnn" localSheetId="17" hidden="1">{"Tab1",#N/A,FALSE,"P";"Tab2",#N/A,FALSE,"P"}</definedName>
    <definedName name="nnn" localSheetId="18" hidden="1">{"Tab1",#N/A,FALSE,"P";"Tab2",#N/A,FALSE,"P"}</definedName>
    <definedName name="nnn" localSheetId="19" hidden="1">{"Tab1",#N/A,FALSE,"P";"Tab2",#N/A,FALSE,"P"}</definedName>
    <definedName name="nnn" localSheetId="20" hidden="1">{"Tab1",#N/A,FALSE,"P";"Tab2",#N/A,FALSE,"P"}</definedName>
    <definedName name="nnn" localSheetId="22" hidden="1">{"Tab1",#N/A,FALSE,"P";"Tab2",#N/A,FALSE,"P"}</definedName>
    <definedName name="nnn" localSheetId="23" hidden="1">{"Tab1",#N/A,FALSE,"P";"Tab2",#N/A,FALSE,"P"}</definedName>
    <definedName name="nnn" localSheetId="24" hidden="1">{"Tab1",#N/A,FALSE,"P";"Tab2",#N/A,FALSE,"P"}</definedName>
    <definedName name="nnn" localSheetId="25" hidden="1">{"Tab1",#N/A,FALSE,"P";"Tab2",#N/A,FALSE,"P"}</definedName>
    <definedName name="nnn" localSheetId="36" hidden="1">{"Tab1",#N/A,FALSE,"P";"Tab2",#N/A,FALSE,"P"}</definedName>
    <definedName name="nnn" hidden="1">{"Tab1",#N/A,FALSE,"P";"Tab2",#N/A,FALSE,"P"}</definedName>
    <definedName name="NOMINAL" localSheetId="22">#REF!</definedName>
    <definedName name="NOMINAL" localSheetId="24">#REF!</definedName>
    <definedName name="NOMINAL" localSheetId="25">#REF!</definedName>
    <definedName name="NOMINAL" localSheetId="28">#REF!</definedName>
    <definedName name="NOMINAL" localSheetId="30">#REF!</definedName>
    <definedName name="NOMINAL">#REF!</definedName>
    <definedName name="NPee_2" localSheetId="22">#REF!</definedName>
    <definedName name="NPee_2" localSheetId="24">#REF!</definedName>
    <definedName name="NPee_2" localSheetId="25">#REF!</definedName>
    <definedName name="NPee_2" localSheetId="28">#REF!</definedName>
    <definedName name="NPee_2" localSheetId="30">#REF!</definedName>
    <definedName name="NPee_2">#REF!</definedName>
    <definedName name="NPer_2" localSheetId="22">#REF!</definedName>
    <definedName name="NPer_2" localSheetId="24">#REF!</definedName>
    <definedName name="NPer_2" localSheetId="25">#REF!</definedName>
    <definedName name="NPer_2" localSheetId="28">#REF!</definedName>
    <definedName name="NPer_2" localSheetId="30">#REF!</definedName>
    <definedName name="NPer_2">#REF!</definedName>
    <definedName name="NTDD_RG" localSheetId="24">[36]!NTDD_RG</definedName>
    <definedName name="NTDD_RG" localSheetId="25">[36]!NTDD_RG</definedName>
    <definedName name="NTDD_RG" localSheetId="28">[36]!NTDD_RG</definedName>
    <definedName name="NTDD_RG" localSheetId="30">[36]!NTDD_RG</definedName>
    <definedName name="NTDD_RG">[36]!NTDD_RG</definedName>
    <definedName name="NX">#N/A</definedName>
    <definedName name="NX_R">#N/A</definedName>
    <definedName name="NXG_RG">#N/A</definedName>
    <definedName name="obce">'[65]NOVA legislativa'!$M$2</definedName>
    <definedName name="_xlnm.Print_Area">#N/A</definedName>
    <definedName name="Odh" localSheetId="22">#REF!</definedName>
    <definedName name="Odh" localSheetId="24">#REF!</definedName>
    <definedName name="Odh" localSheetId="25">#REF!</definedName>
    <definedName name="Odh" localSheetId="28">#REF!</definedName>
    <definedName name="Odh" localSheetId="30">#REF!</definedName>
    <definedName name="Odh">#REF!</definedName>
    <definedName name="oliu" localSheetId="48" hidden="1">{"WEO",#N/A,FALSE,"T"}</definedName>
    <definedName name="oliu" localSheetId="49" hidden="1">{"WEO",#N/A,FALSE,"T"}</definedName>
    <definedName name="oliu" localSheetId="50" hidden="1">{"WEO",#N/A,FALSE,"T"}</definedName>
    <definedName name="oliu" localSheetId="51" hidden="1">{"WEO",#N/A,FALSE,"T"}</definedName>
    <definedName name="oliu" localSheetId="59" hidden="1">{"WEO",#N/A,FALSE,"T"}</definedName>
    <definedName name="oliu" localSheetId="6" hidden="1">{"WEO",#N/A,FALSE,"T"}</definedName>
    <definedName name="oliu" localSheetId="7" hidden="1">{"WEO",#N/A,FALSE,"T"}</definedName>
    <definedName name="oliu" localSheetId="8" hidden="1">{"WEO",#N/A,FALSE,"T"}</definedName>
    <definedName name="oliu" localSheetId="9" hidden="1">{"WEO",#N/A,FALSE,"T"}</definedName>
    <definedName name="oliu" localSheetId="17" hidden="1">{"WEO",#N/A,FALSE,"T"}</definedName>
    <definedName name="oliu" localSheetId="18" hidden="1">{"WEO",#N/A,FALSE,"T"}</definedName>
    <definedName name="oliu" localSheetId="19" hidden="1">{"WEO",#N/A,FALSE,"T"}</definedName>
    <definedName name="oliu" localSheetId="20" hidden="1">{"WEO",#N/A,FALSE,"T"}</definedName>
    <definedName name="oliu" localSheetId="22" hidden="1">{"WEO",#N/A,FALSE,"T"}</definedName>
    <definedName name="oliu" localSheetId="23" hidden="1">{"WEO",#N/A,FALSE,"T"}</definedName>
    <definedName name="oliu" localSheetId="24" hidden="1">{"WEO",#N/A,FALSE,"T"}</definedName>
    <definedName name="oliu" localSheetId="25" hidden="1">{"WEO",#N/A,FALSE,"T"}</definedName>
    <definedName name="oliu" localSheetId="36" hidden="1">{"WEO",#N/A,FALSE,"T"}</definedName>
    <definedName name="oliu" hidden="1">{"WEO",#N/A,FALSE,"T"}</definedName>
    <definedName name="oo" localSheetId="48" hidden="1">{"Riqfin97",#N/A,FALSE,"Tran";"Riqfinpro",#N/A,FALSE,"Tran"}</definedName>
    <definedName name="oo" localSheetId="49" hidden="1">{"Riqfin97",#N/A,FALSE,"Tran";"Riqfinpro",#N/A,FALSE,"Tran"}</definedName>
    <definedName name="oo" localSheetId="50" hidden="1">{"Riqfin97",#N/A,FALSE,"Tran";"Riqfinpro",#N/A,FALSE,"Tran"}</definedName>
    <definedName name="oo" localSheetId="51" hidden="1">{"Riqfin97",#N/A,FALSE,"Tran";"Riqfinpro",#N/A,FALSE,"Tran"}</definedName>
    <definedName name="oo" localSheetId="59" hidden="1">{"Riqfin97",#N/A,FALSE,"Tran";"Riqfinpro",#N/A,FALSE,"Tran"}</definedName>
    <definedName name="oo" localSheetId="6" hidden="1">{"Riqfin97",#N/A,FALSE,"Tran";"Riqfinpro",#N/A,FALSE,"Tran"}</definedName>
    <definedName name="oo" localSheetId="7" hidden="1">{"Riqfin97",#N/A,FALSE,"Tran";"Riqfinpro",#N/A,FALSE,"Tran"}</definedName>
    <definedName name="oo" localSheetId="8" hidden="1">{"Riqfin97",#N/A,FALSE,"Tran";"Riqfinpro",#N/A,FALSE,"Tran"}</definedName>
    <definedName name="oo" localSheetId="9" hidden="1">{"Riqfin97",#N/A,FALSE,"Tran";"Riqfinpro",#N/A,FALSE,"Tran"}</definedName>
    <definedName name="oo" localSheetId="17" hidden="1">{"Riqfin97",#N/A,FALSE,"Tran";"Riqfinpro",#N/A,FALSE,"Tran"}</definedName>
    <definedName name="oo" localSheetId="18" hidden="1">{"Riqfin97",#N/A,FALSE,"Tran";"Riqfinpro",#N/A,FALSE,"Tran"}</definedName>
    <definedName name="oo" localSheetId="19" hidden="1">{"Riqfin97",#N/A,FALSE,"Tran";"Riqfinpro",#N/A,FALSE,"Tran"}</definedName>
    <definedName name="oo" localSheetId="20" hidden="1">{"Riqfin97",#N/A,FALSE,"Tran";"Riqfinpro",#N/A,FALSE,"Tran"}</definedName>
    <definedName name="oo" localSheetId="22" hidden="1">{"Riqfin97",#N/A,FALSE,"Tran";"Riqfinpro",#N/A,FALSE,"Tran"}</definedName>
    <definedName name="oo" localSheetId="23" hidden="1">{"Riqfin97",#N/A,FALSE,"Tran";"Riqfinpro",#N/A,FALSE,"Tran"}</definedName>
    <definedName name="oo" localSheetId="24" hidden="1">{"Riqfin97",#N/A,FALSE,"Tran";"Riqfinpro",#N/A,FALSE,"Tran"}</definedName>
    <definedName name="oo" localSheetId="25" hidden="1">{"Riqfin97",#N/A,FALSE,"Tran";"Riqfinpro",#N/A,FALSE,"Tran"}</definedName>
    <definedName name="oo" localSheetId="36" hidden="1">{"Riqfin97",#N/A,FALSE,"Tran";"Riqfinpro",#N/A,FALSE,"Tran"}</definedName>
    <definedName name="oo" hidden="1">{"Riqfin97",#N/A,FALSE,"Tran";"Riqfinpro",#N/A,FALSE,"Tran"}</definedName>
    <definedName name="ooo" localSheetId="48" hidden="1">{"Tab1",#N/A,FALSE,"P";"Tab2",#N/A,FALSE,"P"}</definedName>
    <definedName name="ooo" localSheetId="49" hidden="1">{"Tab1",#N/A,FALSE,"P";"Tab2",#N/A,FALSE,"P"}</definedName>
    <definedName name="ooo" localSheetId="50" hidden="1">{"Tab1",#N/A,FALSE,"P";"Tab2",#N/A,FALSE,"P"}</definedName>
    <definedName name="ooo" localSheetId="51" hidden="1">{"Tab1",#N/A,FALSE,"P";"Tab2",#N/A,FALSE,"P"}</definedName>
    <definedName name="ooo" localSheetId="59" hidden="1">{"Tab1",#N/A,FALSE,"P";"Tab2",#N/A,FALSE,"P"}</definedName>
    <definedName name="ooo" localSheetId="6" hidden="1">{"Tab1",#N/A,FALSE,"P";"Tab2",#N/A,FALSE,"P"}</definedName>
    <definedName name="ooo" localSheetId="7" hidden="1">{"Tab1",#N/A,FALSE,"P";"Tab2",#N/A,FALSE,"P"}</definedName>
    <definedName name="ooo" localSheetId="8" hidden="1">{"Tab1",#N/A,FALSE,"P";"Tab2",#N/A,FALSE,"P"}</definedName>
    <definedName name="ooo" localSheetId="9" hidden="1">{"Tab1",#N/A,FALSE,"P";"Tab2",#N/A,FALSE,"P"}</definedName>
    <definedName name="ooo" localSheetId="17" hidden="1">{"Tab1",#N/A,FALSE,"P";"Tab2",#N/A,FALSE,"P"}</definedName>
    <definedName name="ooo" localSheetId="18" hidden="1">{"Tab1",#N/A,FALSE,"P";"Tab2",#N/A,FALSE,"P"}</definedName>
    <definedName name="ooo" localSheetId="19" hidden="1">{"Tab1",#N/A,FALSE,"P";"Tab2",#N/A,FALSE,"P"}</definedName>
    <definedName name="ooo" localSheetId="20" hidden="1">{"Tab1",#N/A,FALSE,"P";"Tab2",#N/A,FALSE,"P"}</definedName>
    <definedName name="ooo" localSheetId="22" hidden="1">{"Tab1",#N/A,FALSE,"P";"Tab2",#N/A,FALSE,"P"}</definedName>
    <definedName name="ooo" localSheetId="23" hidden="1">{"Tab1",#N/A,FALSE,"P";"Tab2",#N/A,FALSE,"P"}</definedName>
    <definedName name="ooo" localSheetId="24" hidden="1">{"Tab1",#N/A,FALSE,"P";"Tab2",#N/A,FALSE,"P"}</definedName>
    <definedName name="ooo" localSheetId="25" hidden="1">{"Tab1",#N/A,FALSE,"P";"Tab2",#N/A,FALSE,"P"}</definedName>
    <definedName name="ooo" localSheetId="36" hidden="1">{"Tab1",#N/A,FALSE,"P";"Tab2",#N/A,FALSE,"P"}</definedName>
    <definedName name="ooo" hidden="1">{"Tab1",#N/A,FALSE,"P";"Tab2",#N/A,FALSE,"P"}</definedName>
    <definedName name="other" localSheetId="22">#REF!</definedName>
    <definedName name="other" localSheetId="24">#REF!</definedName>
    <definedName name="other" localSheetId="25">#REF!</definedName>
    <definedName name="other" localSheetId="28">#REF!</definedName>
    <definedName name="other" localSheetId="30">#REF!</definedName>
    <definedName name="other">#REF!</definedName>
    <definedName name="Otras_Residuales" localSheetId="22">#REF!</definedName>
    <definedName name="Otras_Residuales" localSheetId="24">#REF!</definedName>
    <definedName name="Otras_Residuales" localSheetId="25">#REF!</definedName>
    <definedName name="Otras_Residuales" localSheetId="28">#REF!</definedName>
    <definedName name="Otras_Residuales" localSheetId="30">#REF!</definedName>
    <definedName name="Otras_Residuales">#REF!</definedName>
    <definedName name="out">[70]output!$A$3:$P$128</definedName>
    <definedName name="OUTB">[43]B!$D$6:$H$6</definedName>
    <definedName name="outc">[43]C!$C$6:$D$6</definedName>
    <definedName name="output" localSheetId="22">#REF!</definedName>
    <definedName name="output" localSheetId="24">#REF!</definedName>
    <definedName name="output" localSheetId="25">#REF!</definedName>
    <definedName name="output" localSheetId="28">#REF!</definedName>
    <definedName name="output" localSheetId="30">#REF!</definedName>
    <definedName name="output">#REF!</definedName>
    <definedName name="output_projections">[71]projections!$A$3:$R$108</definedName>
    <definedName name="output1">[39]OUTPUT!$A$1:$J$122</definedName>
    <definedName name="p" localSheetId="48" hidden="1">{"Riqfin97",#N/A,FALSE,"Tran";"Riqfinpro",#N/A,FALSE,"Tran"}</definedName>
    <definedName name="p" localSheetId="49" hidden="1">{"Riqfin97",#N/A,FALSE,"Tran";"Riqfinpro",#N/A,FALSE,"Tran"}</definedName>
    <definedName name="p" localSheetId="50" hidden="1">{"Riqfin97",#N/A,FALSE,"Tran";"Riqfinpro",#N/A,FALSE,"Tran"}</definedName>
    <definedName name="p" localSheetId="51" hidden="1">{"Riqfin97",#N/A,FALSE,"Tran";"Riqfinpro",#N/A,FALSE,"Tran"}</definedName>
    <definedName name="p" localSheetId="59" hidden="1">{"Riqfin97",#N/A,FALSE,"Tran";"Riqfinpro",#N/A,FALSE,"Tran"}</definedName>
    <definedName name="p" localSheetId="6" hidden="1">{"Riqfin97",#N/A,FALSE,"Tran";"Riqfinpro",#N/A,FALSE,"Tran"}</definedName>
    <definedName name="p" localSheetId="7" hidden="1">{"Riqfin97",#N/A,FALSE,"Tran";"Riqfinpro",#N/A,FALSE,"Tran"}</definedName>
    <definedName name="p" localSheetId="8" hidden="1">{"Riqfin97",#N/A,FALSE,"Tran";"Riqfinpro",#N/A,FALSE,"Tran"}</definedName>
    <definedName name="p" localSheetId="9" hidden="1">{"Riqfin97",#N/A,FALSE,"Tran";"Riqfinpro",#N/A,FALSE,"Tran"}</definedName>
    <definedName name="p" localSheetId="17" hidden="1">{"Riqfin97",#N/A,FALSE,"Tran";"Riqfinpro",#N/A,FALSE,"Tran"}</definedName>
    <definedName name="p" localSheetId="18" hidden="1">{"Riqfin97",#N/A,FALSE,"Tran";"Riqfinpro",#N/A,FALSE,"Tran"}</definedName>
    <definedName name="p" localSheetId="19" hidden="1">{"Riqfin97",#N/A,FALSE,"Tran";"Riqfinpro",#N/A,FALSE,"Tran"}</definedName>
    <definedName name="p" localSheetId="20" hidden="1">{"Riqfin97",#N/A,FALSE,"Tran";"Riqfinpro",#N/A,FALSE,"Tran"}</definedName>
    <definedName name="p" localSheetId="22" hidden="1">{"Riqfin97",#N/A,FALSE,"Tran";"Riqfinpro",#N/A,FALSE,"Tran"}</definedName>
    <definedName name="p" localSheetId="23" hidden="1">{"Riqfin97",#N/A,FALSE,"Tran";"Riqfinpro",#N/A,FALSE,"Tran"}</definedName>
    <definedName name="p" localSheetId="24" hidden="1">{"Riqfin97",#N/A,FALSE,"Tran";"Riqfinpro",#N/A,FALSE,"Tran"}</definedName>
    <definedName name="p" localSheetId="25" hidden="1">{"Riqfin97",#N/A,FALSE,"Tran";"Riqfinpro",#N/A,FALSE,"Tran"}</definedName>
    <definedName name="p" localSheetId="36" hidden="1">{"Riqfin97",#N/A,FALSE,"Tran";"Riqfinpro",#N/A,FALSE,"Tran"}</definedName>
    <definedName name="p" hidden="1">{"Riqfin97",#N/A,FALSE,"Tran";"Riqfinpro",#N/A,FALSE,"Tran"}</definedName>
    <definedName name="Page_4" localSheetId="22">#REF!</definedName>
    <definedName name="Page_4" localSheetId="24">#REF!</definedName>
    <definedName name="Page_4" localSheetId="25">#REF!</definedName>
    <definedName name="Page_4" localSheetId="28">#REF!</definedName>
    <definedName name="Page_4" localSheetId="30">#REF!</definedName>
    <definedName name="Page_4">#REF!</definedName>
    <definedName name="page2" localSheetId="22">#REF!</definedName>
    <definedName name="page2" localSheetId="24">#REF!</definedName>
    <definedName name="page2" localSheetId="25">#REF!</definedName>
    <definedName name="page2" localSheetId="28">#REF!</definedName>
    <definedName name="page2" localSheetId="30">#REF!</definedName>
    <definedName name="page2">#REF!</definedName>
    <definedName name="ParamsCopy" localSheetId="22">#REF!</definedName>
    <definedName name="ParamsCopy" localSheetId="24">#REF!</definedName>
    <definedName name="ParamsCopy" localSheetId="25">#REF!</definedName>
    <definedName name="ParamsCopy" localSheetId="28">#REF!</definedName>
    <definedName name="ParamsCopy" localSheetId="30">#REF!</definedName>
    <definedName name="ParamsCopy">#REF!</definedName>
    <definedName name="ParamsPaste" localSheetId="22">#REF!</definedName>
    <definedName name="ParamsPaste" localSheetId="24">#REF!</definedName>
    <definedName name="ParamsPaste" localSheetId="25">#REF!</definedName>
    <definedName name="ParamsPaste" localSheetId="28">#REF!</definedName>
    <definedName name="ParamsPaste" localSheetId="30">#REF!</definedName>
    <definedName name="ParamsPaste">#REF!</definedName>
    <definedName name="pata" localSheetId="48" hidden="1">{"Tab1",#N/A,FALSE,"P";"Tab2",#N/A,FALSE,"P"}</definedName>
    <definedName name="pata" localSheetId="49" hidden="1">{"Tab1",#N/A,FALSE,"P";"Tab2",#N/A,FALSE,"P"}</definedName>
    <definedName name="pata" localSheetId="50" hidden="1">{"Tab1",#N/A,FALSE,"P";"Tab2",#N/A,FALSE,"P"}</definedName>
    <definedName name="pata" localSheetId="51" hidden="1">{"Tab1",#N/A,FALSE,"P";"Tab2",#N/A,FALSE,"P"}</definedName>
    <definedName name="pata" localSheetId="59" hidden="1">{"Tab1",#N/A,FALSE,"P";"Tab2",#N/A,FALSE,"P"}</definedName>
    <definedName name="pata" localSheetId="6" hidden="1">{"Tab1",#N/A,FALSE,"P";"Tab2",#N/A,FALSE,"P"}</definedName>
    <definedName name="pata" localSheetId="7" hidden="1">{"Tab1",#N/A,FALSE,"P";"Tab2",#N/A,FALSE,"P"}</definedName>
    <definedName name="pata" localSheetId="8" hidden="1">{"Tab1",#N/A,FALSE,"P";"Tab2",#N/A,FALSE,"P"}</definedName>
    <definedName name="pata" localSheetId="9" hidden="1">{"Tab1",#N/A,FALSE,"P";"Tab2",#N/A,FALSE,"P"}</definedName>
    <definedName name="pata" localSheetId="17" hidden="1">{"Tab1",#N/A,FALSE,"P";"Tab2",#N/A,FALSE,"P"}</definedName>
    <definedName name="pata" localSheetId="18" hidden="1">{"Tab1",#N/A,FALSE,"P";"Tab2",#N/A,FALSE,"P"}</definedName>
    <definedName name="pata" localSheetId="19" hidden="1">{"Tab1",#N/A,FALSE,"P";"Tab2",#N/A,FALSE,"P"}</definedName>
    <definedName name="pata" localSheetId="20" hidden="1">{"Tab1",#N/A,FALSE,"P";"Tab2",#N/A,FALSE,"P"}</definedName>
    <definedName name="pata" localSheetId="22" hidden="1">{"Tab1",#N/A,FALSE,"P";"Tab2",#N/A,FALSE,"P"}</definedName>
    <definedName name="pata" localSheetId="23" hidden="1">{"Tab1",#N/A,FALSE,"P";"Tab2",#N/A,FALSE,"P"}</definedName>
    <definedName name="pata" localSheetId="24" hidden="1">{"Tab1",#N/A,FALSE,"P";"Tab2",#N/A,FALSE,"P"}</definedName>
    <definedName name="pata" localSheetId="25" hidden="1">{"Tab1",#N/A,FALSE,"P";"Tab2",#N/A,FALSE,"P"}</definedName>
    <definedName name="pata" localSheetId="36" hidden="1">{"Tab1",#N/A,FALSE,"P";"Tab2",#N/A,FALSE,"P"}</definedName>
    <definedName name="pata" hidden="1">{"Tab1",#N/A,FALSE,"P";"Tab2",#N/A,FALSE,"P"}</definedName>
    <definedName name="PCPIG">#N/A</definedName>
    <definedName name="Petroecuador" localSheetId="22">#REF!</definedName>
    <definedName name="Petroecuador" localSheetId="24">#REF!</definedName>
    <definedName name="Petroecuador" localSheetId="25">#REF!</definedName>
    <definedName name="Petroecuador" localSheetId="28">#REF!</definedName>
    <definedName name="Petroecuador" localSheetId="30">#REF!</definedName>
    <definedName name="Petroecuador">#REF!</definedName>
    <definedName name="pchar00memu.m" localSheetId="22">[46]monthly!#REF!</definedName>
    <definedName name="pchar00memu.m" localSheetId="24">[46]monthly!#REF!</definedName>
    <definedName name="pchar00memu.m" localSheetId="25">[46]monthly!#REF!</definedName>
    <definedName name="pchar00memu.m" localSheetId="28">[46]monthly!#REF!</definedName>
    <definedName name="pchar00memu.m" localSheetId="30">[46]monthly!#REF!</definedName>
    <definedName name="pchar00memu.m">[46]monthly!#REF!</definedName>
    <definedName name="pica\" localSheetId="48" hidden="1">{"Tab1",#N/A,FALSE,"P";"Tab2",#N/A,FALSE,"P"}</definedName>
    <definedName name="pica\" localSheetId="49" hidden="1">{"Tab1",#N/A,FALSE,"P";"Tab2",#N/A,FALSE,"P"}</definedName>
    <definedName name="pica\" localSheetId="50" hidden="1">{"Tab1",#N/A,FALSE,"P";"Tab2",#N/A,FALSE,"P"}</definedName>
    <definedName name="pica\" localSheetId="51" hidden="1">{"Tab1",#N/A,FALSE,"P";"Tab2",#N/A,FALSE,"P"}</definedName>
    <definedName name="pica\" localSheetId="7" hidden="1">{"Tab1",#N/A,FALSE,"P";"Tab2",#N/A,FALSE,"P"}</definedName>
    <definedName name="pica\" localSheetId="8" hidden="1">{"Tab1",#N/A,FALSE,"P";"Tab2",#N/A,FALSE,"P"}</definedName>
    <definedName name="pica\" localSheetId="9" hidden="1">{"Tab1",#N/A,FALSE,"P";"Tab2",#N/A,FALSE,"P"}</definedName>
    <definedName name="pica\" localSheetId="17" hidden="1">{"Tab1",#N/A,FALSE,"P";"Tab2",#N/A,FALSE,"P"}</definedName>
    <definedName name="pica\" localSheetId="18" hidden="1">{"Tab1",#N/A,FALSE,"P";"Tab2",#N/A,FALSE,"P"}</definedName>
    <definedName name="pica\" localSheetId="19" hidden="1">{"Tab1",#N/A,FALSE,"P";"Tab2",#N/A,FALSE,"P"}</definedName>
    <definedName name="pica\" localSheetId="20" hidden="1">{"Tab1",#N/A,FALSE,"P";"Tab2",#N/A,FALSE,"P"}</definedName>
    <definedName name="pica\" localSheetId="23" hidden="1">{"Tab1",#N/A,FALSE,"P";"Tab2",#N/A,FALSE,"P"}</definedName>
    <definedName name="pica\" localSheetId="24" hidden="1">{"Tab1",#N/A,FALSE,"P";"Tab2",#N/A,FALSE,"P"}</definedName>
    <definedName name="pica\" localSheetId="25" hidden="1">{"Tab1",#N/A,FALSE,"P";"Tab2",#N/A,FALSE,"P"}</definedName>
    <definedName name="pica\" hidden="1">{"Tab1",#N/A,FALSE,"P";"Tab2",#N/A,FALSE,"P"}</definedName>
    <definedName name="podatki" localSheetId="22">#REF!</definedName>
    <definedName name="podatki" localSheetId="24">#REF!</definedName>
    <definedName name="podatki" localSheetId="25">#REF!</definedName>
    <definedName name="podatki" localSheetId="28">#REF!</definedName>
    <definedName name="podatki" localSheetId="30">#REF!</definedName>
    <definedName name="podatki">#REF!</definedName>
    <definedName name="Ports" localSheetId="22">#REF!</definedName>
    <definedName name="Ports" localSheetId="24">#REF!</definedName>
    <definedName name="Ports" localSheetId="25">#REF!</definedName>
    <definedName name="Ports" localSheetId="28">#REF!</definedName>
    <definedName name="Ports" localSheetId="30">#REF!</definedName>
    <definedName name="Ports">#REF!</definedName>
    <definedName name="pp" localSheetId="48" hidden="1">{"Riqfin97",#N/A,FALSE,"Tran";"Riqfinpro",#N/A,FALSE,"Tran"}</definedName>
    <definedName name="pp" localSheetId="49" hidden="1">{"Riqfin97",#N/A,FALSE,"Tran";"Riqfinpro",#N/A,FALSE,"Tran"}</definedName>
    <definedName name="pp" localSheetId="50" hidden="1">{"Riqfin97",#N/A,FALSE,"Tran";"Riqfinpro",#N/A,FALSE,"Tran"}</definedName>
    <definedName name="pp" localSheetId="51" hidden="1">{"Riqfin97",#N/A,FALSE,"Tran";"Riqfinpro",#N/A,FALSE,"Tran"}</definedName>
    <definedName name="pp" localSheetId="59" hidden="1">{"Riqfin97",#N/A,FALSE,"Tran";"Riqfinpro",#N/A,FALSE,"Tran"}</definedName>
    <definedName name="pp" localSheetId="6" hidden="1">{"Riqfin97",#N/A,FALSE,"Tran";"Riqfinpro",#N/A,FALSE,"Tran"}</definedName>
    <definedName name="pp" localSheetId="7" hidden="1">{"Riqfin97",#N/A,FALSE,"Tran";"Riqfinpro",#N/A,FALSE,"Tran"}</definedName>
    <definedName name="pp" localSheetId="8" hidden="1">{"Riqfin97",#N/A,FALSE,"Tran";"Riqfinpro",#N/A,FALSE,"Tran"}</definedName>
    <definedName name="pp" localSheetId="9" hidden="1">{"Riqfin97",#N/A,FALSE,"Tran";"Riqfinpro",#N/A,FALSE,"Tran"}</definedName>
    <definedName name="pp" localSheetId="17" hidden="1">{"Riqfin97",#N/A,FALSE,"Tran";"Riqfinpro",#N/A,FALSE,"Tran"}</definedName>
    <definedName name="pp" localSheetId="18" hidden="1">{"Riqfin97",#N/A,FALSE,"Tran";"Riqfinpro",#N/A,FALSE,"Tran"}</definedName>
    <definedName name="pp" localSheetId="19" hidden="1">{"Riqfin97",#N/A,FALSE,"Tran";"Riqfinpro",#N/A,FALSE,"Tran"}</definedName>
    <definedName name="pp" localSheetId="20" hidden="1">{"Riqfin97",#N/A,FALSE,"Tran";"Riqfinpro",#N/A,FALSE,"Tran"}</definedName>
    <definedName name="pp" localSheetId="22" hidden="1">{"Riqfin97",#N/A,FALSE,"Tran";"Riqfinpro",#N/A,FALSE,"Tran"}</definedName>
    <definedName name="pp" localSheetId="23" hidden="1">{"Riqfin97",#N/A,FALSE,"Tran";"Riqfinpro",#N/A,FALSE,"Tran"}</definedName>
    <definedName name="pp" localSheetId="24" hidden="1">{"Riqfin97",#N/A,FALSE,"Tran";"Riqfinpro",#N/A,FALSE,"Tran"}</definedName>
    <definedName name="pp" localSheetId="25" hidden="1">{"Riqfin97",#N/A,FALSE,"Tran";"Riqfinpro",#N/A,FALSE,"Tran"}</definedName>
    <definedName name="pp" localSheetId="36" hidden="1">{"Riqfin97",#N/A,FALSE,"Tran";"Riqfinpro",#N/A,FALSE,"Tran"}</definedName>
    <definedName name="pp" hidden="1">{"Riqfin97",#N/A,FALSE,"Tran";"Riqfinpro",#N/A,FALSE,"Tran"}</definedName>
    <definedName name="ppp" localSheetId="48" hidden="1">{"Riqfin97",#N/A,FALSE,"Tran";"Riqfinpro",#N/A,FALSE,"Tran"}</definedName>
    <definedName name="ppp" localSheetId="49" hidden="1">{"Riqfin97",#N/A,FALSE,"Tran";"Riqfinpro",#N/A,FALSE,"Tran"}</definedName>
    <definedName name="ppp" localSheetId="50" hidden="1">{"Riqfin97",#N/A,FALSE,"Tran";"Riqfinpro",#N/A,FALSE,"Tran"}</definedName>
    <definedName name="ppp" localSheetId="51" hidden="1">{"Riqfin97",#N/A,FALSE,"Tran";"Riqfinpro",#N/A,FALSE,"Tran"}</definedName>
    <definedName name="ppp" localSheetId="59" hidden="1">{"Riqfin97",#N/A,FALSE,"Tran";"Riqfinpro",#N/A,FALSE,"Tran"}</definedName>
    <definedName name="ppp" localSheetId="6" hidden="1">{"Riqfin97",#N/A,FALSE,"Tran";"Riqfinpro",#N/A,FALSE,"Tran"}</definedName>
    <definedName name="ppp" localSheetId="7" hidden="1">{"Riqfin97",#N/A,FALSE,"Tran";"Riqfinpro",#N/A,FALSE,"Tran"}</definedName>
    <definedName name="ppp" localSheetId="8" hidden="1">{"Riqfin97",#N/A,FALSE,"Tran";"Riqfinpro",#N/A,FALSE,"Tran"}</definedName>
    <definedName name="ppp" localSheetId="9" hidden="1">{"Riqfin97",#N/A,FALSE,"Tran";"Riqfinpro",#N/A,FALSE,"Tran"}</definedName>
    <definedName name="ppp" localSheetId="17" hidden="1">{"Riqfin97",#N/A,FALSE,"Tran";"Riqfinpro",#N/A,FALSE,"Tran"}</definedName>
    <definedName name="ppp" localSheetId="18" hidden="1">{"Riqfin97",#N/A,FALSE,"Tran";"Riqfinpro",#N/A,FALSE,"Tran"}</definedName>
    <definedName name="ppp" localSheetId="19" hidden="1">{"Riqfin97",#N/A,FALSE,"Tran";"Riqfinpro",#N/A,FALSE,"Tran"}</definedName>
    <definedName name="ppp" localSheetId="20" hidden="1">{"Riqfin97",#N/A,FALSE,"Tran";"Riqfinpro",#N/A,FALSE,"Tran"}</definedName>
    <definedName name="ppp" localSheetId="22" hidden="1">{"Riqfin97",#N/A,FALSE,"Tran";"Riqfinpro",#N/A,FALSE,"Tran"}</definedName>
    <definedName name="ppp" localSheetId="23" hidden="1">{"Riqfin97",#N/A,FALSE,"Tran";"Riqfinpro",#N/A,FALSE,"Tran"}</definedName>
    <definedName name="ppp" localSheetId="24" hidden="1">{"Riqfin97",#N/A,FALSE,"Tran";"Riqfinpro",#N/A,FALSE,"Tran"}</definedName>
    <definedName name="ppp" localSheetId="25" hidden="1">{"Riqfin97",#N/A,FALSE,"Tran";"Riqfinpro",#N/A,FALSE,"Tran"}</definedName>
    <definedName name="ppp" localSheetId="36" hidden="1">{"Riqfin97",#N/A,FALSE,"Tran";"Riqfinpro",#N/A,FALSE,"Tran"}</definedName>
    <definedName name="ppp" hidden="1">{"Riqfin97",#N/A,FALSE,"Tran";"Riqfinpro",#N/A,FALSE,"Tran"}</definedName>
    <definedName name="PPPWGT">#N/A</definedName>
    <definedName name="pri" localSheetId="22">#REF!</definedName>
    <definedName name="pri" localSheetId="24">#REF!</definedName>
    <definedName name="pri" localSheetId="25">#REF!</definedName>
    <definedName name="pri" localSheetId="28">#REF!</definedName>
    <definedName name="pri" localSheetId="30">#REF!</definedName>
    <definedName name="pri">#REF!</definedName>
    <definedName name="Print" localSheetId="22">#REF!</definedName>
    <definedName name="Print" localSheetId="24">#REF!</definedName>
    <definedName name="Print" localSheetId="25">#REF!</definedName>
    <definedName name="Print" localSheetId="28">#REF!</definedName>
    <definedName name="Print" localSheetId="30">#REF!</definedName>
    <definedName name="Print">#REF!</definedName>
    <definedName name="PRINT1" localSheetId="22">[72]Index!#REF!</definedName>
    <definedName name="PRINT1" localSheetId="24">[72]Index!#REF!</definedName>
    <definedName name="PRINT1" localSheetId="25">[72]Index!#REF!</definedName>
    <definedName name="PRINT1" localSheetId="28">[72]Index!#REF!</definedName>
    <definedName name="PRINT1" localSheetId="30">[72]Index!#REF!</definedName>
    <definedName name="PRINT1">[72]Index!#REF!</definedName>
    <definedName name="PRINT2" localSheetId="22">[72]Index!#REF!</definedName>
    <definedName name="PRINT2" localSheetId="24">[72]Index!#REF!</definedName>
    <definedName name="PRINT2" localSheetId="25">[72]Index!#REF!</definedName>
    <definedName name="PRINT2" localSheetId="28">[72]Index!#REF!</definedName>
    <definedName name="PRINT2" localSheetId="30">[72]Index!#REF!</definedName>
    <definedName name="PRINT2">[72]Index!#REF!</definedName>
    <definedName name="PRINT3" localSheetId="22">[72]Index!#REF!</definedName>
    <definedName name="PRINT3" localSheetId="24">[72]Index!#REF!</definedName>
    <definedName name="PRINT3" localSheetId="25">[72]Index!#REF!</definedName>
    <definedName name="PRINT3" localSheetId="28">[72]Index!#REF!</definedName>
    <definedName name="PRINT3" localSheetId="30">[72]Index!#REF!</definedName>
    <definedName name="PRINT3">[72]Index!#REF!</definedName>
    <definedName name="PrintThis_Links">[54]Links!$A$1:$F$33</definedName>
    <definedName name="profit">[4]C!$O$1:$T$1</definedName>
    <definedName name="prorač">[73]Prorač!$A:$IV</definedName>
    <definedName name="PvNee_2" localSheetId="22">#REF!</definedName>
    <definedName name="PvNee_2" localSheetId="24">#REF!</definedName>
    <definedName name="PvNee_2" localSheetId="25">#REF!</definedName>
    <definedName name="PvNee_2" localSheetId="28">#REF!</definedName>
    <definedName name="PvNee_2" localSheetId="30">#REF!</definedName>
    <definedName name="PvNee_2">#REF!</definedName>
    <definedName name="PvNer_2" localSheetId="22">#REF!</definedName>
    <definedName name="PvNer_2" localSheetId="24">#REF!</definedName>
    <definedName name="PvNer_2" localSheetId="25">#REF!</definedName>
    <definedName name="PvNer_2" localSheetId="28">#REF!</definedName>
    <definedName name="PvNer_2" localSheetId="30">#REF!</definedName>
    <definedName name="PvNer_2">#REF!</definedName>
    <definedName name="Q6_" localSheetId="22">#REF!</definedName>
    <definedName name="Q6_" localSheetId="24">#REF!</definedName>
    <definedName name="Q6_" localSheetId="25">#REF!</definedName>
    <definedName name="Q6_" localSheetId="28">#REF!</definedName>
    <definedName name="Q6_" localSheetId="30">#REF!</definedName>
    <definedName name="Q6_">#REF!</definedName>
    <definedName name="QFISCAL" localSheetId="22">'[17]Quarterly Raw Data'!#REF!</definedName>
    <definedName name="QFISCAL" localSheetId="24">'[17]Quarterly Raw Data'!#REF!</definedName>
    <definedName name="QFISCAL" localSheetId="25">'[17]Quarterly Raw Data'!#REF!</definedName>
    <definedName name="QFISCAL" localSheetId="28">'[17]Quarterly Raw Data'!#REF!</definedName>
    <definedName name="QFISCAL" localSheetId="30">'[17]Quarterly Raw Data'!#REF!</definedName>
    <definedName name="QFISCAL">'[17]Quarterly Raw Data'!#REF!</definedName>
    <definedName name="qq" localSheetId="44" hidden="1">'[58]J(Priv.Cap)'!#REF!</definedName>
    <definedName name="qq" localSheetId="48" hidden="1">'[58]J(Priv.Cap)'!#REF!</definedName>
    <definedName name="qq" localSheetId="49" hidden="1">'[58]J(Priv.Cap)'!#REF!</definedName>
    <definedName name="qq" localSheetId="50" hidden="1">'[58]J(Priv.Cap)'!#REF!</definedName>
    <definedName name="qq" localSheetId="51" hidden="1">'[59]J(Priv.Cap)'!#REF!</definedName>
    <definedName name="qq" localSheetId="59" hidden="1">'[58]J(Priv.Cap)'!#REF!</definedName>
    <definedName name="qq" localSheetId="6" hidden="1">'[58]J(Priv.Cap)'!#REF!</definedName>
    <definedName name="qq" localSheetId="7" hidden="1">'[58]J(Priv.Cap)'!#REF!</definedName>
    <definedName name="qq" localSheetId="8" hidden="1">'[58]J(Priv.Cap)'!#REF!</definedName>
    <definedName name="qq" localSheetId="9" hidden="1">'[58]J(Priv.Cap)'!#REF!</definedName>
    <definedName name="qq" localSheetId="17" hidden="1">'[58]J(Priv.Cap)'!#REF!</definedName>
    <definedName name="qq" localSheetId="18" hidden="1">'[58]J(Priv.Cap)'!#REF!</definedName>
    <definedName name="qq" localSheetId="19" hidden="1">'[58]J(Priv.Cap)'!#REF!</definedName>
    <definedName name="qq" localSheetId="20" hidden="1">'[58]J(Priv.Cap)'!#REF!</definedName>
    <definedName name="qq" localSheetId="22" hidden="1">'[60]J(Priv.Cap)'!#REF!</definedName>
    <definedName name="qq" localSheetId="24" hidden="1">'[61]J(Priv.Cap)'!#REF!</definedName>
    <definedName name="qq" localSheetId="25" hidden="1">'[61]J(Priv.Cap)'!#REF!</definedName>
    <definedName name="qq" localSheetId="28" hidden="1">'[61]J(Priv.Cap)'!#REF!</definedName>
    <definedName name="qq" localSheetId="30" hidden="1">'[61]J(Priv.Cap)'!#REF!</definedName>
    <definedName name="qq" localSheetId="36" hidden="1">'[58]J(Priv.Cap)'!#REF!</definedName>
    <definedName name="qq" hidden="1">'[61]J(Priv.Cap)'!#REF!</definedName>
    <definedName name="qtab_35" localSheetId="22">'[74]i1-CA'!#REF!</definedName>
    <definedName name="qtab_35" localSheetId="24">'[74]i1-CA'!#REF!</definedName>
    <definedName name="qtab_35" localSheetId="25">'[74]i1-CA'!#REF!</definedName>
    <definedName name="qtab_35" localSheetId="28">'[74]i1-CA'!#REF!</definedName>
    <definedName name="qtab_35" localSheetId="30">'[74]i1-CA'!#REF!</definedName>
    <definedName name="qtab_35">'[74]i1-CA'!#REF!</definedName>
    <definedName name="QTAB7" localSheetId="22">'[17]Quarterly MacroFlow'!#REF!</definedName>
    <definedName name="QTAB7" localSheetId="24">'[17]Quarterly MacroFlow'!#REF!</definedName>
    <definedName name="QTAB7" localSheetId="25">'[17]Quarterly MacroFlow'!#REF!</definedName>
    <definedName name="QTAB7" localSheetId="28">'[17]Quarterly MacroFlow'!#REF!</definedName>
    <definedName name="QTAB7" localSheetId="30">'[17]Quarterly MacroFlow'!#REF!</definedName>
    <definedName name="QTAB7">'[17]Quarterly MacroFlow'!#REF!</definedName>
    <definedName name="QTAB7A" localSheetId="22">'[17]Quarterly MacroFlow'!#REF!</definedName>
    <definedName name="QTAB7A" localSheetId="24">'[17]Quarterly MacroFlow'!#REF!</definedName>
    <definedName name="QTAB7A" localSheetId="25">'[17]Quarterly MacroFlow'!#REF!</definedName>
    <definedName name="QTAB7A" localSheetId="28">'[17]Quarterly MacroFlow'!#REF!</definedName>
    <definedName name="QTAB7A" localSheetId="30">'[17]Quarterly MacroFlow'!#REF!</definedName>
    <definedName name="QTAB7A">'[17]Quarterly MacroFlow'!#REF!</definedName>
    <definedName name="quest1" localSheetId="22">#REF!</definedName>
    <definedName name="quest1" localSheetId="24">#REF!</definedName>
    <definedName name="quest1" localSheetId="25">#REF!</definedName>
    <definedName name="quest1" localSheetId="28">#REF!</definedName>
    <definedName name="quest1" localSheetId="30">#REF!</definedName>
    <definedName name="quest1">#REF!</definedName>
    <definedName name="quest2" localSheetId="22">#REF!</definedName>
    <definedName name="quest2" localSheetId="24">#REF!</definedName>
    <definedName name="quest2" localSheetId="25">#REF!</definedName>
    <definedName name="quest2" localSheetId="28">#REF!</definedName>
    <definedName name="quest2" localSheetId="30">#REF!</definedName>
    <definedName name="quest2">#REF!</definedName>
    <definedName name="quest3" localSheetId="22">#REF!</definedName>
    <definedName name="quest3" localSheetId="24">#REF!</definedName>
    <definedName name="quest3" localSheetId="25">#REF!</definedName>
    <definedName name="quest3" localSheetId="28">#REF!</definedName>
    <definedName name="quest3" localSheetId="30">#REF!</definedName>
    <definedName name="quest3">#REF!</definedName>
    <definedName name="quest4" localSheetId="22">#REF!</definedName>
    <definedName name="quest4" localSheetId="24">#REF!</definedName>
    <definedName name="quest4" localSheetId="25">#REF!</definedName>
    <definedName name="quest4" localSheetId="28">#REF!</definedName>
    <definedName name="quest4" localSheetId="30">#REF!</definedName>
    <definedName name="quest4">#REF!</definedName>
    <definedName name="quest5" localSheetId="22">#REF!</definedName>
    <definedName name="quest5" localSheetId="24">#REF!</definedName>
    <definedName name="quest5" localSheetId="25">#REF!</definedName>
    <definedName name="quest5" localSheetId="28">#REF!</definedName>
    <definedName name="quest5" localSheetId="30">#REF!</definedName>
    <definedName name="quest5">#REF!</definedName>
    <definedName name="quest6" localSheetId="22">#REF!</definedName>
    <definedName name="quest6" localSheetId="24">#REF!</definedName>
    <definedName name="quest6" localSheetId="25">#REF!</definedName>
    <definedName name="quest6" localSheetId="28">#REF!</definedName>
    <definedName name="quest6" localSheetId="30">#REF!</definedName>
    <definedName name="quest6">#REF!</definedName>
    <definedName name="quest7" localSheetId="22">#REF!</definedName>
    <definedName name="quest7" localSheetId="24">#REF!</definedName>
    <definedName name="quest7" localSheetId="25">#REF!</definedName>
    <definedName name="quest7" localSheetId="28">#REF!</definedName>
    <definedName name="quest7" localSheetId="30">#REF!</definedName>
    <definedName name="quest7">#REF!</definedName>
    <definedName name="QW" localSheetId="22">#REF!</definedName>
    <definedName name="QW" localSheetId="24">#REF!</definedName>
    <definedName name="QW" localSheetId="25">#REF!</definedName>
    <definedName name="QW" localSheetId="28">#REF!</definedName>
    <definedName name="QW" localSheetId="30">#REF!</definedName>
    <definedName name="QW">#REF!</definedName>
    <definedName name="qwerw" localSheetId="48" hidden="1">{"'előző év december'!$A$2:$CP$214"}</definedName>
    <definedName name="qwerw" localSheetId="49" hidden="1">{"'előző év december'!$A$2:$CP$214"}</definedName>
    <definedName name="qwerw" localSheetId="50" hidden="1">{"'előző év december'!$A$2:$CP$214"}</definedName>
    <definedName name="qwerw" localSheetId="51" hidden="1">{"'előző év december'!$A$2:$CP$214"}</definedName>
    <definedName name="qwerw" localSheetId="59" hidden="1">{"'előző év december'!$A$2:$CP$214"}</definedName>
    <definedName name="qwerw" localSheetId="6" hidden="1">{"'előző év december'!$A$2:$CP$214"}</definedName>
    <definedName name="qwerw" localSheetId="7" hidden="1">{"'előző év december'!$A$2:$CP$214"}</definedName>
    <definedName name="qwerw" localSheetId="8" hidden="1">{"'előző év december'!$A$2:$CP$214"}</definedName>
    <definedName name="qwerw" localSheetId="9" hidden="1">{"'előző év december'!$A$2:$CP$214"}</definedName>
    <definedName name="qwerw" localSheetId="17" hidden="1">{"'előző év december'!$A$2:$CP$214"}</definedName>
    <definedName name="qwerw" localSheetId="18" hidden="1">{"'előző év december'!$A$2:$CP$214"}</definedName>
    <definedName name="qwerw" localSheetId="19" hidden="1">{"'előző év december'!$A$2:$CP$214"}</definedName>
    <definedName name="qwerw" localSheetId="20" hidden="1">{"'előző év december'!$A$2:$CP$214"}</definedName>
    <definedName name="qwerw" localSheetId="22" hidden="1">{"'előző év december'!$A$2:$CP$214"}</definedName>
    <definedName name="qwerw" localSheetId="23" hidden="1">{"'előző év december'!$A$2:$CP$214"}</definedName>
    <definedName name="qwerw" localSheetId="24" hidden="1">{"'előző év december'!$A$2:$CP$214"}</definedName>
    <definedName name="qwerw" localSheetId="25" hidden="1">{"'előző év december'!$A$2:$CP$214"}</definedName>
    <definedName name="qwerw" localSheetId="36" hidden="1">{"'előző év december'!$A$2:$CP$214"}</definedName>
    <definedName name="qwerw" hidden="1">{"'előző év december'!$A$2:$CP$214"}</definedName>
    <definedName name="re" hidden="1">#N/A</definedName>
    <definedName name="REAL" localSheetId="22">#REF!</definedName>
    <definedName name="REAL" localSheetId="24">#REF!</definedName>
    <definedName name="REAL" localSheetId="25">#REF!</definedName>
    <definedName name="REAL" localSheetId="28">#REF!</definedName>
    <definedName name="REAL" localSheetId="30">#REF!</definedName>
    <definedName name="REAL">#REF!</definedName>
    <definedName name="REALANNUAL" localSheetId="22">#REF!</definedName>
    <definedName name="REALANNUAL" localSheetId="24">#REF!</definedName>
    <definedName name="REALANNUAL" localSheetId="25">#REF!</definedName>
    <definedName name="REALANNUAL" localSheetId="28">#REF!</definedName>
    <definedName name="REALANNUAL" localSheetId="30">#REF!</definedName>
    <definedName name="REALANNUAL">#REF!</definedName>
    <definedName name="realizacia">[75]Sheet1!$A$1:$I$406</definedName>
    <definedName name="realizacija">[75]Sheet1!$A$1:$I$406</definedName>
    <definedName name="REALNACT" localSheetId="22">#REF!</definedName>
    <definedName name="REALNACT" localSheetId="24">#REF!</definedName>
    <definedName name="REALNACT" localSheetId="25">#REF!</definedName>
    <definedName name="REALNACT" localSheetId="28">#REF!</definedName>
    <definedName name="REALNACT" localSheetId="30">#REF!</definedName>
    <definedName name="REALNACT">#REF!</definedName>
    <definedName name="red_26" localSheetId="22">#REF!</definedName>
    <definedName name="red_26" localSheetId="24">#REF!</definedName>
    <definedName name="red_26" localSheetId="25">#REF!</definedName>
    <definedName name="red_26" localSheetId="28">#REF!</definedName>
    <definedName name="red_26" localSheetId="30">#REF!</definedName>
    <definedName name="red_26">#REF!</definedName>
    <definedName name="red_33" localSheetId="22">#REF!</definedName>
    <definedName name="red_33" localSheetId="24">#REF!</definedName>
    <definedName name="red_33" localSheetId="25">#REF!</definedName>
    <definedName name="red_33" localSheetId="28">#REF!</definedName>
    <definedName name="red_33" localSheetId="30">#REF!</definedName>
    <definedName name="red_33">#REF!</definedName>
    <definedName name="red_34" localSheetId="22">#REF!</definedName>
    <definedName name="red_34" localSheetId="24">#REF!</definedName>
    <definedName name="red_34" localSheetId="25">#REF!</definedName>
    <definedName name="red_34" localSheetId="28">#REF!</definedName>
    <definedName name="red_34" localSheetId="30">#REF!</definedName>
    <definedName name="red_34">#REF!</definedName>
    <definedName name="red_35" localSheetId="22">#REF!</definedName>
    <definedName name="red_35" localSheetId="24">#REF!</definedName>
    <definedName name="red_35" localSheetId="25">#REF!</definedName>
    <definedName name="red_35" localSheetId="28">#REF!</definedName>
    <definedName name="red_35" localSheetId="30">#REF!</definedName>
    <definedName name="red_35">#REF!</definedName>
    <definedName name="REDTbl3" localSheetId="22">#REF!</definedName>
    <definedName name="REDTbl3" localSheetId="24">#REF!</definedName>
    <definedName name="REDTbl3" localSheetId="25">#REF!</definedName>
    <definedName name="REDTbl3" localSheetId="28">#REF!</definedName>
    <definedName name="REDTbl3" localSheetId="30">#REF!</definedName>
    <definedName name="REDTbl3">#REF!</definedName>
    <definedName name="REDTbl4" localSheetId="22">#REF!</definedName>
    <definedName name="REDTbl4" localSheetId="24">#REF!</definedName>
    <definedName name="REDTbl4" localSheetId="25">#REF!</definedName>
    <definedName name="REDTbl4" localSheetId="28">#REF!</definedName>
    <definedName name="REDTbl4" localSheetId="30">#REF!</definedName>
    <definedName name="REDTbl4">#REF!</definedName>
    <definedName name="REDTbl5" localSheetId="22">#REF!</definedName>
    <definedName name="REDTbl5" localSheetId="24">#REF!</definedName>
    <definedName name="REDTbl5" localSheetId="25">#REF!</definedName>
    <definedName name="REDTbl5" localSheetId="28">#REF!</definedName>
    <definedName name="REDTbl5" localSheetId="30">#REF!</definedName>
    <definedName name="REDTbl5">#REF!</definedName>
    <definedName name="REDTbl6" localSheetId="22">#REF!</definedName>
    <definedName name="REDTbl6" localSheetId="24">#REF!</definedName>
    <definedName name="REDTbl6" localSheetId="25">#REF!</definedName>
    <definedName name="REDTbl6" localSheetId="28">#REF!</definedName>
    <definedName name="REDTbl6" localSheetId="30">#REF!</definedName>
    <definedName name="REDTbl6">#REF!</definedName>
    <definedName name="REDTbl7" localSheetId="22">#REF!</definedName>
    <definedName name="REDTbl7" localSheetId="24">#REF!</definedName>
    <definedName name="REDTbl7" localSheetId="25">#REF!</definedName>
    <definedName name="REDTbl7" localSheetId="28">#REF!</definedName>
    <definedName name="REDTbl7" localSheetId="30">#REF!</definedName>
    <definedName name="REDTbl7">#REF!</definedName>
    <definedName name="REERCPI">[4]REER!$AZ$144:$AZ$206</definedName>
    <definedName name="REERPPI">[4]REER!$BB$144:$BB$206</definedName>
    <definedName name="REGISTERALL" localSheetId="22">#REF!</definedName>
    <definedName name="REGISTERALL" localSheetId="24">#REF!</definedName>
    <definedName name="REGISTERALL" localSheetId="25">#REF!</definedName>
    <definedName name="REGISTERALL" localSheetId="28">#REF!</definedName>
    <definedName name="REGISTERALL" localSheetId="30">#REF!</definedName>
    <definedName name="REGISTERALL">#REF!</definedName>
    <definedName name="RFSee_2" localSheetId="22">#REF!</definedName>
    <definedName name="RFSee_2" localSheetId="24">#REF!</definedName>
    <definedName name="RFSee_2" localSheetId="25">#REF!</definedName>
    <definedName name="RFSee_2" localSheetId="28">#REF!</definedName>
    <definedName name="RFSee_2" localSheetId="30">#REF!</definedName>
    <definedName name="RFSee_2">#REF!</definedName>
    <definedName name="RFSer_2" localSheetId="22">#REF!</definedName>
    <definedName name="RFSer_2" localSheetId="24">#REF!</definedName>
    <definedName name="RFSer_2" localSheetId="25">#REF!</definedName>
    <definedName name="RFSer_2" localSheetId="28">#REF!</definedName>
    <definedName name="RFSer_2" localSheetId="30">#REF!</definedName>
    <definedName name="RFSer_2">#REF!</definedName>
    <definedName name="RGDPA" localSheetId="22">#REF!</definedName>
    <definedName name="RGDPA" localSheetId="24">#REF!</definedName>
    <definedName name="RGDPA" localSheetId="25">#REF!</definedName>
    <definedName name="RGDPA" localSheetId="28">#REF!</definedName>
    <definedName name="RGDPA" localSheetId="30">#REF!</definedName>
    <definedName name="RGDPA">#REF!</definedName>
    <definedName name="RgFdPartCsource" localSheetId="22">#REF!</definedName>
    <definedName name="RgFdPartCsource" localSheetId="24">#REF!</definedName>
    <definedName name="RgFdPartCsource" localSheetId="25">#REF!</definedName>
    <definedName name="RgFdPartCsource" localSheetId="28">#REF!</definedName>
    <definedName name="RgFdPartCsource" localSheetId="30">#REF!</definedName>
    <definedName name="RgFdPartCsource">#REF!</definedName>
    <definedName name="RgFdPartEseries" localSheetId="22">#REF!</definedName>
    <definedName name="RgFdPartEseries" localSheetId="24">#REF!</definedName>
    <definedName name="RgFdPartEseries" localSheetId="25">#REF!</definedName>
    <definedName name="RgFdPartEseries" localSheetId="28">#REF!</definedName>
    <definedName name="RgFdPartEseries" localSheetId="30">#REF!</definedName>
    <definedName name="RgFdPartEseries">#REF!</definedName>
    <definedName name="RgFdPartEsource" localSheetId="22">#REF!</definedName>
    <definedName name="RgFdPartEsource" localSheetId="24">#REF!</definedName>
    <definedName name="RgFdPartEsource" localSheetId="25">#REF!</definedName>
    <definedName name="RgFdPartEsource" localSheetId="28">#REF!</definedName>
    <definedName name="RgFdPartEsource" localSheetId="30">#REF!</definedName>
    <definedName name="RgFdPartEsource">#REF!</definedName>
    <definedName name="RgFdReptCSeries" localSheetId="22">#REF!</definedName>
    <definedName name="RgFdReptCSeries" localSheetId="24">#REF!</definedName>
    <definedName name="RgFdReptCSeries" localSheetId="25">#REF!</definedName>
    <definedName name="RgFdReptCSeries" localSheetId="28">#REF!</definedName>
    <definedName name="RgFdReptCSeries" localSheetId="30">#REF!</definedName>
    <definedName name="RgFdReptCSeries">#REF!</definedName>
    <definedName name="RgFdReptCsource" localSheetId="22">#REF!</definedName>
    <definedName name="RgFdReptCsource" localSheetId="24">#REF!</definedName>
    <definedName name="RgFdReptCsource" localSheetId="25">#REF!</definedName>
    <definedName name="RgFdReptCsource" localSheetId="28">#REF!</definedName>
    <definedName name="RgFdReptCsource" localSheetId="30">#REF!</definedName>
    <definedName name="RgFdReptCsource">#REF!</definedName>
    <definedName name="RgFdReptEseries" localSheetId="22">#REF!</definedName>
    <definedName name="RgFdReptEseries" localSheetId="24">#REF!</definedName>
    <definedName name="RgFdReptEseries" localSheetId="25">#REF!</definedName>
    <definedName name="RgFdReptEseries" localSheetId="28">#REF!</definedName>
    <definedName name="RgFdReptEseries" localSheetId="30">#REF!</definedName>
    <definedName name="RgFdReptEseries">#REF!</definedName>
    <definedName name="RgFdReptEsource" localSheetId="22">#REF!</definedName>
    <definedName name="RgFdReptEsource" localSheetId="24">#REF!</definedName>
    <definedName name="RgFdReptEsource" localSheetId="25">#REF!</definedName>
    <definedName name="RgFdReptEsource" localSheetId="28">#REF!</definedName>
    <definedName name="RgFdReptEsource" localSheetId="30">#REF!</definedName>
    <definedName name="RgFdReptEsource">#REF!</definedName>
    <definedName name="RgFdSAMethod" localSheetId="22">#REF!</definedName>
    <definedName name="RgFdSAMethod" localSheetId="24">#REF!</definedName>
    <definedName name="RgFdSAMethod" localSheetId="25">#REF!</definedName>
    <definedName name="RgFdSAMethod" localSheetId="28">#REF!</definedName>
    <definedName name="RgFdSAMethod" localSheetId="30">#REF!</definedName>
    <definedName name="RgFdSAMethod">#REF!</definedName>
    <definedName name="RgFdTbBper" localSheetId="22">#REF!</definedName>
    <definedName name="RgFdTbBper" localSheetId="24">#REF!</definedName>
    <definedName name="RgFdTbBper" localSheetId="25">#REF!</definedName>
    <definedName name="RgFdTbBper" localSheetId="28">#REF!</definedName>
    <definedName name="RgFdTbBper" localSheetId="30">#REF!</definedName>
    <definedName name="RgFdTbBper">#REF!</definedName>
    <definedName name="RgFdTbCreate" localSheetId="22">#REF!</definedName>
    <definedName name="RgFdTbCreate" localSheetId="24">#REF!</definedName>
    <definedName name="RgFdTbCreate" localSheetId="25">#REF!</definedName>
    <definedName name="RgFdTbCreate" localSheetId="28">#REF!</definedName>
    <definedName name="RgFdTbCreate" localSheetId="30">#REF!</definedName>
    <definedName name="RgFdTbCreate">#REF!</definedName>
    <definedName name="RgFdTbEper" localSheetId="22">#REF!</definedName>
    <definedName name="RgFdTbEper" localSheetId="24">#REF!</definedName>
    <definedName name="RgFdTbEper" localSheetId="25">#REF!</definedName>
    <definedName name="RgFdTbEper" localSheetId="28">#REF!</definedName>
    <definedName name="RgFdTbEper" localSheetId="30">#REF!</definedName>
    <definedName name="RgFdTbEper">#REF!</definedName>
    <definedName name="RGFdTbFoot" localSheetId="22">#REF!</definedName>
    <definedName name="RGFdTbFoot" localSheetId="24">#REF!</definedName>
    <definedName name="RGFdTbFoot" localSheetId="25">#REF!</definedName>
    <definedName name="RGFdTbFoot" localSheetId="28">#REF!</definedName>
    <definedName name="RGFdTbFoot" localSheetId="30">#REF!</definedName>
    <definedName name="RGFdTbFoot">#REF!</definedName>
    <definedName name="RgFdTbFreq" localSheetId="22">#REF!</definedName>
    <definedName name="RgFdTbFreq" localSheetId="24">#REF!</definedName>
    <definedName name="RgFdTbFreq" localSheetId="25">#REF!</definedName>
    <definedName name="RgFdTbFreq" localSheetId="28">#REF!</definedName>
    <definedName name="RgFdTbFreq" localSheetId="30">#REF!</definedName>
    <definedName name="RgFdTbFreq">#REF!</definedName>
    <definedName name="RgFdTbFreqVal" localSheetId="22">#REF!</definedName>
    <definedName name="RgFdTbFreqVal" localSheetId="24">#REF!</definedName>
    <definedName name="RgFdTbFreqVal" localSheetId="25">#REF!</definedName>
    <definedName name="RgFdTbFreqVal" localSheetId="28">#REF!</definedName>
    <definedName name="RgFdTbFreqVal" localSheetId="30">#REF!</definedName>
    <definedName name="RgFdTbFreqVal">#REF!</definedName>
    <definedName name="RgFdTbSendto" localSheetId="22">#REF!</definedName>
    <definedName name="RgFdTbSendto" localSheetId="24">#REF!</definedName>
    <definedName name="RgFdTbSendto" localSheetId="25">#REF!</definedName>
    <definedName name="RgFdTbSendto" localSheetId="28">#REF!</definedName>
    <definedName name="RgFdTbSendto" localSheetId="30">#REF!</definedName>
    <definedName name="RgFdTbSendto">#REF!</definedName>
    <definedName name="RgFdWgtMethod" localSheetId="22">#REF!</definedName>
    <definedName name="RgFdWgtMethod" localSheetId="24">#REF!</definedName>
    <definedName name="RgFdWgtMethod" localSheetId="25">#REF!</definedName>
    <definedName name="RgFdWgtMethod" localSheetId="28">#REF!</definedName>
    <definedName name="RgFdWgtMethod" localSheetId="30">#REF!</definedName>
    <definedName name="RgFdWgtMethod">#REF!</definedName>
    <definedName name="RGSPA" localSheetId="22">#REF!</definedName>
    <definedName name="RGSPA" localSheetId="24">#REF!</definedName>
    <definedName name="RGSPA" localSheetId="25">#REF!</definedName>
    <definedName name="RGSPA" localSheetId="28">#REF!</definedName>
    <definedName name="RGSPA" localSheetId="30">#REF!</definedName>
    <definedName name="RGSPA">#REF!</definedName>
    <definedName name="rngBefore">[54]Main!$AB$26</definedName>
    <definedName name="rngDepartmentDrive">[54]Main!$AB$23</definedName>
    <definedName name="rngEMailAddress">[54]Main!$AB$20</definedName>
    <definedName name="rngErrorSort">[54]ErrCheck!$A$4</definedName>
    <definedName name="rngLastSave">[54]Main!$G$19</definedName>
    <definedName name="rngLastSent">[54]Main!$G$18</definedName>
    <definedName name="rngLastUpdate">[54]Links!$D$2</definedName>
    <definedName name="rngNeedsUpdate">[54]Links!$E$2</definedName>
    <definedName name="rngNews">[54]Main!$AB$27</definedName>
    <definedName name="rngQuestChecked">[54]ErrCheck!$A$3</definedName>
    <definedName name="rounding" localSheetId="22">#REF!</definedName>
    <definedName name="rounding" localSheetId="24">#REF!</definedName>
    <definedName name="rounding" localSheetId="25">#REF!</definedName>
    <definedName name="rounding" localSheetId="28">#REF!</definedName>
    <definedName name="rounding" localSheetId="30">#REF!</definedName>
    <definedName name="rounding">#REF!</definedName>
    <definedName name="rr" localSheetId="48" hidden="1">{"Riqfin97",#N/A,FALSE,"Tran";"Riqfinpro",#N/A,FALSE,"Tran"}</definedName>
    <definedName name="rr" localSheetId="49" hidden="1">{"Riqfin97",#N/A,FALSE,"Tran";"Riqfinpro",#N/A,FALSE,"Tran"}</definedName>
    <definedName name="rr" localSheetId="50" hidden="1">{"Riqfin97",#N/A,FALSE,"Tran";"Riqfinpro",#N/A,FALSE,"Tran"}</definedName>
    <definedName name="rr" localSheetId="51" hidden="1">{"Riqfin97",#N/A,FALSE,"Tran";"Riqfinpro",#N/A,FALSE,"Tran"}</definedName>
    <definedName name="rr" localSheetId="59" hidden="1">{"Riqfin97",#N/A,FALSE,"Tran";"Riqfinpro",#N/A,FALSE,"Tran"}</definedName>
    <definedName name="rr" localSheetId="6" hidden="1">{"Riqfin97",#N/A,FALSE,"Tran";"Riqfinpro",#N/A,FALSE,"Tran"}</definedName>
    <definedName name="rr" localSheetId="7" hidden="1">{"Riqfin97",#N/A,FALSE,"Tran";"Riqfinpro",#N/A,FALSE,"Tran"}</definedName>
    <definedName name="rr" localSheetId="8" hidden="1">{"Riqfin97",#N/A,FALSE,"Tran";"Riqfinpro",#N/A,FALSE,"Tran"}</definedName>
    <definedName name="rr" localSheetId="9" hidden="1">{"Riqfin97",#N/A,FALSE,"Tran";"Riqfinpro",#N/A,FALSE,"Tran"}</definedName>
    <definedName name="rr" localSheetId="17" hidden="1">{"Riqfin97",#N/A,FALSE,"Tran";"Riqfinpro",#N/A,FALSE,"Tran"}</definedName>
    <definedName name="rr" localSheetId="18" hidden="1">{"Riqfin97",#N/A,FALSE,"Tran";"Riqfinpro",#N/A,FALSE,"Tran"}</definedName>
    <definedName name="rr" localSheetId="19" hidden="1">{"Riqfin97",#N/A,FALSE,"Tran";"Riqfinpro",#N/A,FALSE,"Tran"}</definedName>
    <definedName name="rr" localSheetId="20" hidden="1">{"Riqfin97",#N/A,FALSE,"Tran";"Riqfinpro",#N/A,FALSE,"Tran"}</definedName>
    <definedName name="rr" localSheetId="22" hidden="1">{"Riqfin97",#N/A,FALSE,"Tran";"Riqfinpro",#N/A,FALSE,"Tran"}</definedName>
    <definedName name="rr" localSheetId="23" hidden="1">{"Riqfin97",#N/A,FALSE,"Tran";"Riqfinpro",#N/A,FALSE,"Tran"}</definedName>
    <definedName name="rr" localSheetId="24" hidden="1">{"Riqfin97",#N/A,FALSE,"Tran";"Riqfinpro",#N/A,FALSE,"Tran"}</definedName>
    <definedName name="rr" localSheetId="25" hidden="1">{"Riqfin97",#N/A,FALSE,"Tran";"Riqfinpro",#N/A,FALSE,"Tran"}</definedName>
    <definedName name="rr" localSheetId="36" hidden="1">{"Riqfin97",#N/A,FALSE,"Tran";"Riqfinpro",#N/A,FALSE,"Tran"}</definedName>
    <definedName name="rr" hidden="1">{"Riqfin97",#N/A,FALSE,"Tran";"Riqfinpro",#N/A,FALSE,"Tran"}</definedName>
    <definedName name="rrr" localSheetId="48" hidden="1">{"Riqfin97",#N/A,FALSE,"Tran";"Riqfinpro",#N/A,FALSE,"Tran"}</definedName>
    <definedName name="rrr" localSheetId="49" hidden="1">{"Riqfin97",#N/A,FALSE,"Tran";"Riqfinpro",#N/A,FALSE,"Tran"}</definedName>
    <definedName name="rrr" localSheetId="50" hidden="1">{"Riqfin97",#N/A,FALSE,"Tran";"Riqfinpro",#N/A,FALSE,"Tran"}</definedName>
    <definedName name="rrr" localSheetId="51" hidden="1">{"Riqfin97",#N/A,FALSE,"Tran";"Riqfinpro",#N/A,FALSE,"Tran"}</definedName>
    <definedName name="rrr" localSheetId="59" hidden="1">{"Riqfin97",#N/A,FALSE,"Tran";"Riqfinpro",#N/A,FALSE,"Tran"}</definedName>
    <definedName name="rrr" localSheetId="6" hidden="1">{"Riqfin97",#N/A,FALSE,"Tran";"Riqfinpro",#N/A,FALSE,"Tran"}</definedName>
    <definedName name="rrr" localSheetId="7" hidden="1">{"Riqfin97",#N/A,FALSE,"Tran";"Riqfinpro",#N/A,FALSE,"Tran"}</definedName>
    <definedName name="rrr" localSheetId="8" hidden="1">{"Riqfin97",#N/A,FALSE,"Tran";"Riqfinpro",#N/A,FALSE,"Tran"}</definedName>
    <definedName name="rrr" localSheetId="9" hidden="1">{"Riqfin97",#N/A,FALSE,"Tran";"Riqfinpro",#N/A,FALSE,"Tran"}</definedName>
    <definedName name="rrr" localSheetId="17" hidden="1">{"Riqfin97",#N/A,FALSE,"Tran";"Riqfinpro",#N/A,FALSE,"Tran"}</definedName>
    <definedName name="rrr" localSheetId="18" hidden="1">{"Riqfin97",#N/A,FALSE,"Tran";"Riqfinpro",#N/A,FALSE,"Tran"}</definedName>
    <definedName name="rrr" localSheetId="19" hidden="1">{"Riqfin97",#N/A,FALSE,"Tran";"Riqfinpro",#N/A,FALSE,"Tran"}</definedName>
    <definedName name="rrr" localSheetId="20" hidden="1">{"Riqfin97",#N/A,FALSE,"Tran";"Riqfinpro",#N/A,FALSE,"Tran"}</definedName>
    <definedName name="rrr" localSheetId="22" hidden="1">{"Riqfin97",#N/A,FALSE,"Tran";"Riqfinpro",#N/A,FALSE,"Tran"}</definedName>
    <definedName name="rrr" localSheetId="23" hidden="1">{"Riqfin97",#N/A,FALSE,"Tran";"Riqfinpro",#N/A,FALSE,"Tran"}</definedName>
    <definedName name="rrr" localSheetId="24" hidden="1">{"Riqfin97",#N/A,FALSE,"Tran";"Riqfinpro",#N/A,FALSE,"Tran"}</definedName>
    <definedName name="rrr" localSheetId="25" hidden="1">{"Riqfin97",#N/A,FALSE,"Tran";"Riqfinpro",#N/A,FALSE,"Tran"}</definedName>
    <definedName name="rrr" localSheetId="36" hidden="1">{"Riqfin97",#N/A,FALSE,"Tran";"Riqfinpro",#N/A,FALSE,"Tran"}</definedName>
    <definedName name="rrr" hidden="1">{"Riqfin97",#N/A,FALSE,"Tran";"Riqfinpro",#N/A,FALSE,"Tran"}</definedName>
    <definedName name="rt" localSheetId="48" hidden="1">{"'előző év december'!$A$2:$CP$214"}</definedName>
    <definedName name="rt" localSheetId="49" hidden="1">{"'előző év december'!$A$2:$CP$214"}</definedName>
    <definedName name="rt" localSheetId="50" hidden="1">{"'előző év december'!$A$2:$CP$214"}</definedName>
    <definedName name="rt" localSheetId="51" hidden="1">{"'előző év december'!$A$2:$CP$214"}</definedName>
    <definedName name="rt" localSheetId="59" hidden="1">{"'előző év december'!$A$2:$CP$214"}</definedName>
    <definedName name="rt" localSheetId="6" hidden="1">{"'előző év december'!$A$2:$CP$214"}</definedName>
    <definedName name="rt" localSheetId="7" hidden="1">{"'előző év december'!$A$2:$CP$214"}</definedName>
    <definedName name="rt" localSheetId="8" hidden="1">{"'előző év december'!$A$2:$CP$214"}</definedName>
    <definedName name="rt" localSheetId="9" hidden="1">{"'előző év december'!$A$2:$CP$214"}</definedName>
    <definedName name="rt" localSheetId="17" hidden="1">{"'előző év december'!$A$2:$CP$214"}</definedName>
    <definedName name="rt" localSheetId="18" hidden="1">{"'előző év december'!$A$2:$CP$214"}</definedName>
    <definedName name="rt" localSheetId="19" hidden="1">{"'előző év december'!$A$2:$CP$214"}</definedName>
    <definedName name="rt" localSheetId="20" hidden="1">{"'előző év december'!$A$2:$CP$214"}</definedName>
    <definedName name="rt" localSheetId="22" hidden="1">{"'előző év december'!$A$2:$CP$214"}</definedName>
    <definedName name="rt" localSheetId="23" hidden="1">{"'előző év december'!$A$2:$CP$214"}</definedName>
    <definedName name="rt" localSheetId="24" hidden="1">{"'előző év december'!$A$2:$CP$214"}</definedName>
    <definedName name="rt" localSheetId="25" hidden="1">{"'előző év december'!$A$2:$CP$214"}</definedName>
    <definedName name="rt" localSheetId="36" hidden="1">{"'előző év december'!$A$2:$CP$214"}</definedName>
    <definedName name="rt" hidden="1">{"'előző év december'!$A$2:$CP$214"}</definedName>
    <definedName name="rte" localSheetId="48" hidden="1">{"'előző év december'!$A$2:$CP$214"}</definedName>
    <definedName name="rte" localSheetId="49" hidden="1">{"'előző év december'!$A$2:$CP$214"}</definedName>
    <definedName name="rte" localSheetId="50" hidden="1">{"'előző év december'!$A$2:$CP$214"}</definedName>
    <definedName name="rte" localSheetId="51" hidden="1">{"'előző év december'!$A$2:$CP$214"}</definedName>
    <definedName name="rte" localSheetId="59" hidden="1">{"'előző év december'!$A$2:$CP$214"}</definedName>
    <definedName name="rte" localSheetId="6" hidden="1">{"'előző év december'!$A$2:$CP$214"}</definedName>
    <definedName name="rte" localSheetId="7" hidden="1">{"'előző év december'!$A$2:$CP$214"}</definedName>
    <definedName name="rte" localSheetId="8" hidden="1">{"'előző év december'!$A$2:$CP$214"}</definedName>
    <definedName name="rte" localSheetId="9" hidden="1">{"'előző év december'!$A$2:$CP$214"}</definedName>
    <definedName name="rte" localSheetId="17" hidden="1">{"'előző év december'!$A$2:$CP$214"}</definedName>
    <definedName name="rte" localSheetId="18" hidden="1">{"'előző év december'!$A$2:$CP$214"}</definedName>
    <definedName name="rte" localSheetId="19" hidden="1">{"'előző év december'!$A$2:$CP$214"}</definedName>
    <definedName name="rte" localSheetId="20" hidden="1">{"'előző év december'!$A$2:$CP$214"}</definedName>
    <definedName name="rte" localSheetId="22" hidden="1">{"'előző év december'!$A$2:$CP$214"}</definedName>
    <definedName name="rte" localSheetId="23" hidden="1">{"'előző év december'!$A$2:$CP$214"}</definedName>
    <definedName name="rte" localSheetId="24" hidden="1">{"'előző év december'!$A$2:$CP$214"}</definedName>
    <definedName name="rte" localSheetId="25" hidden="1">{"'előző év december'!$A$2:$CP$214"}</definedName>
    <definedName name="rte" localSheetId="36" hidden="1">{"'előző év december'!$A$2:$CP$214"}</definedName>
    <definedName name="rte" hidden="1">{"'előző év december'!$A$2:$CP$214"}</definedName>
    <definedName name="rtew" localSheetId="48" hidden="1">{"'előző év december'!$A$2:$CP$214"}</definedName>
    <definedName name="rtew" localSheetId="49" hidden="1">{"'előző év december'!$A$2:$CP$214"}</definedName>
    <definedName name="rtew" localSheetId="50" hidden="1">{"'előző év december'!$A$2:$CP$214"}</definedName>
    <definedName name="rtew" localSheetId="51" hidden="1">{"'előző év december'!$A$2:$CP$214"}</definedName>
    <definedName name="rtew" localSheetId="59" hidden="1">{"'előző év december'!$A$2:$CP$214"}</definedName>
    <definedName name="rtew" localSheetId="6" hidden="1">{"'előző év december'!$A$2:$CP$214"}</definedName>
    <definedName name="rtew" localSheetId="7" hidden="1">{"'előző év december'!$A$2:$CP$214"}</definedName>
    <definedName name="rtew" localSheetId="8" hidden="1">{"'előző év december'!$A$2:$CP$214"}</definedName>
    <definedName name="rtew" localSheetId="9" hidden="1">{"'előző év december'!$A$2:$CP$214"}</definedName>
    <definedName name="rtew" localSheetId="17" hidden="1">{"'előző év december'!$A$2:$CP$214"}</definedName>
    <definedName name="rtew" localSheetId="18" hidden="1">{"'előző év december'!$A$2:$CP$214"}</definedName>
    <definedName name="rtew" localSheetId="19" hidden="1">{"'előző év december'!$A$2:$CP$214"}</definedName>
    <definedName name="rtew" localSheetId="20" hidden="1">{"'előző év december'!$A$2:$CP$214"}</definedName>
    <definedName name="rtew" localSheetId="22" hidden="1">{"'előző év december'!$A$2:$CP$214"}</definedName>
    <definedName name="rtew" localSheetId="23" hidden="1">{"'előző év december'!$A$2:$CP$214"}</definedName>
    <definedName name="rtew" localSheetId="24" hidden="1">{"'előző év december'!$A$2:$CP$214"}</definedName>
    <definedName name="rtew" localSheetId="25" hidden="1">{"'előző év december'!$A$2:$CP$214"}</definedName>
    <definedName name="rtew" localSheetId="36" hidden="1">{"'előző év december'!$A$2:$CP$214"}</definedName>
    <definedName name="rtew" hidden="1">{"'előző év december'!$A$2:$CP$214"}</definedName>
    <definedName name="rtz" localSheetId="48" hidden="1">{"'előző év december'!$A$2:$CP$214"}</definedName>
    <definedName name="rtz" localSheetId="49" hidden="1">{"'előző év december'!$A$2:$CP$214"}</definedName>
    <definedName name="rtz" localSheetId="50" hidden="1">{"'előző év december'!$A$2:$CP$214"}</definedName>
    <definedName name="rtz" localSheetId="51" hidden="1">{"'előző év december'!$A$2:$CP$214"}</definedName>
    <definedName name="rtz" localSheetId="59" hidden="1">{"'előző év december'!$A$2:$CP$214"}</definedName>
    <definedName name="rtz" localSheetId="6" hidden="1">{"'előző év december'!$A$2:$CP$214"}</definedName>
    <definedName name="rtz" localSheetId="7" hidden="1">{"'előző év december'!$A$2:$CP$214"}</definedName>
    <definedName name="rtz" localSheetId="8" hidden="1">{"'előző év december'!$A$2:$CP$214"}</definedName>
    <definedName name="rtz" localSheetId="9" hidden="1">{"'előző év december'!$A$2:$CP$214"}</definedName>
    <definedName name="rtz" localSheetId="17" hidden="1">{"'előző év december'!$A$2:$CP$214"}</definedName>
    <definedName name="rtz" localSheetId="18" hidden="1">{"'előző év december'!$A$2:$CP$214"}</definedName>
    <definedName name="rtz" localSheetId="19" hidden="1">{"'előző év december'!$A$2:$CP$214"}</definedName>
    <definedName name="rtz" localSheetId="20" hidden="1">{"'előző év december'!$A$2:$CP$214"}</definedName>
    <definedName name="rtz" localSheetId="22" hidden="1">{"'előző év december'!$A$2:$CP$214"}</definedName>
    <definedName name="rtz" localSheetId="23" hidden="1">{"'előző év december'!$A$2:$CP$214"}</definedName>
    <definedName name="rtz" localSheetId="24" hidden="1">{"'előző év december'!$A$2:$CP$214"}</definedName>
    <definedName name="rtz" localSheetId="25" hidden="1">{"'előző év december'!$A$2:$CP$214"}</definedName>
    <definedName name="rtz" localSheetId="36" hidden="1">{"'előző év december'!$A$2:$CP$214"}</definedName>
    <definedName name="rtz" hidden="1">{"'előző év december'!$A$2:$CP$214"}</definedName>
    <definedName name="RULCPPI">[4]C!$O$9:$O$71</definedName>
    <definedName name="Rwvu.PLA2." localSheetId="48" hidden="1">'[38]COP FED'!#REF!</definedName>
    <definedName name="Rwvu.PLA2." localSheetId="49" hidden="1">'[38]COP FED'!#REF!</definedName>
    <definedName name="Rwvu.PLA2." localSheetId="24" hidden="1">'[38]COP FED'!#REF!</definedName>
    <definedName name="Rwvu.PLA2." localSheetId="25" hidden="1">'[38]COP FED'!#REF!</definedName>
    <definedName name="Rwvu.PLA2." localSheetId="28" hidden="1">'[38]COP FED'!#REF!</definedName>
    <definedName name="Rwvu.PLA2." localSheetId="30" hidden="1">'[38]COP FED'!#REF!</definedName>
    <definedName name="Rwvu.PLA2." hidden="1">'[38]COP FED'!#REF!</definedName>
    <definedName name="Rwvu.Print." hidden="1">#N/A</definedName>
    <definedName name="rx" localSheetId="48" hidden="1">#REF!</definedName>
    <definedName name="rx" localSheetId="49" hidden="1">#REF!</definedName>
    <definedName name="rx" localSheetId="50" hidden="1">#REF!</definedName>
    <definedName name="rx" localSheetId="51" hidden="1">#REF!</definedName>
    <definedName name="rx" localSheetId="8" hidden="1">#REF!</definedName>
    <definedName name="rx" localSheetId="9" hidden="1">#REF!</definedName>
    <definedName name="rx" localSheetId="18" hidden="1">#REF!</definedName>
    <definedName name="rx" localSheetId="19" hidden="1">#REF!</definedName>
    <definedName name="rx" localSheetId="20" hidden="1">#REF!</definedName>
    <definedName name="rx" localSheetId="24" hidden="1">#REF!</definedName>
    <definedName name="rx" localSheetId="25" hidden="1">#REF!</definedName>
    <definedName name="rx" localSheetId="28" hidden="1">#REF!</definedName>
    <definedName name="rx" localSheetId="30" hidden="1">#REF!</definedName>
    <definedName name="rx" hidden="1">#REF!</definedName>
    <definedName name="ry" localSheetId="48" hidden="1">#REF!</definedName>
    <definedName name="ry" localSheetId="49" hidden="1">#REF!</definedName>
    <definedName name="ry" localSheetId="50" hidden="1">#REF!</definedName>
    <definedName name="ry" localSheetId="51" hidden="1">#REF!</definedName>
    <definedName name="ry" localSheetId="8" hidden="1">#REF!</definedName>
    <definedName name="ry" localSheetId="9" hidden="1">#REF!</definedName>
    <definedName name="ry" localSheetId="18" hidden="1">#REF!</definedName>
    <definedName name="ry" localSheetId="19" hidden="1">#REF!</definedName>
    <definedName name="ry" localSheetId="20" hidden="1">#REF!</definedName>
    <definedName name="ry" localSheetId="24" hidden="1">#REF!</definedName>
    <definedName name="ry" localSheetId="25" hidden="1">#REF!</definedName>
    <definedName name="ry" localSheetId="28" hidden="1">#REF!</definedName>
    <definedName name="ry" localSheetId="30" hidden="1">#REF!</definedName>
    <definedName name="ry" hidden="1">#REF!</definedName>
    <definedName name="SAPBEXhrIndnt" hidden="1">"Wide"</definedName>
    <definedName name="SAPBEXrevision" localSheetId="48" hidden="1">10</definedName>
    <definedName name="SAPBEXrevision" localSheetId="49" hidden="1">10</definedName>
    <definedName name="SAPBEXrevision" localSheetId="50" hidden="1">10</definedName>
    <definedName name="SAPBEXrevision" localSheetId="51" hidden="1">10</definedName>
    <definedName name="SAPBEXrevision" localSheetId="59" hidden="1">10</definedName>
    <definedName name="SAPBEXrevision" localSheetId="6" hidden="1">10</definedName>
    <definedName name="SAPBEXrevision" localSheetId="7" hidden="1">10</definedName>
    <definedName name="SAPBEXrevision" localSheetId="8" hidden="1">10</definedName>
    <definedName name="SAPBEXrevision" localSheetId="9" hidden="1">10</definedName>
    <definedName name="SAPBEXrevision" localSheetId="17" hidden="1">10</definedName>
    <definedName name="SAPBEXrevision" localSheetId="18" hidden="1">10</definedName>
    <definedName name="SAPBEXrevision" localSheetId="19" hidden="1">10</definedName>
    <definedName name="SAPBEXrevision" localSheetId="20" hidden="1">10</definedName>
    <definedName name="SAPBEXrevision" localSheetId="22" hidden="1">10</definedName>
    <definedName name="SAPBEXrevision" localSheetId="36" hidden="1">10</definedName>
    <definedName name="SAPBEXrevision" hidden="1">38</definedName>
    <definedName name="SAPBEXsysID" hidden="1">"BSP"</definedName>
    <definedName name="SAPBEXwbID" localSheetId="48" hidden="1">"4TOUPT6NWTB0J40VYRY84RMDW"</definedName>
    <definedName name="SAPBEXwbID" localSheetId="49" hidden="1">"4TOUPT6NWTB0J40VYRY84RMDW"</definedName>
    <definedName name="SAPBEXwbID" localSheetId="50" hidden="1">"4TOUPT6NWTB0J40VYRY84RMDW"</definedName>
    <definedName name="SAPBEXwbID" localSheetId="51" hidden="1">"4TOUPT6NWTB0J40VYRY84RMDW"</definedName>
    <definedName name="SAPBEXwbID" localSheetId="59" hidden="1">"4TOUPT6NWTB0J40VYRY84RMDW"</definedName>
    <definedName name="SAPBEXwbID" localSheetId="6" hidden="1">"4TOUPT6NWTB0J40VYRY84RMDW"</definedName>
    <definedName name="SAPBEXwbID" localSheetId="7" hidden="1">"4TOUPT6NWTB0J40VYRY84RMDW"</definedName>
    <definedName name="SAPBEXwbID" localSheetId="8" hidden="1">"4TOUPT6NWTB0J40VYRY84RMDW"</definedName>
    <definedName name="SAPBEXwbID" localSheetId="9" hidden="1">"4TOUPT6NWTB0J40VYRY84RMDW"</definedName>
    <definedName name="SAPBEXwbID" localSheetId="17" hidden="1">"4TOUPT6NWTB0J40VYRY84RMDW"</definedName>
    <definedName name="SAPBEXwbID" localSheetId="18" hidden="1">"4TOUPT6NWTB0J40VYRY84RMDW"</definedName>
    <definedName name="SAPBEXwbID" localSheetId="19" hidden="1">"4TOUPT6NWTB0J40VYRY84RMDW"</definedName>
    <definedName name="SAPBEXwbID" localSheetId="20" hidden="1">"4TOUPT6NWTB0J40VYRY84RMDW"</definedName>
    <definedName name="SAPBEXwbID" localSheetId="22" hidden="1">"4TOUPT6NWTB0J40VYRY84RMDW"</definedName>
    <definedName name="SAPBEXwbID" localSheetId="36" hidden="1">"4TOUPT6NWTB0J40VYRY84RMDW"</definedName>
    <definedName name="SAPBEXwbID" hidden="1">"4GPMQGOE6GBN721YXH4DRY8ES"</definedName>
    <definedName name="SAPsysID" hidden="1">"708C5W7SBKP804JT78WJ0JNKI"</definedName>
    <definedName name="SAPwbID" hidden="1">"ARS"</definedName>
    <definedName name="sdf" localSheetId="48" hidden="1">{"'előző év december'!$A$2:$CP$214"}</definedName>
    <definedName name="sdf" localSheetId="49" hidden="1">{"'előző év december'!$A$2:$CP$214"}</definedName>
    <definedName name="sdf" localSheetId="50" hidden="1">{"'előző év december'!$A$2:$CP$214"}</definedName>
    <definedName name="sdf" localSheetId="51" hidden="1">{"'előző év december'!$A$2:$CP$214"}</definedName>
    <definedName name="sdf" localSheetId="59" hidden="1">{"'előző év december'!$A$2:$CP$214"}</definedName>
    <definedName name="sdf" localSheetId="6" hidden="1">{"'előző év december'!$A$2:$CP$214"}</definedName>
    <definedName name="sdf" localSheetId="7" hidden="1">{"'előző év december'!$A$2:$CP$214"}</definedName>
    <definedName name="sdf" localSheetId="8" hidden="1">{"'előző év december'!$A$2:$CP$214"}</definedName>
    <definedName name="sdf" localSheetId="9" hidden="1">{"'előző év december'!$A$2:$CP$214"}</definedName>
    <definedName name="sdf" localSheetId="17" hidden="1">{"'előző év december'!$A$2:$CP$214"}</definedName>
    <definedName name="sdf" localSheetId="18" hidden="1">{"'előző év december'!$A$2:$CP$214"}</definedName>
    <definedName name="sdf" localSheetId="19" hidden="1">{"'előző év december'!$A$2:$CP$214"}</definedName>
    <definedName name="sdf" localSheetId="20" hidden="1">{"'előző év december'!$A$2:$CP$214"}</definedName>
    <definedName name="sdf" localSheetId="22" hidden="1">{"'előző év december'!$A$2:$CP$214"}</definedName>
    <definedName name="sdf" localSheetId="23" hidden="1">{"'előző év december'!$A$2:$CP$214"}</definedName>
    <definedName name="sdf" localSheetId="24" hidden="1">{"'előző év december'!$A$2:$CP$214"}</definedName>
    <definedName name="sdf" localSheetId="25" hidden="1">{"'előző év december'!$A$2:$CP$214"}</definedName>
    <definedName name="sdf" localSheetId="36" hidden="1">{"'előző év december'!$A$2:$CP$214"}</definedName>
    <definedName name="sdf" hidden="1">{"'előző év december'!$A$2:$CP$214"}</definedName>
    <definedName name="SECTORS" localSheetId="22">#REF!</definedName>
    <definedName name="SECTORS" localSheetId="24">#REF!</definedName>
    <definedName name="SECTORS" localSheetId="25">#REF!</definedName>
    <definedName name="SECTORS" localSheetId="28">#REF!</definedName>
    <definedName name="SECTORS" localSheetId="30">#REF!</definedName>
    <definedName name="SECTORS">#REF!</definedName>
    <definedName name="seitable">'[76]Sel. Ind. Tbl'!$A$3:$G$75</definedName>
    <definedName name="sencount" hidden="1">2</definedName>
    <definedName name="skr_obd">#REF!</definedName>
    <definedName name="SolverModelBands" localSheetId="22">#REF!</definedName>
    <definedName name="SolverModelBands" localSheetId="24">#REF!</definedName>
    <definedName name="SolverModelBands" localSheetId="25">#REF!</definedName>
    <definedName name="SolverModelBands" localSheetId="28">#REF!</definedName>
    <definedName name="SolverModelBands" localSheetId="30">#REF!</definedName>
    <definedName name="SolverModelBands">#REF!</definedName>
    <definedName name="SolverModelParams" localSheetId="22">#REF!</definedName>
    <definedName name="SolverModelParams" localSheetId="24">#REF!</definedName>
    <definedName name="SolverModelParams" localSheetId="25">#REF!</definedName>
    <definedName name="SolverModelParams" localSheetId="28">#REF!</definedName>
    <definedName name="SolverModelParams" localSheetId="30">#REF!</definedName>
    <definedName name="SolverModelParams">#REF!</definedName>
    <definedName name="SPee_2" localSheetId="22">#REF!</definedName>
    <definedName name="SPee_2" localSheetId="24">#REF!</definedName>
    <definedName name="SPee_2" localSheetId="25">#REF!</definedName>
    <definedName name="SPee_2" localSheetId="28">#REF!</definedName>
    <definedName name="SPee_2" localSheetId="30">#REF!</definedName>
    <definedName name="SPee_2">#REF!</definedName>
    <definedName name="SPer_2" localSheetId="22">#REF!</definedName>
    <definedName name="SPer_2" localSheetId="24">#REF!</definedName>
    <definedName name="SPer_2" localSheetId="25">#REF!</definedName>
    <definedName name="SPer_2" localSheetId="28">#REF!</definedName>
    <definedName name="SPer_2" localSheetId="30">#REF!</definedName>
    <definedName name="SPer_2">#REF!</definedName>
    <definedName name="SprejetiProracun" localSheetId="22">#REF!</definedName>
    <definedName name="SprejetiProracun" localSheetId="24">#REF!</definedName>
    <definedName name="SprejetiProracun" localSheetId="25">#REF!</definedName>
    <definedName name="SprejetiProracun" localSheetId="28">#REF!</definedName>
    <definedName name="SprejetiProracun" localSheetId="30">#REF!</definedName>
    <definedName name="SprejetiProracun">#REF!</definedName>
    <definedName name="SR_3" localSheetId="22">#REF!</definedName>
    <definedName name="SR_3" localSheetId="24">#REF!</definedName>
    <definedName name="SR_3" localSheetId="25">#REF!</definedName>
    <definedName name="SR_3" localSheetId="28">#REF!</definedName>
    <definedName name="SR_3" localSheetId="30">#REF!</definedName>
    <definedName name="SR_3">#REF!</definedName>
    <definedName name="SR_5" localSheetId="22">#REF!</definedName>
    <definedName name="SR_5" localSheetId="24">#REF!</definedName>
    <definedName name="SR_5" localSheetId="25">#REF!</definedName>
    <definedName name="SR_5" localSheetId="28">#REF!</definedName>
    <definedName name="SR_5" localSheetId="30">#REF!</definedName>
    <definedName name="SR_5">#REF!</definedName>
    <definedName name="SS">[77]IMATA!$B$45:$B$108</definedName>
    <definedName name="Swvu.PLA1." localSheetId="48" hidden="1">'[38]COP FED'!#REF!</definedName>
    <definedName name="Swvu.PLA1." localSheetId="49" hidden="1">'[38]COP FED'!#REF!</definedName>
    <definedName name="Swvu.PLA1." localSheetId="24" hidden="1">'[38]COP FED'!#REF!</definedName>
    <definedName name="Swvu.PLA1." localSheetId="25" hidden="1">'[38]COP FED'!#REF!</definedName>
    <definedName name="Swvu.PLA1." localSheetId="28" hidden="1">'[38]COP FED'!#REF!</definedName>
    <definedName name="Swvu.PLA1." localSheetId="30" hidden="1">'[38]COP FED'!#REF!</definedName>
    <definedName name="Swvu.PLA1." hidden="1">'[38]COP FED'!#REF!</definedName>
    <definedName name="Swvu.PLA2." hidden="1">'[38]COP FED'!$A$1:$N$49</definedName>
    <definedName name="T1.13" localSheetId="22">#REF!</definedName>
    <definedName name="T1.13" localSheetId="24">#REF!</definedName>
    <definedName name="T1.13" localSheetId="25">#REF!</definedName>
    <definedName name="T1.13" localSheetId="28">#REF!</definedName>
    <definedName name="T1.13" localSheetId="30">#REF!</definedName>
    <definedName name="T1.13">#REF!</definedName>
    <definedName name="t2q" localSheetId="22">#REF!</definedName>
    <definedName name="t2q" localSheetId="24">#REF!</definedName>
    <definedName name="t2q" localSheetId="25">#REF!</definedName>
    <definedName name="t2q" localSheetId="28">#REF!</definedName>
    <definedName name="t2q" localSheetId="30">#REF!</definedName>
    <definedName name="t2q">#REF!</definedName>
    <definedName name="TAB1A" localSheetId="22">#REF!</definedName>
    <definedName name="TAB1A" localSheetId="24">#REF!</definedName>
    <definedName name="TAB1A" localSheetId="25">#REF!</definedName>
    <definedName name="TAB1A" localSheetId="28">#REF!</definedName>
    <definedName name="TAB1A" localSheetId="30">#REF!</definedName>
    <definedName name="TAB1A">#REF!</definedName>
    <definedName name="TAB1CK" localSheetId="22">#REF!</definedName>
    <definedName name="TAB1CK" localSheetId="24">#REF!</definedName>
    <definedName name="TAB1CK" localSheetId="25">#REF!</definedName>
    <definedName name="TAB1CK" localSheetId="28">#REF!</definedName>
    <definedName name="TAB1CK" localSheetId="30">#REF!</definedName>
    <definedName name="TAB1CK">#REF!</definedName>
    <definedName name="Tab25a" localSheetId="22">#REF!</definedName>
    <definedName name="Tab25a" localSheetId="24">#REF!</definedName>
    <definedName name="Tab25a" localSheetId="25">#REF!</definedName>
    <definedName name="Tab25a" localSheetId="28">#REF!</definedName>
    <definedName name="Tab25a" localSheetId="30">#REF!</definedName>
    <definedName name="Tab25a">#REF!</definedName>
    <definedName name="Tab25b" localSheetId="22">#REF!</definedName>
    <definedName name="Tab25b" localSheetId="24">#REF!</definedName>
    <definedName name="Tab25b" localSheetId="25">#REF!</definedName>
    <definedName name="Tab25b" localSheetId="28">#REF!</definedName>
    <definedName name="Tab25b" localSheetId="30">#REF!</definedName>
    <definedName name="Tab25b">#REF!</definedName>
    <definedName name="TAB2A" localSheetId="22">#REF!</definedName>
    <definedName name="TAB2A" localSheetId="24">#REF!</definedName>
    <definedName name="TAB2A" localSheetId="25">#REF!</definedName>
    <definedName name="TAB2A" localSheetId="28">#REF!</definedName>
    <definedName name="TAB2A" localSheetId="30">#REF!</definedName>
    <definedName name="TAB2A">#REF!</definedName>
    <definedName name="TAB5A" localSheetId="22">#REF!</definedName>
    <definedName name="TAB5A" localSheetId="24">#REF!</definedName>
    <definedName name="TAB5A" localSheetId="25">#REF!</definedName>
    <definedName name="TAB5A" localSheetId="28">#REF!</definedName>
    <definedName name="TAB5A" localSheetId="30">#REF!</definedName>
    <definedName name="TAB5A">#REF!</definedName>
    <definedName name="TAB6A" localSheetId="22">'[17]Annual Tables'!#REF!</definedName>
    <definedName name="TAB6A" localSheetId="24">'[17]Annual Tables'!#REF!</definedName>
    <definedName name="TAB6A" localSheetId="25">'[17]Annual Tables'!#REF!</definedName>
    <definedName name="TAB6A" localSheetId="28">'[17]Annual Tables'!#REF!</definedName>
    <definedName name="TAB6A" localSheetId="30">'[17]Annual Tables'!#REF!</definedName>
    <definedName name="TAB6A">'[17]Annual Tables'!#REF!</definedName>
    <definedName name="TAB6B" localSheetId="22">'[17]Annual Tables'!#REF!</definedName>
    <definedName name="TAB6B" localSheetId="24">'[17]Annual Tables'!#REF!</definedName>
    <definedName name="TAB6B" localSheetId="25">'[17]Annual Tables'!#REF!</definedName>
    <definedName name="TAB6B" localSheetId="28">'[17]Annual Tables'!#REF!</definedName>
    <definedName name="TAB6B" localSheetId="30">'[17]Annual Tables'!#REF!</definedName>
    <definedName name="TAB6B">'[17]Annual Tables'!#REF!</definedName>
    <definedName name="TAB6C" localSheetId="22">#REF!</definedName>
    <definedName name="TAB6C" localSheetId="24">#REF!</definedName>
    <definedName name="TAB6C" localSheetId="25">#REF!</definedName>
    <definedName name="TAB6C" localSheetId="28">#REF!</definedName>
    <definedName name="TAB6C" localSheetId="30">#REF!</definedName>
    <definedName name="TAB6C">#REF!</definedName>
    <definedName name="TAB7A" localSheetId="22">#REF!</definedName>
    <definedName name="TAB7A" localSheetId="24">#REF!</definedName>
    <definedName name="TAB7A" localSheetId="25">#REF!</definedName>
    <definedName name="TAB7A" localSheetId="28">#REF!</definedName>
    <definedName name="TAB7A" localSheetId="30">#REF!</definedName>
    <definedName name="TAB7A">#REF!</definedName>
    <definedName name="Taba">#REF!</definedName>
    <definedName name="tabC1" localSheetId="22">#REF!</definedName>
    <definedName name="tabC1" localSheetId="24">#REF!</definedName>
    <definedName name="tabC1" localSheetId="25">#REF!</definedName>
    <definedName name="tabC1" localSheetId="28">#REF!</definedName>
    <definedName name="tabC1" localSheetId="30">#REF!</definedName>
    <definedName name="tabC1">#REF!</definedName>
    <definedName name="tabC2" localSheetId="22">#REF!</definedName>
    <definedName name="tabC2" localSheetId="24">#REF!</definedName>
    <definedName name="tabC2" localSheetId="25">#REF!</definedName>
    <definedName name="tabC2" localSheetId="28">#REF!</definedName>
    <definedName name="tabC2" localSheetId="30">#REF!</definedName>
    <definedName name="tabC2">#REF!</definedName>
    <definedName name="Tabela_6a" localSheetId="22">#REF!</definedName>
    <definedName name="Tabela_6a" localSheetId="24">#REF!</definedName>
    <definedName name="Tabela_6a" localSheetId="25">#REF!</definedName>
    <definedName name="Tabela_6a" localSheetId="28">#REF!</definedName>
    <definedName name="Tabela_6a" localSheetId="30">#REF!</definedName>
    <definedName name="Tabela_6a">#REF!</definedName>
    <definedName name="tabela3a" localSheetId="22">'[78]Table 1'!#REF!</definedName>
    <definedName name="tabela3a" localSheetId="24">'[78]Table 1'!#REF!</definedName>
    <definedName name="tabela3a" localSheetId="25">'[78]Table 1'!#REF!</definedName>
    <definedName name="tabela3a" localSheetId="28">'[78]Table 1'!#REF!</definedName>
    <definedName name="tabela3a" localSheetId="30">'[78]Table 1'!#REF!</definedName>
    <definedName name="tabela3a">'[78]Table 1'!#REF!</definedName>
    <definedName name="Tabelaxx" localSheetId="22">#REF!</definedName>
    <definedName name="Tabelaxx" localSheetId="24">#REF!</definedName>
    <definedName name="Tabelaxx" localSheetId="25">#REF!</definedName>
    <definedName name="Tabelaxx" localSheetId="28">#REF!</definedName>
    <definedName name="Tabelaxx" localSheetId="30">#REF!</definedName>
    <definedName name="Tabelaxx">#REF!</definedName>
    <definedName name="tabF" localSheetId="22">#REF!</definedName>
    <definedName name="tabF" localSheetId="24">#REF!</definedName>
    <definedName name="tabF" localSheetId="25">#REF!</definedName>
    <definedName name="tabF" localSheetId="28">#REF!</definedName>
    <definedName name="tabF" localSheetId="30">#REF!</definedName>
    <definedName name="tabF">#REF!</definedName>
    <definedName name="tabH" localSheetId="22">#REF!</definedName>
    <definedName name="tabH" localSheetId="24">#REF!</definedName>
    <definedName name="tabH" localSheetId="25">#REF!</definedName>
    <definedName name="tabH" localSheetId="28">#REF!</definedName>
    <definedName name="tabH" localSheetId="30">#REF!</definedName>
    <definedName name="tabH">#REF!</definedName>
    <definedName name="tabI" localSheetId="22">#REF!</definedName>
    <definedName name="tabI" localSheetId="24">#REF!</definedName>
    <definedName name="tabI" localSheetId="25">#REF!</definedName>
    <definedName name="tabI" localSheetId="28">#REF!</definedName>
    <definedName name="tabI" localSheetId="30">#REF!</definedName>
    <definedName name="tabI">#REF!</definedName>
    <definedName name="Table__47">[79]RED47!$A$1:$I$53</definedName>
    <definedName name="Table_2._Country_X___Public_Sector_Financing_1" localSheetId="22">#REF!</definedName>
    <definedName name="Table_2._Country_X___Public_Sector_Financing_1" localSheetId="24">#REF!</definedName>
    <definedName name="Table_2._Country_X___Public_Sector_Financing_1" localSheetId="25">#REF!</definedName>
    <definedName name="Table_2._Country_X___Public_Sector_Financing_1" localSheetId="28">#REF!</definedName>
    <definedName name="Table_2._Country_X___Public_Sector_Financing_1" localSheetId="30">#REF!</definedName>
    <definedName name="Table_2._Country_X___Public_Sector_Financing_1">#REF!</definedName>
    <definedName name="Table_4SR" localSheetId="22">#REF!</definedName>
    <definedName name="Table_4SR" localSheetId="24">#REF!</definedName>
    <definedName name="Table_4SR" localSheetId="25">#REF!</definedName>
    <definedName name="Table_4SR" localSheetId="28">#REF!</definedName>
    <definedName name="Table_4SR" localSheetId="30">#REF!</definedName>
    <definedName name="Table_4SR">#REF!</definedName>
    <definedName name="Table_debt">[80]Table!$A$3:$AB$73</definedName>
    <definedName name="TABLE1" localSheetId="22">#REF!</definedName>
    <definedName name="TABLE1" localSheetId="24">#REF!</definedName>
    <definedName name="TABLE1" localSheetId="25">#REF!</definedName>
    <definedName name="TABLE1" localSheetId="28">#REF!</definedName>
    <definedName name="TABLE1" localSheetId="30">#REF!</definedName>
    <definedName name="TABLE1">#REF!</definedName>
    <definedName name="Table1printarea" localSheetId="22">#REF!</definedName>
    <definedName name="Table1printarea" localSheetId="24">#REF!</definedName>
    <definedName name="Table1printarea" localSheetId="25">#REF!</definedName>
    <definedName name="Table1printarea" localSheetId="28">#REF!</definedName>
    <definedName name="Table1printarea" localSheetId="30">#REF!</definedName>
    <definedName name="Table1printarea">#REF!</definedName>
    <definedName name="table30" localSheetId="22">#REF!</definedName>
    <definedName name="table30" localSheetId="24">#REF!</definedName>
    <definedName name="table30" localSheetId="25">#REF!</definedName>
    <definedName name="table30" localSheetId="28">#REF!</definedName>
    <definedName name="table30" localSheetId="30">#REF!</definedName>
    <definedName name="table30">#REF!</definedName>
    <definedName name="TABLE31" localSheetId="22">#REF!</definedName>
    <definedName name="TABLE31" localSheetId="24">#REF!</definedName>
    <definedName name="TABLE31" localSheetId="25">#REF!</definedName>
    <definedName name="TABLE31" localSheetId="28">#REF!</definedName>
    <definedName name="TABLE31" localSheetId="30">#REF!</definedName>
    <definedName name="TABLE31">#REF!</definedName>
    <definedName name="TABLE32" localSheetId="22">#REF!</definedName>
    <definedName name="TABLE32" localSheetId="24">#REF!</definedName>
    <definedName name="TABLE32" localSheetId="25">#REF!</definedName>
    <definedName name="TABLE32" localSheetId="28">#REF!</definedName>
    <definedName name="TABLE32" localSheetId="30">#REF!</definedName>
    <definedName name="TABLE32">#REF!</definedName>
    <definedName name="TABLE33" localSheetId="22">#REF!</definedName>
    <definedName name="TABLE33" localSheetId="24">#REF!</definedName>
    <definedName name="TABLE33" localSheetId="25">#REF!</definedName>
    <definedName name="TABLE33" localSheetId="28">#REF!</definedName>
    <definedName name="TABLE33" localSheetId="30">#REF!</definedName>
    <definedName name="TABLE33">#REF!</definedName>
    <definedName name="TABLE4" localSheetId="22">#REF!</definedName>
    <definedName name="TABLE4" localSheetId="24">#REF!</definedName>
    <definedName name="TABLE4" localSheetId="25">#REF!</definedName>
    <definedName name="TABLE4" localSheetId="28">#REF!</definedName>
    <definedName name="TABLE4" localSheetId="30">#REF!</definedName>
    <definedName name="TABLE4">#REF!</definedName>
    <definedName name="table6" localSheetId="22">#REF!</definedName>
    <definedName name="table6" localSheetId="24">#REF!</definedName>
    <definedName name="table6" localSheetId="25">#REF!</definedName>
    <definedName name="table6" localSheetId="28">#REF!</definedName>
    <definedName name="table6" localSheetId="30">#REF!</definedName>
    <definedName name="table6">#REF!</definedName>
    <definedName name="table9" localSheetId="22">#REF!</definedName>
    <definedName name="table9" localSheetId="24">#REF!</definedName>
    <definedName name="table9" localSheetId="25">#REF!</definedName>
    <definedName name="table9" localSheetId="28">#REF!</definedName>
    <definedName name="table9" localSheetId="30">#REF!</definedName>
    <definedName name="table9">#REF!</definedName>
    <definedName name="tabulka">#REF!</definedName>
    <definedName name="TAME" localSheetId="22">#REF!</definedName>
    <definedName name="TAME" localSheetId="24">#REF!</definedName>
    <definedName name="TAME" localSheetId="25">#REF!</definedName>
    <definedName name="TAME" localSheetId="28">#REF!</definedName>
    <definedName name="TAME" localSheetId="30">#REF!</definedName>
    <definedName name="TAME">#REF!</definedName>
    <definedName name="Tbl_GFN">[80]Table_GEF!$B$2:$T$53</definedName>
    <definedName name="tblChecks">[54]ErrCheck!$A$3:$E$5</definedName>
    <definedName name="tblLinks">[54]Links!$A$4:$F$33</definedName>
    <definedName name="TEMP" localSheetId="22">[81]Data!#REF!</definedName>
    <definedName name="TEMP" localSheetId="24">[81]Data!#REF!</definedName>
    <definedName name="TEMP" localSheetId="25">[81]Data!#REF!</definedName>
    <definedName name="TEMP" localSheetId="28">[81]Data!#REF!</definedName>
    <definedName name="TEMP" localSheetId="30">[81]Data!#REF!</definedName>
    <definedName name="TEMP">[81]Data!#REF!</definedName>
    <definedName name="tempo_kles" localSheetId="22">#REF!</definedName>
    <definedName name="tempo_kles" localSheetId="24">#REF!</definedName>
    <definedName name="tempo_kles" localSheetId="25">#REF!</definedName>
    <definedName name="tempo_kles" localSheetId="28">#REF!</definedName>
    <definedName name="tempo_kles" localSheetId="30">#REF!</definedName>
    <definedName name="tempo_kles">#REF!</definedName>
    <definedName name="tempo_kles_2" localSheetId="22">#REF!</definedName>
    <definedName name="tempo_kles_2" localSheetId="24">#REF!</definedName>
    <definedName name="tempo_kles_2" localSheetId="25">#REF!</definedName>
    <definedName name="tempo_kles_2" localSheetId="28">#REF!</definedName>
    <definedName name="tempo_kles_2" localSheetId="30">#REF!</definedName>
    <definedName name="tempo_kles_2">#REF!</definedName>
    <definedName name="test" localSheetId="48" hidden="1">{"'előző év december'!$A$2:$CP$214"}</definedName>
    <definedName name="test" localSheetId="49" hidden="1">{"'előző év december'!$A$2:$CP$214"}</definedName>
    <definedName name="test" localSheetId="50" hidden="1">{"'előző év december'!$A$2:$CP$214"}</definedName>
    <definedName name="test" localSheetId="51" hidden="1">{"'előző év december'!$A$2:$CP$214"}</definedName>
    <definedName name="test" localSheetId="59" hidden="1">{"'előző év december'!$A$2:$CP$214"}</definedName>
    <definedName name="test" localSheetId="6" hidden="1">{"'előző év december'!$A$2:$CP$214"}</definedName>
    <definedName name="test" localSheetId="7" hidden="1">{"'előző év december'!$A$2:$CP$214"}</definedName>
    <definedName name="test" localSheetId="8" hidden="1">{"'előző év december'!$A$2:$CP$214"}</definedName>
    <definedName name="test" localSheetId="9" hidden="1">{"'előző év december'!$A$2:$CP$214"}</definedName>
    <definedName name="test" localSheetId="17" hidden="1">{"'előző év december'!$A$2:$CP$214"}</definedName>
    <definedName name="test" localSheetId="18" hidden="1">{"'előző év december'!$A$2:$CP$214"}</definedName>
    <definedName name="test" localSheetId="19" hidden="1">{"'előző év december'!$A$2:$CP$214"}</definedName>
    <definedName name="test" localSheetId="20" hidden="1">{"'előző év december'!$A$2:$CP$214"}</definedName>
    <definedName name="test" localSheetId="22" hidden="1">{"'előző év december'!$A$2:$CP$214"}</definedName>
    <definedName name="test" localSheetId="23" hidden="1">{"'előző év december'!$A$2:$CP$214"}</definedName>
    <definedName name="test" localSheetId="24" hidden="1">{"'előző év december'!$A$2:$CP$214"}</definedName>
    <definedName name="test" localSheetId="25" hidden="1">{"'előző év december'!$A$2:$CP$214"}</definedName>
    <definedName name="test" localSheetId="36" hidden="1">{"'előző év december'!$A$2:$CP$214"}</definedName>
    <definedName name="test" hidden="1">{"'előző év december'!$A$2:$CP$214"}</definedName>
    <definedName name="text" localSheetId="48" hidden="1">{#N/A,#N/A,FALSE,"CB";#N/A,#N/A,FALSE,"CMB";#N/A,#N/A,FALSE,"BSYS";#N/A,#N/A,FALSE,"NBFI";#N/A,#N/A,FALSE,"FSYS"}</definedName>
    <definedName name="text" localSheetId="49" hidden="1">{#N/A,#N/A,FALSE,"CB";#N/A,#N/A,FALSE,"CMB";#N/A,#N/A,FALSE,"BSYS";#N/A,#N/A,FALSE,"NBFI";#N/A,#N/A,FALSE,"FSYS"}</definedName>
    <definedName name="text" localSheetId="50" hidden="1">{#N/A,#N/A,FALSE,"CB";#N/A,#N/A,FALSE,"CMB";#N/A,#N/A,FALSE,"BSYS";#N/A,#N/A,FALSE,"NBFI";#N/A,#N/A,FALSE,"FSYS"}</definedName>
    <definedName name="text" localSheetId="51" hidden="1">{#N/A,#N/A,FALSE,"CB";#N/A,#N/A,FALSE,"CMB";#N/A,#N/A,FALSE,"BSYS";#N/A,#N/A,FALSE,"NBFI";#N/A,#N/A,FALSE,"FSYS"}</definedName>
    <definedName name="text" localSheetId="59" hidden="1">{#N/A,#N/A,FALSE,"CB";#N/A,#N/A,FALSE,"CMB";#N/A,#N/A,FALSE,"BSYS";#N/A,#N/A,FALSE,"NBFI";#N/A,#N/A,FALSE,"FSYS"}</definedName>
    <definedName name="text" localSheetId="6" hidden="1">{#N/A,#N/A,FALSE,"CB";#N/A,#N/A,FALSE,"CMB";#N/A,#N/A,FALSE,"BSYS";#N/A,#N/A,FALSE,"NBFI";#N/A,#N/A,FALSE,"FSYS"}</definedName>
    <definedName name="text" localSheetId="7" hidden="1">{#N/A,#N/A,FALSE,"CB";#N/A,#N/A,FALSE,"CMB";#N/A,#N/A,FALSE,"BSYS";#N/A,#N/A,FALSE,"NBFI";#N/A,#N/A,FALSE,"FSYS"}</definedName>
    <definedName name="text" localSheetId="8" hidden="1">{#N/A,#N/A,FALSE,"CB";#N/A,#N/A,FALSE,"CMB";#N/A,#N/A,FALSE,"BSYS";#N/A,#N/A,FALSE,"NBFI";#N/A,#N/A,FALSE,"FSYS"}</definedName>
    <definedName name="text" localSheetId="9" hidden="1">{#N/A,#N/A,FALSE,"CB";#N/A,#N/A,FALSE,"CMB";#N/A,#N/A,FALSE,"BSYS";#N/A,#N/A,FALSE,"NBFI";#N/A,#N/A,FALSE,"FSYS"}</definedName>
    <definedName name="text" localSheetId="17" hidden="1">{#N/A,#N/A,FALSE,"CB";#N/A,#N/A,FALSE,"CMB";#N/A,#N/A,FALSE,"BSYS";#N/A,#N/A,FALSE,"NBFI";#N/A,#N/A,FALSE,"FSYS"}</definedName>
    <definedName name="text" localSheetId="18" hidden="1">{#N/A,#N/A,FALSE,"CB";#N/A,#N/A,FALSE,"CMB";#N/A,#N/A,FALSE,"BSYS";#N/A,#N/A,FALSE,"NBFI";#N/A,#N/A,FALSE,"FSYS"}</definedName>
    <definedName name="text" localSheetId="19" hidden="1">{#N/A,#N/A,FALSE,"CB";#N/A,#N/A,FALSE,"CMB";#N/A,#N/A,FALSE,"BSYS";#N/A,#N/A,FALSE,"NBFI";#N/A,#N/A,FALSE,"FSYS"}</definedName>
    <definedName name="text" localSheetId="20" hidden="1">{#N/A,#N/A,FALSE,"CB";#N/A,#N/A,FALSE,"CMB";#N/A,#N/A,FALSE,"BSYS";#N/A,#N/A,FALSE,"NBFI";#N/A,#N/A,FALSE,"FSYS"}</definedName>
    <definedName name="text" localSheetId="22" hidden="1">{#N/A,#N/A,FALSE,"CB";#N/A,#N/A,FALSE,"CMB";#N/A,#N/A,FALSE,"BSYS";#N/A,#N/A,FALSE,"NBFI";#N/A,#N/A,FALSE,"FSYS"}</definedName>
    <definedName name="text" localSheetId="23" hidden="1">{#N/A,#N/A,FALSE,"CB";#N/A,#N/A,FALSE,"CMB";#N/A,#N/A,FALSE,"BSYS";#N/A,#N/A,FALSE,"NBFI";#N/A,#N/A,FALSE,"FSYS"}</definedName>
    <definedName name="text" localSheetId="24" hidden="1">{#N/A,#N/A,FALSE,"CB";#N/A,#N/A,FALSE,"CMB";#N/A,#N/A,FALSE,"BSYS";#N/A,#N/A,FALSE,"NBFI";#N/A,#N/A,FALSE,"FSYS"}</definedName>
    <definedName name="text" localSheetId="25" hidden="1">{#N/A,#N/A,FALSE,"CB";#N/A,#N/A,FALSE,"CMB";#N/A,#N/A,FALSE,"BSYS";#N/A,#N/A,FALSE,"NBFI";#N/A,#N/A,FALSE,"FSYS"}</definedName>
    <definedName name="text" localSheetId="36" hidden="1">{#N/A,#N/A,FALSE,"CB";#N/A,#N/A,FALSE,"CMB";#N/A,#N/A,FALSE,"BSYS";#N/A,#N/A,FALSE,"NBFI";#N/A,#N/A,FALSE,"FSYS"}</definedName>
    <definedName name="text" hidden="1">{#N/A,#N/A,FALSE,"CB";#N/A,#N/A,FALSE,"CMB";#N/A,#N/A,FALSE,"BSYS";#N/A,#N/A,FALSE,"NBFI";#N/A,#N/A,FALSE,"FSYS"}</definedName>
    <definedName name="tgz" localSheetId="48" hidden="1">{"'előző év december'!$A$2:$CP$214"}</definedName>
    <definedName name="tgz" localSheetId="49" hidden="1">{"'előző év december'!$A$2:$CP$214"}</definedName>
    <definedName name="tgz" localSheetId="50" hidden="1">{"'előző év december'!$A$2:$CP$214"}</definedName>
    <definedName name="tgz" localSheetId="51" hidden="1">{"'előző év december'!$A$2:$CP$214"}</definedName>
    <definedName name="tgz" localSheetId="59" hidden="1">{"'előző év december'!$A$2:$CP$214"}</definedName>
    <definedName name="tgz" localSheetId="6" hidden="1">{"'előző év december'!$A$2:$CP$214"}</definedName>
    <definedName name="tgz" localSheetId="7" hidden="1">{"'előző év december'!$A$2:$CP$214"}</definedName>
    <definedName name="tgz" localSheetId="8" hidden="1">{"'előző év december'!$A$2:$CP$214"}</definedName>
    <definedName name="tgz" localSheetId="9" hidden="1">{"'előző év december'!$A$2:$CP$214"}</definedName>
    <definedName name="tgz" localSheetId="17" hidden="1">{"'előző év december'!$A$2:$CP$214"}</definedName>
    <definedName name="tgz" localSheetId="18" hidden="1">{"'előző év december'!$A$2:$CP$214"}</definedName>
    <definedName name="tgz" localSheetId="19" hidden="1">{"'előző év december'!$A$2:$CP$214"}</definedName>
    <definedName name="tgz" localSheetId="20" hidden="1">{"'előző év december'!$A$2:$CP$214"}</definedName>
    <definedName name="tgz" localSheetId="22" hidden="1">{"'előző év december'!$A$2:$CP$214"}</definedName>
    <definedName name="tgz" localSheetId="23" hidden="1">{"'előző év december'!$A$2:$CP$214"}</definedName>
    <definedName name="tgz" localSheetId="24" hidden="1">{"'előző év december'!$A$2:$CP$214"}</definedName>
    <definedName name="tgz" localSheetId="25" hidden="1">{"'előző év december'!$A$2:$CP$214"}</definedName>
    <definedName name="tgz" localSheetId="36" hidden="1">{"'előző év december'!$A$2:$CP$214"}</definedName>
    <definedName name="tgz" hidden="1">{"'előző év december'!$A$2:$CP$214"}</definedName>
    <definedName name="TMG_D">[42]Q5!$E$23:$AH$23</definedName>
    <definedName name="TMGO">#N/A</definedName>
    <definedName name="TOWEO" localSheetId="22">#REF!</definedName>
    <definedName name="TOWEO" localSheetId="24">#REF!</definedName>
    <definedName name="TOWEO" localSheetId="25">#REF!</definedName>
    <definedName name="TOWEO" localSheetId="28">#REF!</definedName>
    <definedName name="TOWEO" localSheetId="30">#REF!</definedName>
    <definedName name="TOWEO">#REF!</definedName>
    <definedName name="TRADE3" localSheetId="22">[15]Trade!#REF!</definedName>
    <definedName name="TRADE3" localSheetId="24">[15]Trade!#REF!</definedName>
    <definedName name="TRADE3" localSheetId="25">[15]Trade!#REF!</definedName>
    <definedName name="TRADE3" localSheetId="28">[15]Trade!#REF!</definedName>
    <definedName name="TRADE3" localSheetId="30">[15]Trade!#REF!</definedName>
    <definedName name="TRADE3">[15]Trade!#REF!</definedName>
    <definedName name="trans" localSheetId="22">#REF!</definedName>
    <definedName name="trans" localSheetId="24">#REF!</definedName>
    <definedName name="trans" localSheetId="25">#REF!</definedName>
    <definedName name="trans" localSheetId="28">#REF!</definedName>
    <definedName name="trans" localSheetId="30">#REF!</definedName>
    <definedName name="trans">#REF!</definedName>
    <definedName name="Transfer_check" localSheetId="22">#REF!</definedName>
    <definedName name="Transfer_check" localSheetId="24">#REF!</definedName>
    <definedName name="Transfer_check" localSheetId="25">#REF!</definedName>
    <definedName name="Transfer_check" localSheetId="28">#REF!</definedName>
    <definedName name="Transfer_check" localSheetId="30">#REF!</definedName>
    <definedName name="Transfer_check">#REF!</definedName>
    <definedName name="TRANSNAVE" localSheetId="22">#REF!</definedName>
    <definedName name="TRANSNAVE" localSheetId="24">#REF!</definedName>
    <definedName name="TRANSNAVE" localSheetId="25">#REF!</definedName>
    <definedName name="TRANSNAVE" localSheetId="28">#REF!</definedName>
    <definedName name="TRANSNAVE" localSheetId="30">#REF!</definedName>
    <definedName name="TRANSNAVE">#REF!</definedName>
    <definedName name="tre" localSheetId="48" hidden="1">{"'előző év december'!$A$2:$CP$214"}</definedName>
    <definedName name="tre" localSheetId="49" hidden="1">{"'előző év december'!$A$2:$CP$214"}</definedName>
    <definedName name="tre" localSheetId="50" hidden="1">{"'előző év december'!$A$2:$CP$214"}</definedName>
    <definedName name="tre" localSheetId="51" hidden="1">{"'előző év december'!$A$2:$CP$214"}</definedName>
    <definedName name="tre" localSheetId="59" hidden="1">{"'előző év december'!$A$2:$CP$214"}</definedName>
    <definedName name="tre" localSheetId="6" hidden="1">{"'előző év december'!$A$2:$CP$214"}</definedName>
    <definedName name="tre" localSheetId="7" hidden="1">{"'előző év december'!$A$2:$CP$214"}</definedName>
    <definedName name="tre" localSheetId="8" hidden="1">{"'előző év december'!$A$2:$CP$214"}</definedName>
    <definedName name="tre" localSheetId="9" hidden="1">{"'előző év december'!$A$2:$CP$214"}</definedName>
    <definedName name="tre" localSheetId="17" hidden="1">{"'előző év december'!$A$2:$CP$214"}</definedName>
    <definedName name="tre" localSheetId="18" hidden="1">{"'előző év december'!$A$2:$CP$214"}</definedName>
    <definedName name="tre" localSheetId="19" hidden="1">{"'előző év december'!$A$2:$CP$214"}</definedName>
    <definedName name="tre" localSheetId="20" hidden="1">{"'előző év december'!$A$2:$CP$214"}</definedName>
    <definedName name="tre" localSheetId="22" hidden="1">{"'előző év december'!$A$2:$CP$214"}</definedName>
    <definedName name="tre" localSheetId="23" hidden="1">{"'előző év december'!$A$2:$CP$214"}</definedName>
    <definedName name="tre" localSheetId="24" hidden="1">{"'előző év december'!$A$2:$CP$214"}</definedName>
    <definedName name="tre" localSheetId="25" hidden="1">{"'előző év december'!$A$2:$CP$214"}</definedName>
    <definedName name="tre" localSheetId="36" hidden="1">{"'előző év december'!$A$2:$CP$214"}</definedName>
    <definedName name="tre" hidden="1">{"'előző év december'!$A$2:$CP$214"}</definedName>
    <definedName name="tretry" localSheetId="48" hidden="1">[28]Data!#REF!</definedName>
    <definedName name="tretry" localSheetId="49" hidden="1">[28]Data!#REF!</definedName>
    <definedName name="tretry" localSheetId="24" hidden="1">[28]Data!#REF!</definedName>
    <definedName name="tretry" localSheetId="25" hidden="1">[28]Data!#REF!</definedName>
    <definedName name="tretry" localSheetId="28" hidden="1">[28]Data!#REF!</definedName>
    <definedName name="tretry" localSheetId="30" hidden="1">[28]Data!#REF!</definedName>
    <definedName name="tretry" hidden="1">[28]Data!#REF!</definedName>
    <definedName name="tt" localSheetId="48" hidden="1">{"Tab1",#N/A,FALSE,"P";"Tab2",#N/A,FALSE,"P"}</definedName>
    <definedName name="tt" localSheetId="49" hidden="1">{"Tab1",#N/A,FALSE,"P";"Tab2",#N/A,FALSE,"P"}</definedName>
    <definedName name="tt" localSheetId="50" hidden="1">{"Tab1",#N/A,FALSE,"P";"Tab2",#N/A,FALSE,"P"}</definedName>
    <definedName name="tt" localSheetId="51" hidden="1">{"Tab1",#N/A,FALSE,"P";"Tab2",#N/A,FALSE,"P"}</definedName>
    <definedName name="tt" localSheetId="59" hidden="1">{"Tab1",#N/A,FALSE,"P";"Tab2",#N/A,FALSE,"P"}</definedName>
    <definedName name="tt" localSheetId="6" hidden="1">{"Tab1",#N/A,FALSE,"P";"Tab2",#N/A,FALSE,"P"}</definedName>
    <definedName name="tt" localSheetId="7" hidden="1">{"Tab1",#N/A,FALSE,"P";"Tab2",#N/A,FALSE,"P"}</definedName>
    <definedName name="tt" localSheetId="8" hidden="1">{"Tab1",#N/A,FALSE,"P";"Tab2",#N/A,FALSE,"P"}</definedName>
    <definedName name="tt" localSheetId="9" hidden="1">{"Tab1",#N/A,FALSE,"P";"Tab2",#N/A,FALSE,"P"}</definedName>
    <definedName name="tt" localSheetId="17" hidden="1">{"Tab1",#N/A,FALSE,"P";"Tab2",#N/A,FALSE,"P"}</definedName>
    <definedName name="tt" localSheetId="18" hidden="1">{"Tab1",#N/A,FALSE,"P";"Tab2",#N/A,FALSE,"P"}</definedName>
    <definedName name="tt" localSheetId="19" hidden="1">{"Tab1",#N/A,FALSE,"P";"Tab2",#N/A,FALSE,"P"}</definedName>
    <definedName name="tt" localSheetId="20" hidden="1">{"Tab1",#N/A,FALSE,"P";"Tab2",#N/A,FALSE,"P"}</definedName>
    <definedName name="tt" localSheetId="22" hidden="1">{"Tab1",#N/A,FALSE,"P";"Tab2",#N/A,FALSE,"P"}</definedName>
    <definedName name="tt" localSheetId="23" hidden="1">{"Tab1",#N/A,FALSE,"P";"Tab2",#N/A,FALSE,"P"}</definedName>
    <definedName name="tt" localSheetId="24" hidden="1">{"Tab1",#N/A,FALSE,"P";"Tab2",#N/A,FALSE,"P"}</definedName>
    <definedName name="tt" localSheetId="25" hidden="1">{"Tab1",#N/A,FALSE,"P";"Tab2",#N/A,FALSE,"P"}</definedName>
    <definedName name="tt" localSheetId="36" hidden="1">{"Tab1",#N/A,FALSE,"P";"Tab2",#N/A,FALSE,"P"}</definedName>
    <definedName name="tt" hidden="1">{"Tab1",#N/A,FALSE,"P";"Tab2",#N/A,FALSE,"P"}</definedName>
    <definedName name="ttt" localSheetId="48" hidden="1">{"Tab1",#N/A,FALSE,"P";"Tab2",#N/A,FALSE,"P"}</definedName>
    <definedName name="ttt" localSheetId="49" hidden="1">{"Tab1",#N/A,FALSE,"P";"Tab2",#N/A,FALSE,"P"}</definedName>
    <definedName name="ttt" localSheetId="50" hidden="1">{"Tab1",#N/A,FALSE,"P";"Tab2",#N/A,FALSE,"P"}</definedName>
    <definedName name="ttt" localSheetId="51" hidden="1">{"Tab1",#N/A,FALSE,"P";"Tab2",#N/A,FALSE,"P"}</definedName>
    <definedName name="ttt" localSheetId="59" hidden="1">{"Tab1",#N/A,FALSE,"P";"Tab2",#N/A,FALSE,"P"}</definedName>
    <definedName name="ttt" localSheetId="6" hidden="1">{"Tab1",#N/A,FALSE,"P";"Tab2",#N/A,FALSE,"P"}</definedName>
    <definedName name="ttt" localSheetId="7" hidden="1">{"Tab1",#N/A,FALSE,"P";"Tab2",#N/A,FALSE,"P"}</definedName>
    <definedName name="ttt" localSheetId="8" hidden="1">{"Tab1",#N/A,FALSE,"P";"Tab2",#N/A,FALSE,"P"}</definedName>
    <definedName name="ttt" localSheetId="9" hidden="1">{"Tab1",#N/A,FALSE,"P";"Tab2",#N/A,FALSE,"P"}</definedName>
    <definedName name="ttt" localSheetId="17" hidden="1">{"Tab1",#N/A,FALSE,"P";"Tab2",#N/A,FALSE,"P"}</definedName>
    <definedName name="ttt" localSheetId="18" hidden="1">{"Tab1",#N/A,FALSE,"P";"Tab2",#N/A,FALSE,"P"}</definedName>
    <definedName name="ttt" localSheetId="19" hidden="1">{"Tab1",#N/A,FALSE,"P";"Tab2",#N/A,FALSE,"P"}</definedName>
    <definedName name="ttt" localSheetId="20" hidden="1">{"Tab1",#N/A,FALSE,"P";"Tab2",#N/A,FALSE,"P"}</definedName>
    <definedName name="ttt" localSheetId="22" hidden="1">{"Tab1",#N/A,FALSE,"P";"Tab2",#N/A,FALSE,"P"}</definedName>
    <definedName name="ttt" localSheetId="23" hidden="1">{"Tab1",#N/A,FALSE,"P";"Tab2",#N/A,FALSE,"P"}</definedName>
    <definedName name="ttt" localSheetId="24" hidden="1">{"Tab1",#N/A,FALSE,"P";"Tab2",#N/A,FALSE,"P"}</definedName>
    <definedName name="ttt" localSheetId="25" hidden="1">{"Tab1",#N/A,FALSE,"P";"Tab2",#N/A,FALSE,"P"}</definedName>
    <definedName name="ttt" localSheetId="36" hidden="1">{"Tab1",#N/A,FALSE,"P";"Tab2",#N/A,FALSE,"P"}</definedName>
    <definedName name="ttt" hidden="1">{"Tab1",#N/A,FALSE,"P";"Tab2",#N/A,FALSE,"P"}</definedName>
    <definedName name="ttttt" localSheetId="44" hidden="1">[63]M!#REF!</definedName>
    <definedName name="ttttt" localSheetId="48" hidden="1">[63]M!#REF!</definedName>
    <definedName name="ttttt" localSheetId="49" hidden="1">[63]M!#REF!</definedName>
    <definedName name="ttttt" localSheetId="50" hidden="1">[63]M!#REF!</definedName>
    <definedName name="ttttt" localSheetId="51" hidden="1">[64]M!#REF!</definedName>
    <definedName name="ttttt" localSheetId="59" hidden="1">[63]M!#REF!</definedName>
    <definedName name="ttttt" localSheetId="6" hidden="1">[63]M!#REF!</definedName>
    <definedName name="ttttt" localSheetId="7" hidden="1">[63]M!#REF!</definedName>
    <definedName name="ttttt" localSheetId="8" hidden="1">[63]M!#REF!</definedName>
    <definedName name="ttttt" localSheetId="9" hidden="1">[63]M!#REF!</definedName>
    <definedName name="ttttt" localSheetId="17" hidden="1">[63]M!#REF!</definedName>
    <definedName name="ttttt" localSheetId="18" hidden="1">[63]M!#REF!</definedName>
    <definedName name="ttttt" localSheetId="19" hidden="1">[63]M!#REF!</definedName>
    <definedName name="ttttt" localSheetId="20" hidden="1">[63]M!#REF!</definedName>
    <definedName name="ttttt" localSheetId="22" hidden="1">[64]M!#REF!</definedName>
    <definedName name="ttttt" localSheetId="24" hidden="1">[64]M!#REF!</definedName>
    <definedName name="ttttt" localSheetId="25" hidden="1">[64]M!#REF!</definedName>
    <definedName name="ttttt" localSheetId="28" hidden="1">[64]M!#REF!</definedName>
    <definedName name="ttttt" localSheetId="30" hidden="1">[64]M!#REF!</definedName>
    <definedName name="ttttt" localSheetId="36" hidden="1">[63]M!#REF!</definedName>
    <definedName name="ttttt" hidden="1">[64]M!#REF!</definedName>
    <definedName name="TTTTTTTTTTTT" localSheetId="24">[36]!TTTTTTTTTTTT</definedName>
    <definedName name="TTTTTTTTTTTT" localSheetId="25">[36]!TTTTTTTTTTTT</definedName>
    <definedName name="TTTTTTTTTTTT" localSheetId="28">[36]!TTTTTTTTTTTT</definedName>
    <definedName name="TTTTTTTTTTTT" localSheetId="30">[36]!TTTTTTTTTTTT</definedName>
    <definedName name="TTTTTTTTTTTT">[36]!TTTTTTTTTTTT</definedName>
    <definedName name="twryrwe" localSheetId="48" hidden="1">[33]PRIVATE!#REF!</definedName>
    <definedName name="twryrwe" localSheetId="49" hidden="1">[33]PRIVATE!#REF!</definedName>
    <definedName name="twryrwe" localSheetId="24" hidden="1">[33]PRIVATE!#REF!</definedName>
    <definedName name="twryrwe" localSheetId="25" hidden="1">[33]PRIVATE!#REF!</definedName>
    <definedName name="twryrwe" localSheetId="28" hidden="1">[33]PRIVATE!#REF!</definedName>
    <definedName name="twryrwe" localSheetId="30" hidden="1">[33]PRIVATE!#REF!</definedName>
    <definedName name="twryrwe" hidden="1">[33]PRIVATE!#REF!</definedName>
    <definedName name="TXG_D">#N/A</definedName>
    <definedName name="TXGO">#N/A</definedName>
    <definedName name="u163lnulcm_x_et.m" localSheetId="22">[46]monthly!#REF!</definedName>
    <definedName name="u163lnulcm_x_et.m" localSheetId="24">[46]monthly!#REF!</definedName>
    <definedName name="u163lnulcm_x_et.m" localSheetId="25">[46]monthly!#REF!</definedName>
    <definedName name="u163lnulcm_x_et.m" localSheetId="28">[46]monthly!#REF!</definedName>
    <definedName name="u163lnulcm_x_et.m" localSheetId="30">[46]monthly!#REF!</definedName>
    <definedName name="u163lnulcm_x_et.m">[46]monthly!#REF!</definedName>
    <definedName name="ULC_CZ">[4]REER!$BU$144:$BU$206</definedName>
    <definedName name="ULC_PART">[4]REER!$BR$144:$BR$206</definedName>
    <definedName name="Universities" localSheetId="22">#REF!</definedName>
    <definedName name="Universities" localSheetId="24">#REF!</definedName>
    <definedName name="Universities" localSheetId="25">#REF!</definedName>
    <definedName name="Universities" localSheetId="28">#REF!</definedName>
    <definedName name="Universities" localSheetId="30">#REF!</definedName>
    <definedName name="Universities">#REF!</definedName>
    <definedName name="UPee_2" localSheetId="22">#REF!</definedName>
    <definedName name="UPee_2" localSheetId="24">#REF!</definedName>
    <definedName name="UPee_2" localSheetId="25">#REF!</definedName>
    <definedName name="UPee_2" localSheetId="28">#REF!</definedName>
    <definedName name="UPee_2" localSheetId="30">#REF!</definedName>
    <definedName name="UPee_2">#REF!</definedName>
    <definedName name="UPer_2" localSheetId="22">#REF!</definedName>
    <definedName name="UPer_2" localSheetId="24">#REF!</definedName>
    <definedName name="UPer_2" localSheetId="25">#REF!</definedName>
    <definedName name="UPer_2" localSheetId="28">#REF!</definedName>
    <definedName name="UPer_2" localSheetId="30">#REF!</definedName>
    <definedName name="UPer_2">#REF!</definedName>
    <definedName name="Uruguay">'[81]PDR vulnerability table'!$A$3:$E$65</definedName>
    <definedName name="USERNAME" localSheetId="22">#REF!</definedName>
    <definedName name="USERNAME" localSheetId="24">#REF!</definedName>
    <definedName name="USERNAME" localSheetId="25">#REF!</definedName>
    <definedName name="USERNAME" localSheetId="28">#REF!</definedName>
    <definedName name="USERNAME" localSheetId="30">#REF!</definedName>
    <definedName name="USERNAME">#REF!</definedName>
    <definedName name="uu" localSheetId="48" hidden="1">{"Riqfin97",#N/A,FALSE,"Tran";"Riqfinpro",#N/A,FALSE,"Tran"}</definedName>
    <definedName name="uu" localSheetId="49" hidden="1">{"Riqfin97",#N/A,FALSE,"Tran";"Riqfinpro",#N/A,FALSE,"Tran"}</definedName>
    <definedName name="uu" localSheetId="50" hidden="1">{"Riqfin97",#N/A,FALSE,"Tran";"Riqfinpro",#N/A,FALSE,"Tran"}</definedName>
    <definedName name="uu" localSheetId="51" hidden="1">{"Riqfin97",#N/A,FALSE,"Tran";"Riqfinpro",#N/A,FALSE,"Tran"}</definedName>
    <definedName name="uu" localSheetId="59" hidden="1">{"Riqfin97",#N/A,FALSE,"Tran";"Riqfinpro",#N/A,FALSE,"Tran"}</definedName>
    <definedName name="uu" localSheetId="6" hidden="1">{"Riqfin97",#N/A,FALSE,"Tran";"Riqfinpro",#N/A,FALSE,"Tran"}</definedName>
    <definedName name="uu" localSheetId="7" hidden="1">{"Riqfin97",#N/A,FALSE,"Tran";"Riqfinpro",#N/A,FALSE,"Tran"}</definedName>
    <definedName name="uu" localSheetId="8" hidden="1">{"Riqfin97",#N/A,FALSE,"Tran";"Riqfinpro",#N/A,FALSE,"Tran"}</definedName>
    <definedName name="uu" localSheetId="9" hidden="1">{"Riqfin97",#N/A,FALSE,"Tran";"Riqfinpro",#N/A,FALSE,"Tran"}</definedName>
    <definedName name="uu" localSheetId="17" hidden="1">{"Riqfin97",#N/A,FALSE,"Tran";"Riqfinpro",#N/A,FALSE,"Tran"}</definedName>
    <definedName name="uu" localSheetId="18" hidden="1">{"Riqfin97",#N/A,FALSE,"Tran";"Riqfinpro",#N/A,FALSE,"Tran"}</definedName>
    <definedName name="uu" localSheetId="19" hidden="1">{"Riqfin97",#N/A,FALSE,"Tran";"Riqfinpro",#N/A,FALSE,"Tran"}</definedName>
    <definedName name="uu" localSheetId="20" hidden="1">{"Riqfin97",#N/A,FALSE,"Tran";"Riqfinpro",#N/A,FALSE,"Tran"}</definedName>
    <definedName name="uu" localSheetId="22" hidden="1">{"Riqfin97",#N/A,FALSE,"Tran";"Riqfinpro",#N/A,FALSE,"Tran"}</definedName>
    <definedName name="uu" localSheetId="23" hidden="1">{"Riqfin97",#N/A,FALSE,"Tran";"Riqfinpro",#N/A,FALSE,"Tran"}</definedName>
    <definedName name="uu" localSheetId="24" hidden="1">{"Riqfin97",#N/A,FALSE,"Tran";"Riqfinpro",#N/A,FALSE,"Tran"}</definedName>
    <definedName name="uu" localSheetId="25" hidden="1">{"Riqfin97",#N/A,FALSE,"Tran";"Riqfinpro",#N/A,FALSE,"Tran"}</definedName>
    <definedName name="uu" localSheetId="36" hidden="1">{"Riqfin97",#N/A,FALSE,"Tran";"Riqfinpro",#N/A,FALSE,"Tran"}</definedName>
    <definedName name="uu" hidden="1">{"Riqfin97",#N/A,FALSE,"Tran";"Riqfinpro",#N/A,FALSE,"Tran"}</definedName>
    <definedName name="uuu" localSheetId="48" hidden="1">{"Riqfin97",#N/A,FALSE,"Tran";"Riqfinpro",#N/A,FALSE,"Tran"}</definedName>
    <definedName name="uuu" localSheetId="49" hidden="1">{"Riqfin97",#N/A,FALSE,"Tran";"Riqfinpro",#N/A,FALSE,"Tran"}</definedName>
    <definedName name="uuu" localSheetId="50" hidden="1">{"Riqfin97",#N/A,FALSE,"Tran";"Riqfinpro",#N/A,FALSE,"Tran"}</definedName>
    <definedName name="uuu" localSheetId="51" hidden="1">{"Riqfin97",#N/A,FALSE,"Tran";"Riqfinpro",#N/A,FALSE,"Tran"}</definedName>
    <definedName name="uuu" localSheetId="59" hidden="1">{"Riqfin97",#N/A,FALSE,"Tran";"Riqfinpro",#N/A,FALSE,"Tran"}</definedName>
    <definedName name="uuu" localSheetId="6" hidden="1">{"Riqfin97",#N/A,FALSE,"Tran";"Riqfinpro",#N/A,FALSE,"Tran"}</definedName>
    <definedName name="uuu" localSheetId="7" hidden="1">{"Riqfin97",#N/A,FALSE,"Tran";"Riqfinpro",#N/A,FALSE,"Tran"}</definedName>
    <definedName name="uuu" localSheetId="8" hidden="1">{"Riqfin97",#N/A,FALSE,"Tran";"Riqfinpro",#N/A,FALSE,"Tran"}</definedName>
    <definedName name="uuu" localSheetId="9" hidden="1">{"Riqfin97",#N/A,FALSE,"Tran";"Riqfinpro",#N/A,FALSE,"Tran"}</definedName>
    <definedName name="uuu" localSheetId="17" hidden="1">{"Riqfin97",#N/A,FALSE,"Tran";"Riqfinpro",#N/A,FALSE,"Tran"}</definedName>
    <definedName name="uuu" localSheetId="18" hidden="1">{"Riqfin97",#N/A,FALSE,"Tran";"Riqfinpro",#N/A,FALSE,"Tran"}</definedName>
    <definedName name="uuu" localSheetId="19" hidden="1">{"Riqfin97",#N/A,FALSE,"Tran";"Riqfinpro",#N/A,FALSE,"Tran"}</definedName>
    <definedName name="uuu" localSheetId="20" hidden="1">{"Riqfin97",#N/A,FALSE,"Tran";"Riqfinpro",#N/A,FALSE,"Tran"}</definedName>
    <definedName name="uuu" localSheetId="22" hidden="1">{"Riqfin97",#N/A,FALSE,"Tran";"Riqfinpro",#N/A,FALSE,"Tran"}</definedName>
    <definedName name="uuu" localSheetId="23" hidden="1">{"Riqfin97",#N/A,FALSE,"Tran";"Riqfinpro",#N/A,FALSE,"Tran"}</definedName>
    <definedName name="uuu" localSheetId="24" hidden="1">{"Riqfin97",#N/A,FALSE,"Tran";"Riqfinpro",#N/A,FALSE,"Tran"}</definedName>
    <definedName name="uuu" localSheetId="25" hidden="1">{"Riqfin97",#N/A,FALSE,"Tran";"Riqfinpro",#N/A,FALSE,"Tran"}</definedName>
    <definedName name="uuu" localSheetId="36" hidden="1">{"Riqfin97",#N/A,FALSE,"Tran";"Riqfinpro",#N/A,FALSE,"Tran"}</definedName>
    <definedName name="uuu" hidden="1">{"Riqfin97",#N/A,FALSE,"Tran";"Riqfinpro",#N/A,FALSE,"Tran"}</definedName>
    <definedName name="UUUUUUUUUUU" localSheetId="24">[36]!UUUUUUUUUUU</definedName>
    <definedName name="UUUUUUUUUUU" localSheetId="25">[36]!UUUUUUUUUUU</definedName>
    <definedName name="UUUUUUUUUUU" localSheetId="28">[36]!UUUUUUUUUUU</definedName>
    <definedName name="UUUUUUUUUUU" localSheetId="30">[36]!UUUUUUUUUUU</definedName>
    <definedName name="UUUUUUUUUUU">[36]!UUUUUUUUUUU</definedName>
    <definedName name="v" localSheetId="48" hidden="1">#REF!</definedName>
    <definedName name="v" localSheetId="49" hidden="1">#REF!</definedName>
    <definedName name="v" localSheetId="50" hidden="1">#REF!</definedName>
    <definedName name="v" localSheetId="51" hidden="1">#REF!</definedName>
    <definedName name="v" localSheetId="8" hidden="1">#REF!</definedName>
    <definedName name="v" localSheetId="9" hidden="1">#REF!</definedName>
    <definedName name="v" localSheetId="18" hidden="1">#REF!</definedName>
    <definedName name="v" localSheetId="19" hidden="1">#REF!</definedName>
    <definedName name="v" localSheetId="20" hidden="1">#REF!</definedName>
    <definedName name="v" localSheetId="24" hidden="1">#REF!</definedName>
    <definedName name="v" localSheetId="25" hidden="1">#REF!</definedName>
    <definedName name="v" localSheetId="28" hidden="1">#REF!</definedName>
    <definedName name="v" localSheetId="30" hidden="1">#REF!</definedName>
    <definedName name="v" hidden="1">#REF!</definedName>
    <definedName name="ValidationList" localSheetId="22">#REF!</definedName>
    <definedName name="ValidationList" localSheetId="24">#REF!</definedName>
    <definedName name="ValidationList" localSheetId="25">#REF!</definedName>
    <definedName name="ValidationList" localSheetId="28">#REF!</definedName>
    <definedName name="ValidationList" localSheetId="30">#REF!</definedName>
    <definedName name="ValidationList">#REF!</definedName>
    <definedName name="vb" localSheetId="48" hidden="1">{"'előző év december'!$A$2:$CP$214"}</definedName>
    <definedName name="vb" localSheetId="49" hidden="1">{"'előző év december'!$A$2:$CP$214"}</definedName>
    <definedName name="vb" localSheetId="50" hidden="1">{"'előző év december'!$A$2:$CP$214"}</definedName>
    <definedName name="vb" localSheetId="51" hidden="1">{"'előző év december'!$A$2:$CP$214"}</definedName>
    <definedName name="vb" localSheetId="59" hidden="1">{"'előző év december'!$A$2:$CP$214"}</definedName>
    <definedName name="vb" localSheetId="6" hidden="1">{"'előző év december'!$A$2:$CP$214"}</definedName>
    <definedName name="vb" localSheetId="7" hidden="1">{"'előző év december'!$A$2:$CP$214"}</definedName>
    <definedName name="vb" localSheetId="8" hidden="1">{"'előző év december'!$A$2:$CP$214"}</definedName>
    <definedName name="vb" localSheetId="9" hidden="1">{"'előző év december'!$A$2:$CP$214"}</definedName>
    <definedName name="vb" localSheetId="17" hidden="1">{"'előző év december'!$A$2:$CP$214"}</definedName>
    <definedName name="vb" localSheetId="18" hidden="1">{"'előző év december'!$A$2:$CP$214"}</definedName>
    <definedName name="vb" localSheetId="19" hidden="1">{"'előző év december'!$A$2:$CP$214"}</definedName>
    <definedName name="vb" localSheetId="20" hidden="1">{"'előző év december'!$A$2:$CP$214"}</definedName>
    <definedName name="vb" localSheetId="22" hidden="1">{"'előző év december'!$A$2:$CP$214"}</definedName>
    <definedName name="vb" localSheetId="23" hidden="1">{"'előző év december'!$A$2:$CP$214"}</definedName>
    <definedName name="vb" localSheetId="24" hidden="1">{"'előző év december'!$A$2:$CP$214"}</definedName>
    <definedName name="vb" localSheetId="25" hidden="1">{"'előző év december'!$A$2:$CP$214"}</definedName>
    <definedName name="vb" localSheetId="36" hidden="1">{"'előző év december'!$A$2:$CP$214"}</definedName>
    <definedName name="vb" hidden="1">{"'előző év december'!$A$2:$CP$214"}</definedName>
    <definedName name="vc" localSheetId="48" hidden="1">{"'előző év december'!$A$2:$CP$214"}</definedName>
    <definedName name="vc" localSheetId="49" hidden="1">{"'előző év december'!$A$2:$CP$214"}</definedName>
    <definedName name="vc" localSheetId="50" hidden="1">{"'előző év december'!$A$2:$CP$214"}</definedName>
    <definedName name="vc" localSheetId="51" hidden="1">{"'előző év december'!$A$2:$CP$214"}</definedName>
    <definedName name="vc" localSheetId="59" hidden="1">{"'előző év december'!$A$2:$CP$214"}</definedName>
    <definedName name="vc" localSheetId="6" hidden="1">{"'előző év december'!$A$2:$CP$214"}</definedName>
    <definedName name="vc" localSheetId="7" hidden="1">{"'előző év december'!$A$2:$CP$214"}</definedName>
    <definedName name="vc" localSheetId="8" hidden="1">{"'előző év december'!$A$2:$CP$214"}</definedName>
    <definedName name="vc" localSheetId="9" hidden="1">{"'előző év december'!$A$2:$CP$214"}</definedName>
    <definedName name="vc" localSheetId="17" hidden="1">{"'előző év december'!$A$2:$CP$214"}</definedName>
    <definedName name="vc" localSheetId="18" hidden="1">{"'előző év december'!$A$2:$CP$214"}</definedName>
    <definedName name="vc" localSheetId="19" hidden="1">{"'előző év december'!$A$2:$CP$214"}</definedName>
    <definedName name="vc" localSheetId="20" hidden="1">{"'előző év december'!$A$2:$CP$214"}</definedName>
    <definedName name="vc" localSheetId="22" hidden="1">{"'előző év december'!$A$2:$CP$214"}</definedName>
    <definedName name="vc" localSheetId="23" hidden="1">{"'előző év december'!$A$2:$CP$214"}</definedName>
    <definedName name="vc" localSheetId="24" hidden="1">{"'előző év december'!$A$2:$CP$214"}</definedName>
    <definedName name="vc" localSheetId="25" hidden="1">{"'előző év december'!$A$2:$CP$214"}</definedName>
    <definedName name="vc" localSheetId="36" hidden="1">{"'előző év december'!$A$2:$CP$214"}</definedName>
    <definedName name="vc" hidden="1">{"'előző év december'!$A$2:$CP$214"}</definedName>
    <definedName name="VeljavniProracun" localSheetId="22">#REF!</definedName>
    <definedName name="VeljavniProracun" localSheetId="24">#REF!</definedName>
    <definedName name="VeljavniProracun" localSheetId="25">#REF!</definedName>
    <definedName name="VeljavniProracun" localSheetId="28">#REF!</definedName>
    <definedName name="VeljavniProracun" localSheetId="30">#REF!</definedName>
    <definedName name="VeljavniProracun">#REF!</definedName>
    <definedName name="Venezuela" localSheetId="22">#REF!</definedName>
    <definedName name="Venezuela" localSheetId="24">#REF!</definedName>
    <definedName name="Venezuela" localSheetId="25">#REF!</definedName>
    <definedName name="Venezuela" localSheetId="28">#REF!</definedName>
    <definedName name="Venezuela" localSheetId="30">#REF!</definedName>
    <definedName name="Venezuela">#REF!</definedName>
    <definedName name="VUC">'[65]NOVA legislativa'!$M$3</definedName>
    <definedName name="vv" localSheetId="48" hidden="1">{"Tab1",#N/A,FALSE,"P";"Tab2",#N/A,FALSE,"P"}</definedName>
    <definedName name="vv" localSheetId="49" hidden="1">{"Tab1",#N/A,FALSE,"P";"Tab2",#N/A,FALSE,"P"}</definedName>
    <definedName name="vv" localSheetId="50" hidden="1">{"Tab1",#N/A,FALSE,"P";"Tab2",#N/A,FALSE,"P"}</definedName>
    <definedName name="vv" localSheetId="51" hidden="1">{"Tab1",#N/A,FALSE,"P";"Tab2",#N/A,FALSE,"P"}</definedName>
    <definedName name="vv" localSheetId="59" hidden="1">{"Tab1",#N/A,FALSE,"P";"Tab2",#N/A,FALSE,"P"}</definedName>
    <definedName name="vv" localSheetId="6" hidden="1">{"Tab1",#N/A,FALSE,"P";"Tab2",#N/A,FALSE,"P"}</definedName>
    <definedName name="vv" localSheetId="7" hidden="1">{"Tab1",#N/A,FALSE,"P";"Tab2",#N/A,FALSE,"P"}</definedName>
    <definedName name="vv" localSheetId="8" hidden="1">{"Tab1",#N/A,FALSE,"P";"Tab2",#N/A,FALSE,"P"}</definedName>
    <definedName name="vv" localSheetId="9" hidden="1">{"Tab1",#N/A,FALSE,"P";"Tab2",#N/A,FALSE,"P"}</definedName>
    <definedName name="vv" localSheetId="17" hidden="1">{"Tab1",#N/A,FALSE,"P";"Tab2",#N/A,FALSE,"P"}</definedName>
    <definedName name="vv" localSheetId="18" hidden="1">{"Tab1",#N/A,FALSE,"P";"Tab2",#N/A,FALSE,"P"}</definedName>
    <definedName name="vv" localSheetId="19" hidden="1">{"Tab1",#N/A,FALSE,"P";"Tab2",#N/A,FALSE,"P"}</definedName>
    <definedName name="vv" localSheetId="20" hidden="1">{"Tab1",#N/A,FALSE,"P";"Tab2",#N/A,FALSE,"P"}</definedName>
    <definedName name="vv" localSheetId="22" hidden="1">{"Tab1",#N/A,FALSE,"P";"Tab2",#N/A,FALSE,"P"}</definedName>
    <definedName name="vv" localSheetId="23" hidden="1">{"Tab1",#N/A,FALSE,"P";"Tab2",#N/A,FALSE,"P"}</definedName>
    <definedName name="vv" localSheetId="24" hidden="1">{"Tab1",#N/A,FALSE,"P";"Tab2",#N/A,FALSE,"P"}</definedName>
    <definedName name="vv" localSheetId="25" hidden="1">{"Tab1",#N/A,FALSE,"P";"Tab2",#N/A,FALSE,"P"}</definedName>
    <definedName name="vv" localSheetId="36" hidden="1">{"Tab1",#N/A,FALSE,"P";"Tab2",#N/A,FALSE,"P"}</definedName>
    <definedName name="vv" hidden="1">{"Tab1",#N/A,FALSE,"P";"Tab2",#N/A,FALSE,"P"}</definedName>
    <definedName name="vvv" localSheetId="48" hidden="1">{"Tab1",#N/A,FALSE,"P";"Tab2",#N/A,FALSE,"P"}</definedName>
    <definedName name="vvv" localSheetId="49" hidden="1">{"Tab1",#N/A,FALSE,"P";"Tab2",#N/A,FALSE,"P"}</definedName>
    <definedName name="vvv" localSheetId="50" hidden="1">{"Tab1",#N/A,FALSE,"P";"Tab2",#N/A,FALSE,"P"}</definedName>
    <definedName name="vvv" localSheetId="51" hidden="1">{"Tab1",#N/A,FALSE,"P";"Tab2",#N/A,FALSE,"P"}</definedName>
    <definedName name="vvv" localSheetId="59" hidden="1">{"Tab1",#N/A,FALSE,"P";"Tab2",#N/A,FALSE,"P"}</definedName>
    <definedName name="vvv" localSheetId="6" hidden="1">{"Tab1",#N/A,FALSE,"P";"Tab2",#N/A,FALSE,"P"}</definedName>
    <definedName name="vvv" localSheetId="7" hidden="1">{"Tab1",#N/A,FALSE,"P";"Tab2",#N/A,FALSE,"P"}</definedName>
    <definedName name="vvv" localSheetId="8" hidden="1">{"Tab1",#N/A,FALSE,"P";"Tab2",#N/A,FALSE,"P"}</definedName>
    <definedName name="vvv" localSheetId="9" hidden="1">{"Tab1",#N/A,FALSE,"P";"Tab2",#N/A,FALSE,"P"}</definedName>
    <definedName name="vvv" localSheetId="17" hidden="1">{"Tab1",#N/A,FALSE,"P";"Tab2",#N/A,FALSE,"P"}</definedName>
    <definedName name="vvv" localSheetId="18" hidden="1">{"Tab1",#N/A,FALSE,"P";"Tab2",#N/A,FALSE,"P"}</definedName>
    <definedName name="vvv" localSheetId="19" hidden="1">{"Tab1",#N/A,FALSE,"P";"Tab2",#N/A,FALSE,"P"}</definedName>
    <definedName name="vvv" localSheetId="20" hidden="1">{"Tab1",#N/A,FALSE,"P";"Tab2",#N/A,FALSE,"P"}</definedName>
    <definedName name="vvv" localSheetId="22" hidden="1">{"Tab1",#N/A,FALSE,"P";"Tab2",#N/A,FALSE,"P"}</definedName>
    <definedName name="vvv" localSheetId="23" hidden="1">{"Tab1",#N/A,FALSE,"P";"Tab2",#N/A,FALSE,"P"}</definedName>
    <definedName name="vvv" localSheetId="24" hidden="1">{"Tab1",#N/A,FALSE,"P";"Tab2",#N/A,FALSE,"P"}</definedName>
    <definedName name="vvv" localSheetId="25" hidden="1">{"Tab1",#N/A,FALSE,"P";"Tab2",#N/A,FALSE,"P"}</definedName>
    <definedName name="vvv" localSheetId="36" hidden="1">{"Tab1",#N/A,FALSE,"P";"Tab2",#N/A,FALSE,"P"}</definedName>
    <definedName name="vvv" hidden="1">{"Tab1",#N/A,FALSE,"P";"Tab2",#N/A,FALSE,"P"}</definedName>
    <definedName name="we" localSheetId="48" hidden="1">{"'előző év december'!$A$2:$CP$214"}</definedName>
    <definedName name="we" localSheetId="49" hidden="1">{"'előző év december'!$A$2:$CP$214"}</definedName>
    <definedName name="we" localSheetId="50" hidden="1">{"'előző év december'!$A$2:$CP$214"}</definedName>
    <definedName name="we" localSheetId="51" hidden="1">{"'előző év december'!$A$2:$CP$214"}</definedName>
    <definedName name="we" localSheetId="59" hidden="1">{"'előző év december'!$A$2:$CP$214"}</definedName>
    <definedName name="we" localSheetId="6" hidden="1">{"'előző év december'!$A$2:$CP$214"}</definedName>
    <definedName name="we" localSheetId="7" hidden="1">{"'előző év december'!$A$2:$CP$214"}</definedName>
    <definedName name="we" localSheetId="8" hidden="1">{"'előző év december'!$A$2:$CP$214"}</definedName>
    <definedName name="we" localSheetId="9" hidden="1">{"'előző év december'!$A$2:$CP$214"}</definedName>
    <definedName name="we" localSheetId="17" hidden="1">{"'előző év december'!$A$2:$CP$214"}</definedName>
    <definedName name="we" localSheetId="18" hidden="1">{"'előző év december'!$A$2:$CP$214"}</definedName>
    <definedName name="we" localSheetId="19" hidden="1">{"'előző év december'!$A$2:$CP$214"}</definedName>
    <definedName name="we" localSheetId="20" hidden="1">{"'előző év december'!$A$2:$CP$214"}</definedName>
    <definedName name="we" localSheetId="22" hidden="1">{"'előző év december'!$A$2:$CP$214"}</definedName>
    <definedName name="we" localSheetId="23" hidden="1">{"'előző év december'!$A$2:$CP$214"}</definedName>
    <definedName name="we" localSheetId="24" hidden="1">{"'előző év december'!$A$2:$CP$214"}</definedName>
    <definedName name="we" localSheetId="25" hidden="1">{"'előző év december'!$A$2:$CP$214"}</definedName>
    <definedName name="we" localSheetId="36" hidden="1">{"'előző év december'!$A$2:$CP$214"}</definedName>
    <definedName name="we" hidden="1">{"'előző év december'!$A$2:$CP$214"}</definedName>
    <definedName name="we11pcpi.m" localSheetId="22">[46]monthly!#REF!</definedName>
    <definedName name="we11pcpi.m" localSheetId="24">[46]monthly!#REF!</definedName>
    <definedName name="we11pcpi.m" localSheetId="25">[46]monthly!#REF!</definedName>
    <definedName name="we11pcpi.m" localSheetId="28">[46]monthly!#REF!</definedName>
    <definedName name="we11pcpi.m" localSheetId="30">[46]monthly!#REF!</definedName>
    <definedName name="we11pcpi.m">[46]monthly!#REF!</definedName>
    <definedName name="wee" localSheetId="48" hidden="1">{"'előző év december'!$A$2:$CP$214"}</definedName>
    <definedName name="wee" localSheetId="49" hidden="1">{"'előző év december'!$A$2:$CP$214"}</definedName>
    <definedName name="wee" localSheetId="50" hidden="1">{"'előző év december'!$A$2:$CP$214"}</definedName>
    <definedName name="wee" localSheetId="51" hidden="1">{"'előző év december'!$A$2:$CP$214"}</definedName>
    <definedName name="wee" localSheetId="59" hidden="1">{"'előző év december'!$A$2:$CP$214"}</definedName>
    <definedName name="wee" localSheetId="6" hidden="1">{"'előző év december'!$A$2:$CP$214"}</definedName>
    <definedName name="wee" localSheetId="7" hidden="1">{"'előző év december'!$A$2:$CP$214"}</definedName>
    <definedName name="wee" localSheetId="8" hidden="1">{"'előző év december'!$A$2:$CP$214"}</definedName>
    <definedName name="wee" localSheetId="9" hidden="1">{"'előző év december'!$A$2:$CP$214"}</definedName>
    <definedName name="wee" localSheetId="17" hidden="1">{"'előző év december'!$A$2:$CP$214"}</definedName>
    <definedName name="wee" localSheetId="18" hidden="1">{"'előző év december'!$A$2:$CP$214"}</definedName>
    <definedName name="wee" localSheetId="19" hidden="1">{"'előző év december'!$A$2:$CP$214"}</definedName>
    <definedName name="wee" localSheetId="20" hidden="1">{"'előző év december'!$A$2:$CP$214"}</definedName>
    <definedName name="wee" localSheetId="22" hidden="1">{"'előző év december'!$A$2:$CP$214"}</definedName>
    <definedName name="wee" localSheetId="23" hidden="1">{"'előző év december'!$A$2:$CP$214"}</definedName>
    <definedName name="wee" localSheetId="24" hidden="1">{"'előző év december'!$A$2:$CP$214"}</definedName>
    <definedName name="wee" localSheetId="25" hidden="1">{"'előző év december'!$A$2:$CP$214"}</definedName>
    <definedName name="wee" localSheetId="36" hidden="1">{"'előző év december'!$A$2:$CP$214"}</definedName>
    <definedName name="wee" hidden="1">{"'előző év december'!$A$2:$CP$214"}</definedName>
    <definedName name="werwer" localSheetId="48" hidden="1">{"'előző év december'!$A$2:$CP$214"}</definedName>
    <definedName name="werwer" localSheetId="49" hidden="1">{"'előző év december'!$A$2:$CP$214"}</definedName>
    <definedName name="werwer" localSheetId="50" hidden="1">{"'előző év december'!$A$2:$CP$214"}</definedName>
    <definedName name="werwer" localSheetId="51" hidden="1">{"'előző év december'!$A$2:$CP$214"}</definedName>
    <definedName name="werwer" localSheetId="59" hidden="1">{"'előző év december'!$A$2:$CP$214"}</definedName>
    <definedName name="werwer" localSheetId="6" hidden="1">{"'előző év december'!$A$2:$CP$214"}</definedName>
    <definedName name="werwer" localSheetId="7" hidden="1">{"'előző év december'!$A$2:$CP$214"}</definedName>
    <definedName name="werwer" localSheetId="8" hidden="1">{"'előző év december'!$A$2:$CP$214"}</definedName>
    <definedName name="werwer" localSheetId="9" hidden="1">{"'előző év december'!$A$2:$CP$214"}</definedName>
    <definedName name="werwer" localSheetId="17" hidden="1">{"'előző év december'!$A$2:$CP$214"}</definedName>
    <definedName name="werwer" localSheetId="18" hidden="1">{"'előző év december'!$A$2:$CP$214"}</definedName>
    <definedName name="werwer" localSheetId="19" hidden="1">{"'előző év december'!$A$2:$CP$214"}</definedName>
    <definedName name="werwer" localSheetId="20" hidden="1">{"'előző év december'!$A$2:$CP$214"}</definedName>
    <definedName name="werwer" localSheetId="22" hidden="1">{"'előző év december'!$A$2:$CP$214"}</definedName>
    <definedName name="werwer" localSheetId="23" hidden="1">{"'előző év december'!$A$2:$CP$214"}</definedName>
    <definedName name="werwer" localSheetId="24" hidden="1">{"'előző év december'!$A$2:$CP$214"}</definedName>
    <definedName name="werwer" localSheetId="25" hidden="1">{"'előző év december'!$A$2:$CP$214"}</definedName>
    <definedName name="werwer" localSheetId="36" hidden="1">{"'előző év december'!$A$2:$CP$214"}</definedName>
    <definedName name="werwer" hidden="1">{"'előző év december'!$A$2:$CP$214"}</definedName>
    <definedName name="WMENU" localSheetId="22">#REF!</definedName>
    <definedName name="WMENU" localSheetId="24">#REF!</definedName>
    <definedName name="WMENU" localSheetId="25">#REF!</definedName>
    <definedName name="WMENU" localSheetId="28">#REF!</definedName>
    <definedName name="WMENU" localSheetId="30">#REF!</definedName>
    <definedName name="WMENU">#REF!</definedName>
    <definedName name="wrn.1993_2002." localSheetId="48" hidden="1">{"1993_2002",#N/A,FALSE,"UnderlyingData"}</definedName>
    <definedName name="wrn.1993_2002." localSheetId="49" hidden="1">{"1993_2002",#N/A,FALSE,"UnderlyingData"}</definedName>
    <definedName name="wrn.1993_2002." localSheetId="50" hidden="1">{"1993_2002",#N/A,FALSE,"UnderlyingData"}</definedName>
    <definedName name="wrn.1993_2002." localSheetId="51" hidden="1">{"1993_2002",#N/A,FALSE,"UnderlyingData"}</definedName>
    <definedName name="wrn.1993_2002." localSheetId="59" hidden="1">{"1993_2002",#N/A,FALSE,"UnderlyingData"}</definedName>
    <definedName name="wrn.1993_2002." localSheetId="6" hidden="1">{"1993_2002",#N/A,FALSE,"UnderlyingData"}</definedName>
    <definedName name="wrn.1993_2002." localSheetId="7" hidden="1">{"1993_2002",#N/A,FALSE,"UnderlyingData"}</definedName>
    <definedName name="wrn.1993_2002." localSheetId="8" hidden="1">{"1993_2002",#N/A,FALSE,"UnderlyingData"}</definedName>
    <definedName name="wrn.1993_2002." localSheetId="9" hidden="1">{"1993_2002",#N/A,FALSE,"UnderlyingData"}</definedName>
    <definedName name="wrn.1993_2002." localSheetId="17" hidden="1">{"1993_2002",#N/A,FALSE,"UnderlyingData"}</definedName>
    <definedName name="wrn.1993_2002." localSheetId="18" hidden="1">{"1993_2002",#N/A,FALSE,"UnderlyingData"}</definedName>
    <definedName name="wrn.1993_2002." localSheetId="19" hidden="1">{"1993_2002",#N/A,FALSE,"UnderlyingData"}</definedName>
    <definedName name="wrn.1993_2002." localSheetId="20" hidden="1">{"1993_2002",#N/A,FALSE,"UnderlyingData"}</definedName>
    <definedName name="wrn.1993_2002." localSheetId="22" hidden="1">{"1993_2002",#N/A,FALSE,"UnderlyingData"}</definedName>
    <definedName name="wrn.1993_2002." localSheetId="23" hidden="1">{"1993_2002",#N/A,FALSE,"UnderlyingData"}</definedName>
    <definedName name="wrn.1993_2002." localSheetId="24" hidden="1">{"1993_2002",#N/A,FALSE,"UnderlyingData"}</definedName>
    <definedName name="wrn.1993_2002." localSheetId="25" hidden="1">{"1993_2002",#N/A,FALSE,"UnderlyingData"}</definedName>
    <definedName name="wrn.1993_2002." localSheetId="36" hidden="1">{"1993_2002",#N/A,FALSE,"UnderlyingData"}</definedName>
    <definedName name="wrn.1993_2002." hidden="1">{"1993_2002",#N/A,FALSE,"UnderlyingData"}</definedName>
    <definedName name="wrn.a11._.general._.government." localSheetId="48" hidden="1">{"a11 general government",#N/A,FALSE,"RED Tables"}</definedName>
    <definedName name="wrn.a11._.general._.government." localSheetId="49" hidden="1">{"a11 general government",#N/A,FALSE,"RED Tables"}</definedName>
    <definedName name="wrn.a11._.general._.government." localSheetId="50" hidden="1">{"a11 general government",#N/A,FALSE,"RED Tables"}</definedName>
    <definedName name="wrn.a11._.general._.government." localSheetId="51" hidden="1">{"a11 general government",#N/A,FALSE,"RED Tables"}</definedName>
    <definedName name="wrn.a11._.general._.government." localSheetId="59" hidden="1">{"a11 general government",#N/A,FALSE,"RED Tables"}</definedName>
    <definedName name="wrn.a11._.general._.government." localSheetId="6" hidden="1">{"a11 general government",#N/A,FALSE,"RED Tables"}</definedName>
    <definedName name="wrn.a11._.general._.government." localSheetId="7" hidden="1">{"a11 general government",#N/A,FALSE,"RED Tables"}</definedName>
    <definedName name="wrn.a11._.general._.government." localSheetId="8" hidden="1">{"a11 general government",#N/A,FALSE,"RED Tables"}</definedName>
    <definedName name="wrn.a11._.general._.government." localSheetId="9" hidden="1">{"a11 general government",#N/A,FALSE,"RED Tables"}</definedName>
    <definedName name="wrn.a11._.general._.government." localSheetId="17" hidden="1">{"a11 general government",#N/A,FALSE,"RED Tables"}</definedName>
    <definedName name="wrn.a11._.general._.government." localSheetId="18" hidden="1">{"a11 general government",#N/A,FALSE,"RED Tables"}</definedName>
    <definedName name="wrn.a11._.general._.government." localSheetId="19" hidden="1">{"a11 general government",#N/A,FALSE,"RED Tables"}</definedName>
    <definedName name="wrn.a11._.general._.government." localSheetId="20" hidden="1">{"a11 general government",#N/A,FALSE,"RED Tables"}</definedName>
    <definedName name="wrn.a11._.general._.government." localSheetId="22" hidden="1">{"a11 general government",#N/A,FALSE,"RED Tables"}</definedName>
    <definedName name="wrn.a11._.general._.government." localSheetId="23" hidden="1">{"a11 general government",#N/A,FALSE,"RED Tables"}</definedName>
    <definedName name="wrn.a11._.general._.government." localSheetId="24" hidden="1">{"a11 general government",#N/A,FALSE,"RED Tables"}</definedName>
    <definedName name="wrn.a11._.general._.government." localSheetId="25" hidden="1">{"a11 general government",#N/A,FALSE,"RED Tables"}</definedName>
    <definedName name="wrn.a11._.general._.government." localSheetId="36" hidden="1">{"a11 general government",#N/A,FALSE,"RED Tables"}</definedName>
    <definedName name="wrn.a11._.general._.government." hidden="1">{"a11 general government",#N/A,FALSE,"RED Tables"}</definedName>
    <definedName name="wrn.a12._.Federal._.Government." localSheetId="48" hidden="1">{"a12 Federal Government",#N/A,FALSE,"RED Tables"}</definedName>
    <definedName name="wrn.a12._.Federal._.Government." localSheetId="49" hidden="1">{"a12 Federal Government",#N/A,FALSE,"RED Tables"}</definedName>
    <definedName name="wrn.a12._.Federal._.Government." localSheetId="50" hidden="1">{"a12 Federal Government",#N/A,FALSE,"RED Tables"}</definedName>
    <definedName name="wrn.a12._.Federal._.Government." localSheetId="51" hidden="1">{"a12 Federal Government",#N/A,FALSE,"RED Tables"}</definedName>
    <definedName name="wrn.a12._.Federal._.Government." localSheetId="59" hidden="1">{"a12 Federal Government",#N/A,FALSE,"RED Tables"}</definedName>
    <definedName name="wrn.a12._.Federal._.Government." localSheetId="6" hidden="1">{"a12 Federal Government",#N/A,FALSE,"RED Tables"}</definedName>
    <definedName name="wrn.a12._.Federal._.Government." localSheetId="7" hidden="1">{"a12 Federal Government",#N/A,FALSE,"RED Tables"}</definedName>
    <definedName name="wrn.a12._.Federal._.Government." localSheetId="8" hidden="1">{"a12 Federal Government",#N/A,FALSE,"RED Tables"}</definedName>
    <definedName name="wrn.a12._.Federal._.Government." localSheetId="9" hidden="1">{"a12 Federal Government",#N/A,FALSE,"RED Tables"}</definedName>
    <definedName name="wrn.a12._.Federal._.Government." localSheetId="17" hidden="1">{"a12 Federal Government",#N/A,FALSE,"RED Tables"}</definedName>
    <definedName name="wrn.a12._.Federal._.Government." localSheetId="18" hidden="1">{"a12 Federal Government",#N/A,FALSE,"RED Tables"}</definedName>
    <definedName name="wrn.a12._.Federal._.Government." localSheetId="19" hidden="1">{"a12 Federal Government",#N/A,FALSE,"RED Tables"}</definedName>
    <definedName name="wrn.a12._.Federal._.Government." localSheetId="20" hidden="1">{"a12 Federal Government",#N/A,FALSE,"RED Tables"}</definedName>
    <definedName name="wrn.a12._.Federal._.Government." localSheetId="22" hidden="1">{"a12 Federal Government",#N/A,FALSE,"RED Tables"}</definedName>
    <definedName name="wrn.a12._.Federal._.Government." localSheetId="23" hidden="1">{"a12 Federal Government",#N/A,FALSE,"RED Tables"}</definedName>
    <definedName name="wrn.a12._.Federal._.Government." localSheetId="24" hidden="1">{"a12 Federal Government",#N/A,FALSE,"RED Tables"}</definedName>
    <definedName name="wrn.a12._.Federal._.Government." localSheetId="25" hidden="1">{"a12 Federal Government",#N/A,FALSE,"RED Tables"}</definedName>
    <definedName name="wrn.a12._.Federal._.Government." localSheetId="36" hidden="1">{"a12 Federal Government",#N/A,FALSE,"RED Tables"}</definedName>
    <definedName name="wrn.a12._.Federal._.Government." hidden="1">{"a12 Federal Government",#N/A,FALSE,"RED Tables"}</definedName>
    <definedName name="wrn.a13._.social._.security." localSheetId="48" hidden="1">{"a13 social security",#N/A,FALSE,"RED Tables"}</definedName>
    <definedName name="wrn.a13._.social._.security." localSheetId="49" hidden="1">{"a13 social security",#N/A,FALSE,"RED Tables"}</definedName>
    <definedName name="wrn.a13._.social._.security." localSheetId="50" hidden="1">{"a13 social security",#N/A,FALSE,"RED Tables"}</definedName>
    <definedName name="wrn.a13._.social._.security." localSheetId="51" hidden="1">{"a13 social security",#N/A,FALSE,"RED Tables"}</definedName>
    <definedName name="wrn.a13._.social._.security." localSheetId="59" hidden="1">{"a13 social security",#N/A,FALSE,"RED Tables"}</definedName>
    <definedName name="wrn.a13._.social._.security." localSheetId="6" hidden="1">{"a13 social security",#N/A,FALSE,"RED Tables"}</definedName>
    <definedName name="wrn.a13._.social._.security." localSheetId="7" hidden="1">{"a13 social security",#N/A,FALSE,"RED Tables"}</definedName>
    <definedName name="wrn.a13._.social._.security." localSheetId="8" hidden="1">{"a13 social security",#N/A,FALSE,"RED Tables"}</definedName>
    <definedName name="wrn.a13._.social._.security." localSheetId="9" hidden="1">{"a13 social security",#N/A,FALSE,"RED Tables"}</definedName>
    <definedName name="wrn.a13._.social._.security." localSheetId="17" hidden="1">{"a13 social security",#N/A,FALSE,"RED Tables"}</definedName>
    <definedName name="wrn.a13._.social._.security." localSheetId="18" hidden="1">{"a13 social security",#N/A,FALSE,"RED Tables"}</definedName>
    <definedName name="wrn.a13._.social._.security." localSheetId="19" hidden="1">{"a13 social security",#N/A,FALSE,"RED Tables"}</definedName>
    <definedName name="wrn.a13._.social._.security." localSheetId="20" hidden="1">{"a13 social security",#N/A,FALSE,"RED Tables"}</definedName>
    <definedName name="wrn.a13._.social._.security." localSheetId="22" hidden="1">{"a13 social security",#N/A,FALSE,"RED Tables"}</definedName>
    <definedName name="wrn.a13._.social._.security." localSheetId="23" hidden="1">{"a13 social security",#N/A,FALSE,"RED Tables"}</definedName>
    <definedName name="wrn.a13._.social._.security." localSheetId="24" hidden="1">{"a13 social security",#N/A,FALSE,"RED Tables"}</definedName>
    <definedName name="wrn.a13._.social._.security." localSheetId="25" hidden="1">{"a13 social security",#N/A,FALSE,"RED Tables"}</definedName>
    <definedName name="wrn.a13._.social._.security." localSheetId="36" hidden="1">{"a13 social security",#N/A,FALSE,"RED Tables"}</definedName>
    <definedName name="wrn.a13._.social._.security." hidden="1">{"a13 social security",#N/A,FALSE,"RED Tables"}</definedName>
    <definedName name="wrn.a14._.regions._.and._.communities." localSheetId="48" hidden="1">{"a14 regions and communities",#N/A,FALSE,"RED Tables"}</definedName>
    <definedName name="wrn.a14._.regions._.and._.communities." localSheetId="49" hidden="1">{"a14 regions and communities",#N/A,FALSE,"RED Tables"}</definedName>
    <definedName name="wrn.a14._.regions._.and._.communities." localSheetId="50" hidden="1">{"a14 regions and communities",#N/A,FALSE,"RED Tables"}</definedName>
    <definedName name="wrn.a14._.regions._.and._.communities." localSheetId="51" hidden="1">{"a14 regions and communities",#N/A,FALSE,"RED Tables"}</definedName>
    <definedName name="wrn.a14._.regions._.and._.communities." localSheetId="59" hidden="1">{"a14 regions and communities",#N/A,FALSE,"RED Tables"}</definedName>
    <definedName name="wrn.a14._.regions._.and._.communities." localSheetId="6" hidden="1">{"a14 regions and communities",#N/A,FALSE,"RED Tables"}</definedName>
    <definedName name="wrn.a14._.regions._.and._.communities." localSheetId="7" hidden="1">{"a14 regions and communities",#N/A,FALSE,"RED Tables"}</definedName>
    <definedName name="wrn.a14._.regions._.and._.communities." localSheetId="8" hidden="1">{"a14 regions and communities",#N/A,FALSE,"RED Tables"}</definedName>
    <definedName name="wrn.a14._.regions._.and._.communities." localSheetId="9" hidden="1">{"a14 regions and communities",#N/A,FALSE,"RED Tables"}</definedName>
    <definedName name="wrn.a14._.regions._.and._.communities." localSheetId="17" hidden="1">{"a14 regions and communities",#N/A,FALSE,"RED Tables"}</definedName>
    <definedName name="wrn.a14._.regions._.and._.communities." localSheetId="18" hidden="1">{"a14 regions and communities",#N/A,FALSE,"RED Tables"}</definedName>
    <definedName name="wrn.a14._.regions._.and._.communities." localSheetId="19" hidden="1">{"a14 regions and communities",#N/A,FALSE,"RED Tables"}</definedName>
    <definedName name="wrn.a14._.regions._.and._.communities." localSheetId="20" hidden="1">{"a14 regions and communities",#N/A,FALSE,"RED Tables"}</definedName>
    <definedName name="wrn.a14._.regions._.and._.communities." localSheetId="22" hidden="1">{"a14 regions and communities",#N/A,FALSE,"RED Tables"}</definedName>
    <definedName name="wrn.a14._.regions._.and._.communities." localSheetId="23" hidden="1">{"a14 regions and communities",#N/A,FALSE,"RED Tables"}</definedName>
    <definedName name="wrn.a14._.regions._.and._.communities." localSheetId="24" hidden="1">{"a14 regions and communities",#N/A,FALSE,"RED Tables"}</definedName>
    <definedName name="wrn.a14._.regions._.and._.communities." localSheetId="25" hidden="1">{"a14 regions and communities",#N/A,FALSE,"RED Tables"}</definedName>
    <definedName name="wrn.a14._.regions._.and._.communities." localSheetId="36" hidden="1">{"a14 regions and communities",#N/A,FALSE,"RED Tables"}</definedName>
    <definedName name="wrn.a14._.regions._.and._.communities." hidden="1">{"a14 regions and communities",#N/A,FALSE,"RED Tables"}</definedName>
    <definedName name="wrn.a15._.local._.governments." localSheetId="48" hidden="1">{"a15 local governments",#N/A,FALSE,"RED Tables"}</definedName>
    <definedName name="wrn.a15._.local._.governments." localSheetId="49" hidden="1">{"a15 local governments",#N/A,FALSE,"RED Tables"}</definedName>
    <definedName name="wrn.a15._.local._.governments." localSheetId="50" hidden="1">{"a15 local governments",#N/A,FALSE,"RED Tables"}</definedName>
    <definedName name="wrn.a15._.local._.governments." localSheetId="51" hidden="1">{"a15 local governments",#N/A,FALSE,"RED Tables"}</definedName>
    <definedName name="wrn.a15._.local._.governments." localSheetId="59" hidden="1">{"a15 local governments",#N/A,FALSE,"RED Tables"}</definedName>
    <definedName name="wrn.a15._.local._.governments." localSheetId="6" hidden="1">{"a15 local governments",#N/A,FALSE,"RED Tables"}</definedName>
    <definedName name="wrn.a15._.local._.governments." localSheetId="7" hidden="1">{"a15 local governments",#N/A,FALSE,"RED Tables"}</definedName>
    <definedName name="wrn.a15._.local._.governments." localSheetId="8" hidden="1">{"a15 local governments",#N/A,FALSE,"RED Tables"}</definedName>
    <definedName name="wrn.a15._.local._.governments." localSheetId="9" hidden="1">{"a15 local governments",#N/A,FALSE,"RED Tables"}</definedName>
    <definedName name="wrn.a15._.local._.governments." localSheetId="17" hidden="1">{"a15 local governments",#N/A,FALSE,"RED Tables"}</definedName>
    <definedName name="wrn.a15._.local._.governments." localSheetId="18" hidden="1">{"a15 local governments",#N/A,FALSE,"RED Tables"}</definedName>
    <definedName name="wrn.a15._.local._.governments." localSheetId="19" hidden="1">{"a15 local governments",#N/A,FALSE,"RED Tables"}</definedName>
    <definedName name="wrn.a15._.local._.governments." localSheetId="20" hidden="1">{"a15 local governments",#N/A,FALSE,"RED Tables"}</definedName>
    <definedName name="wrn.a15._.local._.governments." localSheetId="22" hidden="1">{"a15 local governments",#N/A,FALSE,"RED Tables"}</definedName>
    <definedName name="wrn.a15._.local._.governments." localSheetId="23" hidden="1">{"a15 local governments",#N/A,FALSE,"RED Tables"}</definedName>
    <definedName name="wrn.a15._.local._.governments." localSheetId="24" hidden="1">{"a15 local governments",#N/A,FALSE,"RED Tables"}</definedName>
    <definedName name="wrn.a15._.local._.governments." localSheetId="25" hidden="1">{"a15 local governments",#N/A,FALSE,"RED Tables"}</definedName>
    <definedName name="wrn.a15._.local._.governments." localSheetId="36" hidden="1">{"a15 local governments",#N/A,FALSE,"RED Tables"}</definedName>
    <definedName name="wrn.a15._.local._.governments." hidden="1">{"a15 local governments",#N/A,FALSE,"RED Tables"}</definedName>
    <definedName name="wrn.BOP_MIDTERM." localSheetId="48" hidden="1">{"BOP_TAB",#N/A,FALSE,"N";"MIDTERM_TAB",#N/A,FALSE,"O"}</definedName>
    <definedName name="wrn.BOP_MIDTERM." localSheetId="49" hidden="1">{"BOP_TAB",#N/A,FALSE,"N";"MIDTERM_TAB",#N/A,FALSE,"O"}</definedName>
    <definedName name="wrn.BOP_MIDTERM." localSheetId="50" hidden="1">{"BOP_TAB",#N/A,FALSE,"N";"MIDTERM_TAB",#N/A,FALSE,"O"}</definedName>
    <definedName name="wrn.BOP_MIDTERM." localSheetId="51" hidden="1">{"BOP_TAB",#N/A,FALSE,"N";"MIDTERM_TAB",#N/A,FALSE,"O"}</definedName>
    <definedName name="wrn.BOP_MIDTERM." localSheetId="59" hidden="1">{"BOP_TAB",#N/A,FALSE,"N";"MIDTERM_TAB",#N/A,FALSE,"O"}</definedName>
    <definedName name="wrn.BOP_MIDTERM." localSheetId="6" hidden="1">{"BOP_TAB",#N/A,FALSE,"N";"MIDTERM_TAB",#N/A,FALSE,"O"}</definedName>
    <definedName name="wrn.BOP_MIDTERM." localSheetId="7"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17" hidden="1">{"BOP_TAB",#N/A,FALSE,"N";"MIDTERM_TAB",#N/A,FALSE,"O"}</definedName>
    <definedName name="wrn.BOP_MIDTERM." localSheetId="18" hidden="1">{"BOP_TAB",#N/A,FALSE,"N";"MIDTERM_TAB",#N/A,FALSE,"O"}</definedName>
    <definedName name="wrn.BOP_MIDTERM." localSheetId="19" hidden="1">{"BOP_TAB",#N/A,FALSE,"N";"MIDTERM_TAB",#N/A,FALSE,"O"}</definedName>
    <definedName name="wrn.BOP_MIDTERM." localSheetId="20" hidden="1">{"BOP_TAB",#N/A,FALSE,"N";"MIDTERM_TAB",#N/A,FALSE,"O"}</definedName>
    <definedName name="wrn.BOP_MIDTERM." localSheetId="22" hidden="1">{"BOP_TAB",#N/A,FALSE,"N";"MIDTERM_TAB",#N/A,FALSE,"O"}</definedName>
    <definedName name="wrn.BOP_MIDTERM." localSheetId="23" hidden="1">{"BOP_TAB",#N/A,FALSE,"N";"MIDTERM_TAB",#N/A,FALSE,"O"}</definedName>
    <definedName name="wrn.BOP_MIDTERM." localSheetId="24" hidden="1">{"BOP_TAB",#N/A,FALSE,"N";"MIDTERM_TAB",#N/A,FALSE,"O"}</definedName>
    <definedName name="wrn.BOP_MIDTERM." localSheetId="25" hidden="1">{"BOP_TAB",#N/A,FALSE,"N";"MIDTERM_TAB",#N/A,FALSE,"O"}</definedName>
    <definedName name="wrn.BOP_MIDTERM." localSheetId="36" hidden="1">{"BOP_TAB",#N/A,FALSE,"N";"MIDTERM_TAB",#N/A,FALSE,"O"}</definedName>
    <definedName name="wrn.BOP_MIDTERM." hidden="1">{"BOP_TAB",#N/A,FALSE,"N";"MIDTERM_TAB",#N/A,FALSE,"O"}</definedName>
    <definedName name="wrn.Input._.and._.output._.tables." localSheetId="48" hidden="1">{#N/A,#N/A,FALSE,"SimInp1";#N/A,#N/A,FALSE,"SimInp2";#N/A,#N/A,FALSE,"SimOut1";#N/A,#N/A,FALSE,"SimOut2";#N/A,#N/A,FALSE,"SimOut3";#N/A,#N/A,FALSE,"SimOut4";#N/A,#N/A,FALSE,"SimOut5"}</definedName>
    <definedName name="wrn.Input._.and._.output._.tables." localSheetId="49" hidden="1">{#N/A,#N/A,FALSE,"SimInp1";#N/A,#N/A,FALSE,"SimInp2";#N/A,#N/A,FALSE,"SimOut1";#N/A,#N/A,FALSE,"SimOut2";#N/A,#N/A,FALSE,"SimOut3";#N/A,#N/A,FALSE,"SimOut4";#N/A,#N/A,FALSE,"SimOut5"}</definedName>
    <definedName name="wrn.Input._.and._.output._.tables." localSheetId="50" hidden="1">{#N/A,#N/A,FALSE,"SimInp1";#N/A,#N/A,FALSE,"SimInp2";#N/A,#N/A,FALSE,"SimOut1";#N/A,#N/A,FALSE,"SimOut2";#N/A,#N/A,FALSE,"SimOut3";#N/A,#N/A,FALSE,"SimOut4";#N/A,#N/A,FALSE,"SimOut5"}</definedName>
    <definedName name="wrn.Input._.and._.output._.tables." localSheetId="51" hidden="1">{#N/A,#N/A,FALSE,"SimInp1";#N/A,#N/A,FALSE,"SimInp2";#N/A,#N/A,FALSE,"SimOut1";#N/A,#N/A,FALSE,"SimOut2";#N/A,#N/A,FALSE,"SimOut3";#N/A,#N/A,FALSE,"SimOut4";#N/A,#N/A,FALSE,"SimOut5"}</definedName>
    <definedName name="wrn.Input._.and._.output._.tables." localSheetId="59"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8" hidden="1">{#N/A,#N/A,FALSE,"SimInp1";#N/A,#N/A,FALSE,"SimInp2";#N/A,#N/A,FALSE,"SimOut1";#N/A,#N/A,FALSE,"SimOut2";#N/A,#N/A,FALSE,"SimOut3";#N/A,#N/A,FALSE,"SimOut4";#N/A,#N/A,FALSE,"SimOut5"}</definedName>
    <definedName name="wrn.Input._.and._.output._.tables." localSheetId="19" hidden="1">{#N/A,#N/A,FALSE,"SimInp1";#N/A,#N/A,FALSE,"SimInp2";#N/A,#N/A,FALSE,"SimOut1";#N/A,#N/A,FALSE,"SimOut2";#N/A,#N/A,FALSE,"SimOut3";#N/A,#N/A,FALSE,"SimOut4";#N/A,#N/A,FALSE,"SimOut5"}</definedName>
    <definedName name="wrn.Input._.and._.output._.tables." localSheetId="20" hidden="1">{#N/A,#N/A,FALSE,"SimInp1";#N/A,#N/A,FALSE,"SimInp2";#N/A,#N/A,FALSE,"SimOut1";#N/A,#N/A,FALSE,"SimOut2";#N/A,#N/A,FALSE,"SimOut3";#N/A,#N/A,FALSE,"SimOut4";#N/A,#N/A,FALSE,"SimOut5"}</definedName>
    <definedName name="wrn.Input._.and._.output._.tables." localSheetId="22" hidden="1">{#N/A,#N/A,FALSE,"SimInp1";#N/A,#N/A,FALSE,"SimInp2";#N/A,#N/A,FALSE,"SimOut1";#N/A,#N/A,FALSE,"SimOut2";#N/A,#N/A,FALSE,"SimOut3";#N/A,#N/A,FALSE,"SimOut4";#N/A,#N/A,FALSE,"SimOut5"}</definedName>
    <definedName name="wrn.Input._.and._.output._.tables." localSheetId="23" hidden="1">{#N/A,#N/A,FALSE,"SimInp1";#N/A,#N/A,FALSE,"SimInp2";#N/A,#N/A,FALSE,"SimOut1";#N/A,#N/A,FALSE,"SimOut2";#N/A,#N/A,FALSE,"SimOut3";#N/A,#N/A,FALSE,"SimOut4";#N/A,#N/A,FALSE,"SimOut5"}</definedName>
    <definedName name="wrn.Input._.and._.output._.tables." localSheetId="24" hidden="1">{#N/A,#N/A,FALSE,"SimInp1";#N/A,#N/A,FALSE,"SimInp2";#N/A,#N/A,FALSE,"SimOut1";#N/A,#N/A,FALSE,"SimOut2";#N/A,#N/A,FALSE,"SimOut3";#N/A,#N/A,FALSE,"SimOut4";#N/A,#N/A,FALSE,"SimOut5"}</definedName>
    <definedName name="wrn.Input._.and._.output._.tables." localSheetId="25" hidden="1">{#N/A,#N/A,FALSE,"SimInp1";#N/A,#N/A,FALSE,"SimInp2";#N/A,#N/A,FALSE,"SimOut1";#N/A,#N/A,FALSE,"SimOut2";#N/A,#N/A,FALSE,"SimOut3";#N/A,#N/A,FALSE,"SimOut4";#N/A,#N/A,FALSE,"SimOut5"}</definedName>
    <definedName name="wrn.Input._.and._.output._.tables." localSheetId="36"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 localSheetId="48" hidden="1">{#N/A,#N/A,FALSE,"CB";#N/A,#N/A,FALSE,"CMB";#N/A,#N/A,FALSE,"BSYS";#N/A,#N/A,FALSE,"NBFI";#N/A,#N/A,FALSE,"FSYS"}</definedName>
    <definedName name="wrn.MAIN." localSheetId="49" hidden="1">{#N/A,#N/A,FALSE,"CB";#N/A,#N/A,FALSE,"CMB";#N/A,#N/A,FALSE,"BSYS";#N/A,#N/A,FALSE,"NBFI";#N/A,#N/A,FALSE,"FSYS"}</definedName>
    <definedName name="wrn.MAIN." localSheetId="50" hidden="1">{#N/A,#N/A,FALSE,"CB";#N/A,#N/A,FALSE,"CMB";#N/A,#N/A,FALSE,"BSYS";#N/A,#N/A,FALSE,"NBFI";#N/A,#N/A,FALSE,"FSYS"}</definedName>
    <definedName name="wrn.MAIN." localSheetId="51" hidden="1">{#N/A,#N/A,FALSE,"CB";#N/A,#N/A,FALSE,"CMB";#N/A,#N/A,FALSE,"BSYS";#N/A,#N/A,FALSE,"NBFI";#N/A,#N/A,FALSE,"FSYS"}</definedName>
    <definedName name="wrn.MAIN." localSheetId="59" hidden="1">{#N/A,#N/A,FALSE,"CB";#N/A,#N/A,FALSE,"CMB";#N/A,#N/A,FALSE,"BSYS";#N/A,#N/A,FALSE,"NBFI";#N/A,#N/A,FALSE,"FSYS"}</definedName>
    <definedName name="wrn.MAIN." localSheetId="6" hidden="1">{#N/A,#N/A,FALSE,"CB";#N/A,#N/A,FALSE,"CMB";#N/A,#N/A,FALSE,"BSYS";#N/A,#N/A,FALSE,"NBFI";#N/A,#N/A,FALSE,"FSYS"}</definedName>
    <definedName name="wrn.MAIN." localSheetId="7" hidden="1">{#N/A,#N/A,FALSE,"CB";#N/A,#N/A,FALSE,"CMB";#N/A,#N/A,FALSE,"BSYS";#N/A,#N/A,FALSE,"NBFI";#N/A,#N/A,FALSE,"FSYS"}</definedName>
    <definedName name="wrn.MAIN." localSheetId="8" hidden="1">{#N/A,#N/A,FALSE,"CB";#N/A,#N/A,FALSE,"CMB";#N/A,#N/A,FALSE,"BSYS";#N/A,#N/A,FALSE,"NBFI";#N/A,#N/A,FALSE,"FSYS"}</definedName>
    <definedName name="wrn.MAIN." localSheetId="9" hidden="1">{#N/A,#N/A,FALSE,"CB";#N/A,#N/A,FALSE,"CMB";#N/A,#N/A,FALSE,"BSYS";#N/A,#N/A,FALSE,"NBFI";#N/A,#N/A,FALSE,"FSYS"}</definedName>
    <definedName name="wrn.MAIN." localSheetId="17" hidden="1">{#N/A,#N/A,FALSE,"CB";#N/A,#N/A,FALSE,"CMB";#N/A,#N/A,FALSE,"BSYS";#N/A,#N/A,FALSE,"NBFI";#N/A,#N/A,FALSE,"FSYS"}</definedName>
    <definedName name="wrn.MAIN." localSheetId="18" hidden="1">{#N/A,#N/A,FALSE,"CB";#N/A,#N/A,FALSE,"CMB";#N/A,#N/A,FALSE,"BSYS";#N/A,#N/A,FALSE,"NBFI";#N/A,#N/A,FALSE,"FSYS"}</definedName>
    <definedName name="wrn.MAIN." localSheetId="19" hidden="1">{#N/A,#N/A,FALSE,"CB";#N/A,#N/A,FALSE,"CMB";#N/A,#N/A,FALSE,"BSYS";#N/A,#N/A,FALSE,"NBFI";#N/A,#N/A,FALSE,"FSYS"}</definedName>
    <definedName name="wrn.MAIN." localSheetId="20" hidden="1">{#N/A,#N/A,FALSE,"CB";#N/A,#N/A,FALSE,"CMB";#N/A,#N/A,FALSE,"BSYS";#N/A,#N/A,FALSE,"NBFI";#N/A,#N/A,FALSE,"FSYS"}</definedName>
    <definedName name="wrn.MAIN." localSheetId="22" hidden="1">{#N/A,#N/A,FALSE,"CB";#N/A,#N/A,FALSE,"CMB";#N/A,#N/A,FALSE,"BSYS";#N/A,#N/A,FALSE,"NBFI";#N/A,#N/A,FALSE,"FSYS"}</definedName>
    <definedName name="wrn.MAIN." localSheetId="23" hidden="1">{#N/A,#N/A,FALSE,"CB";#N/A,#N/A,FALSE,"CMB";#N/A,#N/A,FALSE,"BSYS";#N/A,#N/A,FALSE,"NBFI";#N/A,#N/A,FALSE,"FSYS"}</definedName>
    <definedName name="wrn.MAIN." localSheetId="24" hidden="1">{#N/A,#N/A,FALSE,"CB";#N/A,#N/A,FALSE,"CMB";#N/A,#N/A,FALSE,"BSYS";#N/A,#N/A,FALSE,"NBFI";#N/A,#N/A,FALSE,"FSYS"}</definedName>
    <definedName name="wrn.MAIN." localSheetId="25" hidden="1">{#N/A,#N/A,FALSE,"CB";#N/A,#N/A,FALSE,"CMB";#N/A,#N/A,FALSE,"BSYS";#N/A,#N/A,FALSE,"NBFI";#N/A,#N/A,FALSE,"FSYS"}</definedName>
    <definedName name="wrn.MAIN." localSheetId="36" hidden="1">{#N/A,#N/A,FALSE,"CB";#N/A,#N/A,FALSE,"CMB";#N/A,#N/A,FALSE,"BSYS";#N/A,#N/A,FALSE,"NBFI";#N/A,#N/A,FALSE,"FSYS"}</definedName>
    <definedName name="wrn.MAIN." hidden="1">{#N/A,#N/A,FALSE,"CB";#N/A,#N/A,FALSE,"CMB";#N/A,#N/A,FALSE,"BSYS";#N/A,#N/A,FALSE,"NBFI";#N/A,#N/A,FALSE,"FSYS"}</definedName>
    <definedName name="wrn.MDABOP." localSheetId="48" hidden="1">{"BOP_TAB",#N/A,FALSE,"N";"MIDTERM_TAB",#N/A,FALSE,"O";"FUND_CRED",#N/A,FALSE,"P";"DEBT_TAB1",#N/A,FALSE,"Q";"DEBT_TAB2",#N/A,FALSE,"Q";"FORFIN_TAB1",#N/A,FALSE,"R";"FORFIN_TAB2",#N/A,FALSE,"R";"BOP_ANALY",#N/A,FALSE,"U"}</definedName>
    <definedName name="wrn.MDABOP." localSheetId="49" hidden="1">{"BOP_TAB",#N/A,FALSE,"N";"MIDTERM_TAB",#N/A,FALSE,"O";"FUND_CRED",#N/A,FALSE,"P";"DEBT_TAB1",#N/A,FALSE,"Q";"DEBT_TAB2",#N/A,FALSE,"Q";"FORFIN_TAB1",#N/A,FALSE,"R";"FORFIN_TAB2",#N/A,FALSE,"R";"BOP_ANALY",#N/A,FALSE,"U"}</definedName>
    <definedName name="wrn.MDABOP." localSheetId="50" hidden="1">{"BOP_TAB",#N/A,FALSE,"N";"MIDTERM_TAB",#N/A,FALSE,"O";"FUND_CRED",#N/A,FALSE,"P";"DEBT_TAB1",#N/A,FALSE,"Q";"DEBT_TAB2",#N/A,FALSE,"Q";"FORFIN_TAB1",#N/A,FALSE,"R";"FORFIN_TAB2",#N/A,FALSE,"R";"BOP_ANALY",#N/A,FALSE,"U"}</definedName>
    <definedName name="wrn.MDABOP." localSheetId="51" hidden="1">{"BOP_TAB",#N/A,FALSE,"N";"MIDTERM_TAB",#N/A,FALSE,"O";"FUND_CRED",#N/A,FALSE,"P";"DEBT_TAB1",#N/A,FALSE,"Q";"DEBT_TAB2",#N/A,FALSE,"Q";"FORFIN_TAB1",#N/A,FALSE,"R";"FORFIN_TAB2",#N/A,FALSE,"R";"BOP_ANALY",#N/A,FALSE,"U"}</definedName>
    <definedName name="wrn.MDABOP." localSheetId="59"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8" hidden="1">{"BOP_TAB",#N/A,FALSE,"N";"MIDTERM_TAB",#N/A,FALSE,"O";"FUND_CRED",#N/A,FALSE,"P";"DEBT_TAB1",#N/A,FALSE,"Q";"DEBT_TAB2",#N/A,FALSE,"Q";"FORFIN_TAB1",#N/A,FALSE,"R";"FORFIN_TAB2",#N/A,FALSE,"R";"BOP_ANALY",#N/A,FALSE,"U"}</definedName>
    <definedName name="wrn.MDABOP." localSheetId="19" hidden="1">{"BOP_TAB",#N/A,FALSE,"N";"MIDTERM_TAB",#N/A,FALSE,"O";"FUND_CRED",#N/A,FALSE,"P";"DEBT_TAB1",#N/A,FALSE,"Q";"DEBT_TAB2",#N/A,FALSE,"Q";"FORFIN_TAB1",#N/A,FALSE,"R";"FORFIN_TAB2",#N/A,FALSE,"R";"BOP_ANALY",#N/A,FALSE,"U"}</definedName>
    <definedName name="wrn.MDABOP." localSheetId="20" hidden="1">{"BOP_TAB",#N/A,FALSE,"N";"MIDTERM_TAB",#N/A,FALSE,"O";"FUND_CRED",#N/A,FALSE,"P";"DEBT_TAB1",#N/A,FALSE,"Q";"DEBT_TAB2",#N/A,FALSE,"Q";"FORFIN_TAB1",#N/A,FALSE,"R";"FORFIN_TAB2",#N/A,FALSE,"R";"BOP_ANALY",#N/A,FALSE,"U"}</definedName>
    <definedName name="wrn.MDABOP." localSheetId="22" hidden="1">{"BOP_TAB",#N/A,FALSE,"N";"MIDTERM_TAB",#N/A,FALSE,"O";"FUND_CRED",#N/A,FALSE,"P";"DEBT_TAB1",#N/A,FALSE,"Q";"DEBT_TAB2",#N/A,FALSE,"Q";"FORFIN_TAB1",#N/A,FALSE,"R";"FORFIN_TAB2",#N/A,FALSE,"R";"BOP_ANALY",#N/A,FALSE,"U"}</definedName>
    <definedName name="wrn.MDABOP." localSheetId="23" hidden="1">{"BOP_TAB",#N/A,FALSE,"N";"MIDTERM_TAB",#N/A,FALSE,"O";"FUND_CRED",#N/A,FALSE,"P";"DEBT_TAB1",#N/A,FALSE,"Q";"DEBT_TAB2",#N/A,FALSE,"Q";"FORFIN_TAB1",#N/A,FALSE,"R";"FORFIN_TAB2",#N/A,FALSE,"R";"BOP_ANALY",#N/A,FALSE,"U"}</definedName>
    <definedName name="wrn.MDABOP." localSheetId="24" hidden="1">{"BOP_TAB",#N/A,FALSE,"N";"MIDTERM_TAB",#N/A,FALSE,"O";"FUND_CRED",#N/A,FALSE,"P";"DEBT_TAB1",#N/A,FALSE,"Q";"DEBT_TAB2",#N/A,FALSE,"Q";"FORFIN_TAB1",#N/A,FALSE,"R";"FORFIN_TAB2",#N/A,FALSE,"R";"BOP_ANALY",#N/A,FALSE,"U"}</definedName>
    <definedName name="wrn.MDABOP." localSheetId="25" hidden="1">{"BOP_TAB",#N/A,FALSE,"N";"MIDTERM_TAB",#N/A,FALSE,"O";"FUND_CRED",#N/A,FALSE,"P";"DEBT_TAB1",#N/A,FALSE,"Q";"DEBT_TAB2",#N/A,FALSE,"Q";"FORFIN_TAB1",#N/A,FALSE,"R";"FORFIN_TAB2",#N/A,FALSE,"R";"BOP_ANALY",#N/A,FALSE,"U"}</definedName>
    <definedName name="wrn.MDABOP." localSheetId="36"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IT." localSheetId="48" hidden="1">{#N/A,#N/A,FALSE,"CB";#N/A,#N/A,FALSE,"CMB";#N/A,#N/A,FALSE,"NBFI"}</definedName>
    <definedName name="wrn.MIT." localSheetId="49" hidden="1">{#N/A,#N/A,FALSE,"CB";#N/A,#N/A,FALSE,"CMB";#N/A,#N/A,FALSE,"NBFI"}</definedName>
    <definedName name="wrn.MIT." localSheetId="50" hidden="1">{#N/A,#N/A,FALSE,"CB";#N/A,#N/A,FALSE,"CMB";#N/A,#N/A,FALSE,"NBFI"}</definedName>
    <definedName name="wrn.MIT." localSheetId="51" hidden="1">{#N/A,#N/A,FALSE,"CB";#N/A,#N/A,FALSE,"CMB";#N/A,#N/A,FALSE,"NBFI"}</definedName>
    <definedName name="wrn.MIT." localSheetId="59" hidden="1">{#N/A,#N/A,FALSE,"CB";#N/A,#N/A,FALSE,"CMB";#N/A,#N/A,FALSE,"NBFI"}</definedName>
    <definedName name="wrn.MIT." localSheetId="6" hidden="1">{#N/A,#N/A,FALSE,"CB";#N/A,#N/A,FALSE,"CMB";#N/A,#N/A,FALSE,"NBFI"}</definedName>
    <definedName name="wrn.MIT." localSheetId="7" hidden="1">{#N/A,#N/A,FALSE,"CB";#N/A,#N/A,FALSE,"CMB";#N/A,#N/A,FALSE,"NBFI"}</definedName>
    <definedName name="wrn.MIT." localSheetId="8" hidden="1">{#N/A,#N/A,FALSE,"CB";#N/A,#N/A,FALSE,"CMB";#N/A,#N/A,FALSE,"NBFI"}</definedName>
    <definedName name="wrn.MIT." localSheetId="9" hidden="1">{#N/A,#N/A,FALSE,"CB";#N/A,#N/A,FALSE,"CMB";#N/A,#N/A,FALSE,"NBFI"}</definedName>
    <definedName name="wrn.MIT." localSheetId="17" hidden="1">{#N/A,#N/A,FALSE,"CB";#N/A,#N/A,FALSE,"CMB";#N/A,#N/A,FALSE,"NBFI"}</definedName>
    <definedName name="wrn.MIT." localSheetId="18" hidden="1">{#N/A,#N/A,FALSE,"CB";#N/A,#N/A,FALSE,"CMB";#N/A,#N/A,FALSE,"NBFI"}</definedName>
    <definedName name="wrn.MIT." localSheetId="19" hidden="1">{#N/A,#N/A,FALSE,"CB";#N/A,#N/A,FALSE,"CMB";#N/A,#N/A,FALSE,"NBFI"}</definedName>
    <definedName name="wrn.MIT." localSheetId="20" hidden="1">{#N/A,#N/A,FALSE,"CB";#N/A,#N/A,FALSE,"CMB";#N/A,#N/A,FALSE,"NBFI"}</definedName>
    <definedName name="wrn.MIT." localSheetId="22" hidden="1">{#N/A,#N/A,FALSE,"CB";#N/A,#N/A,FALSE,"CMB";#N/A,#N/A,FALSE,"NBFI"}</definedName>
    <definedName name="wrn.MIT." localSheetId="23" hidden="1">{#N/A,#N/A,FALSE,"CB";#N/A,#N/A,FALSE,"CMB";#N/A,#N/A,FALSE,"NBFI"}</definedName>
    <definedName name="wrn.MIT." localSheetId="24" hidden="1">{#N/A,#N/A,FALSE,"CB";#N/A,#N/A,FALSE,"CMB";#N/A,#N/A,FALSE,"NBFI"}</definedName>
    <definedName name="wrn.MIT." localSheetId="25" hidden="1">{#N/A,#N/A,FALSE,"CB";#N/A,#N/A,FALSE,"CMB";#N/A,#N/A,FALSE,"NBFI"}</definedName>
    <definedName name="wrn.MIT." localSheetId="36" hidden="1">{#N/A,#N/A,FALSE,"CB";#N/A,#N/A,FALSE,"CMB";#N/A,#N/A,FALSE,"NBFI"}</definedName>
    <definedName name="wrn.MIT." hidden="1">{#N/A,#N/A,FALSE,"CB";#N/A,#N/A,FALSE,"CMB";#N/A,#N/A,FALSE,"NBFI"}</definedName>
    <definedName name="wrn.MONA." localSheetId="48" hidden="1">{"MONA",#N/A,FALSE,"S"}</definedName>
    <definedName name="wrn.MONA." localSheetId="49" hidden="1">{"MONA",#N/A,FALSE,"S"}</definedName>
    <definedName name="wrn.MONA." localSheetId="50" hidden="1">{"MONA",#N/A,FALSE,"S"}</definedName>
    <definedName name="wrn.MONA." localSheetId="51" hidden="1">{"MONA",#N/A,FALSE,"S"}</definedName>
    <definedName name="wrn.MONA." localSheetId="59" hidden="1">{"MONA",#N/A,FALSE,"S"}</definedName>
    <definedName name="wrn.MONA." localSheetId="6" hidden="1">{"MONA",#N/A,FALSE,"S"}</definedName>
    <definedName name="wrn.MONA." localSheetId="7" hidden="1">{"MONA",#N/A,FALSE,"S"}</definedName>
    <definedName name="wrn.MONA." localSheetId="8" hidden="1">{"MONA",#N/A,FALSE,"S"}</definedName>
    <definedName name="wrn.MONA." localSheetId="9" hidden="1">{"MONA",#N/A,FALSE,"S"}</definedName>
    <definedName name="wrn.MONA." localSheetId="17" hidden="1">{"MONA",#N/A,FALSE,"S"}</definedName>
    <definedName name="wrn.MONA." localSheetId="18" hidden="1">{"MONA",#N/A,FALSE,"S"}</definedName>
    <definedName name="wrn.MONA." localSheetId="19" hidden="1">{"MONA",#N/A,FALSE,"S"}</definedName>
    <definedName name="wrn.MONA." localSheetId="20" hidden="1">{"MONA",#N/A,FALSE,"S"}</definedName>
    <definedName name="wrn.MONA." localSheetId="22" hidden="1">{"MONA",#N/A,FALSE,"S"}</definedName>
    <definedName name="wrn.MONA." localSheetId="23" hidden="1">{"MONA",#N/A,FALSE,"S"}</definedName>
    <definedName name="wrn.MONA." localSheetId="24" hidden="1">{"MONA",#N/A,FALSE,"S"}</definedName>
    <definedName name="wrn.MONA." localSheetId="25" hidden="1">{"MONA",#N/A,FALSE,"S"}</definedName>
    <definedName name="wrn.MONA." localSheetId="36" hidden="1">{"MONA",#N/A,FALSE,"S"}</definedName>
    <definedName name="wrn.MONA." hidden="1">{"MONA",#N/A,FALSE,"S"}</definedName>
    <definedName name="wrn.Output._.tables." localSheetId="48" hidden="1">{#N/A,#N/A,FALSE,"I";#N/A,#N/A,FALSE,"J";#N/A,#N/A,FALSE,"K";#N/A,#N/A,FALSE,"L";#N/A,#N/A,FALSE,"M";#N/A,#N/A,FALSE,"N";#N/A,#N/A,FALSE,"O"}</definedName>
    <definedName name="wrn.Output._.tables." localSheetId="49" hidden="1">{#N/A,#N/A,FALSE,"I";#N/A,#N/A,FALSE,"J";#N/A,#N/A,FALSE,"K";#N/A,#N/A,FALSE,"L";#N/A,#N/A,FALSE,"M";#N/A,#N/A,FALSE,"N";#N/A,#N/A,FALSE,"O"}</definedName>
    <definedName name="wrn.Output._.tables." localSheetId="50" hidden="1">{#N/A,#N/A,FALSE,"I";#N/A,#N/A,FALSE,"J";#N/A,#N/A,FALSE,"K";#N/A,#N/A,FALSE,"L";#N/A,#N/A,FALSE,"M";#N/A,#N/A,FALSE,"N";#N/A,#N/A,FALSE,"O"}</definedName>
    <definedName name="wrn.Output._.tables." localSheetId="51" hidden="1">{#N/A,#N/A,FALSE,"I";#N/A,#N/A,FALSE,"J";#N/A,#N/A,FALSE,"K";#N/A,#N/A,FALSE,"L";#N/A,#N/A,FALSE,"M";#N/A,#N/A,FALSE,"N";#N/A,#N/A,FALSE,"O"}</definedName>
    <definedName name="wrn.Output._.tables." localSheetId="59" hidden="1">{#N/A,#N/A,FALSE,"I";#N/A,#N/A,FALSE,"J";#N/A,#N/A,FALSE,"K";#N/A,#N/A,FALSE,"L";#N/A,#N/A,FALSE,"M";#N/A,#N/A,FALSE,"N";#N/A,#N/A,FALSE,"O"}</definedName>
    <definedName name="wrn.Output._.tables." localSheetId="6" hidden="1">{#N/A,#N/A,FALSE,"I";#N/A,#N/A,FALSE,"J";#N/A,#N/A,FALSE,"K";#N/A,#N/A,FALSE,"L";#N/A,#N/A,FALSE,"M";#N/A,#N/A,FALSE,"N";#N/A,#N/A,FALSE,"O"}</definedName>
    <definedName name="wrn.Output._.tables." localSheetId="7"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17" hidden="1">{#N/A,#N/A,FALSE,"I";#N/A,#N/A,FALSE,"J";#N/A,#N/A,FALSE,"K";#N/A,#N/A,FALSE,"L";#N/A,#N/A,FALSE,"M";#N/A,#N/A,FALSE,"N";#N/A,#N/A,FALSE,"O"}</definedName>
    <definedName name="wrn.Output._.tables." localSheetId="18" hidden="1">{#N/A,#N/A,FALSE,"I";#N/A,#N/A,FALSE,"J";#N/A,#N/A,FALSE,"K";#N/A,#N/A,FALSE,"L";#N/A,#N/A,FALSE,"M";#N/A,#N/A,FALSE,"N";#N/A,#N/A,FALSE,"O"}</definedName>
    <definedName name="wrn.Output._.tables." localSheetId="19" hidden="1">{#N/A,#N/A,FALSE,"I";#N/A,#N/A,FALSE,"J";#N/A,#N/A,FALSE,"K";#N/A,#N/A,FALSE,"L";#N/A,#N/A,FALSE,"M";#N/A,#N/A,FALSE,"N";#N/A,#N/A,FALSE,"O"}</definedName>
    <definedName name="wrn.Output._.tables." localSheetId="20" hidden="1">{#N/A,#N/A,FALSE,"I";#N/A,#N/A,FALSE,"J";#N/A,#N/A,FALSE,"K";#N/A,#N/A,FALSE,"L";#N/A,#N/A,FALSE,"M";#N/A,#N/A,FALSE,"N";#N/A,#N/A,FALSE,"O"}</definedName>
    <definedName name="wrn.Output._.tables." localSheetId="22" hidden="1">{#N/A,#N/A,FALSE,"I";#N/A,#N/A,FALSE,"J";#N/A,#N/A,FALSE,"K";#N/A,#N/A,FALSE,"L";#N/A,#N/A,FALSE,"M";#N/A,#N/A,FALSE,"N";#N/A,#N/A,FALSE,"O"}</definedName>
    <definedName name="wrn.Output._.tables." localSheetId="23" hidden="1">{#N/A,#N/A,FALSE,"I";#N/A,#N/A,FALSE,"J";#N/A,#N/A,FALSE,"K";#N/A,#N/A,FALSE,"L";#N/A,#N/A,FALSE,"M";#N/A,#N/A,FALSE,"N";#N/A,#N/A,FALSE,"O"}</definedName>
    <definedName name="wrn.Output._.tables." localSheetId="24" hidden="1">{#N/A,#N/A,FALSE,"I";#N/A,#N/A,FALSE,"J";#N/A,#N/A,FALSE,"K";#N/A,#N/A,FALSE,"L";#N/A,#N/A,FALSE,"M";#N/A,#N/A,FALSE,"N";#N/A,#N/A,FALSE,"O"}</definedName>
    <definedName name="wrn.Output._.tables." localSheetId="25" hidden="1">{#N/A,#N/A,FALSE,"I";#N/A,#N/A,FALSE,"J";#N/A,#N/A,FALSE,"K";#N/A,#N/A,FALSE,"L";#N/A,#N/A,FALSE,"M";#N/A,#N/A,FALSE,"N";#N/A,#N/A,FALSE,"O"}</definedName>
    <definedName name="wrn.Output._.tables." localSheetId="36" hidden="1">{#N/A,#N/A,FALSE,"I";#N/A,#N/A,FALSE,"J";#N/A,#N/A,FALSE,"K";#N/A,#N/A,FALSE,"L";#N/A,#N/A,FALSE,"M";#N/A,#N/A,FALSE,"N";#N/A,#N/A,FALSE,"O"}</definedName>
    <definedName name="wrn.Output._.tables." hidden="1">{#N/A,#N/A,FALSE,"I";#N/A,#N/A,FALSE,"J";#N/A,#N/A,FALSE,"K";#N/A,#N/A,FALSE,"L";#N/A,#N/A,FALSE,"M";#N/A,#N/A,FALSE,"N";#N/A,#N/A,FALSE,"O"}</definedName>
    <definedName name="wrn.Program." localSheetId="48" hidden="1">{"Tab1",#N/A,FALSE,"P";"Tab2",#N/A,FALSE,"P"}</definedName>
    <definedName name="wrn.Program." localSheetId="49" hidden="1">{"Tab1",#N/A,FALSE,"P";"Tab2",#N/A,FALSE,"P"}</definedName>
    <definedName name="wrn.Program." localSheetId="50" hidden="1">{"Tab1",#N/A,FALSE,"P";"Tab2",#N/A,FALSE,"P"}</definedName>
    <definedName name="wrn.Program." localSheetId="51" hidden="1">{"Tab1",#N/A,FALSE,"P";"Tab2",#N/A,FALSE,"P"}</definedName>
    <definedName name="wrn.Program." localSheetId="59" hidden="1">{"Tab1",#N/A,FALSE,"P";"Tab2",#N/A,FALSE,"P"}</definedName>
    <definedName name="wrn.Program." localSheetId="6" hidden="1">{"Tab1",#N/A,FALSE,"P";"Tab2",#N/A,FALSE,"P"}</definedName>
    <definedName name="wrn.Program." localSheetId="7" hidden="1">{"Tab1",#N/A,FALSE,"P";"Tab2",#N/A,FALSE,"P"}</definedName>
    <definedName name="wrn.Program." localSheetId="8" hidden="1">{"Tab1",#N/A,FALSE,"P";"Tab2",#N/A,FALSE,"P"}</definedName>
    <definedName name="wrn.Program." localSheetId="9" hidden="1">{"Tab1",#N/A,FALSE,"P";"Tab2",#N/A,FALSE,"P"}</definedName>
    <definedName name="wrn.Program." localSheetId="17" hidden="1">{"Tab1",#N/A,FALSE,"P";"Tab2",#N/A,FALSE,"P"}</definedName>
    <definedName name="wrn.Program." localSheetId="18" hidden="1">{"Tab1",#N/A,FALSE,"P";"Tab2",#N/A,FALSE,"P"}</definedName>
    <definedName name="wrn.Program." localSheetId="19" hidden="1">{"Tab1",#N/A,FALSE,"P";"Tab2",#N/A,FALSE,"P"}</definedName>
    <definedName name="wrn.Program." localSheetId="20" hidden="1">{"Tab1",#N/A,FALSE,"P";"Tab2",#N/A,FALSE,"P"}</definedName>
    <definedName name="wrn.Program." localSheetId="22" hidden="1">{"Tab1",#N/A,FALSE,"P";"Tab2",#N/A,FALSE,"P"}</definedName>
    <definedName name="wrn.Program." localSheetId="23" hidden="1">{"Tab1",#N/A,FALSE,"P";"Tab2",#N/A,FALSE,"P"}</definedName>
    <definedName name="wrn.Program." localSheetId="24" hidden="1">{"Tab1",#N/A,FALSE,"P";"Tab2",#N/A,FALSE,"P"}</definedName>
    <definedName name="wrn.Program." localSheetId="25" hidden="1">{"Tab1",#N/A,FALSE,"P";"Tab2",#N/A,FALSE,"P"}</definedName>
    <definedName name="wrn.Program." localSheetId="36" hidden="1">{"Tab1",#N/A,FALSE,"P";"Tab2",#N/A,FALSE,"P"}</definedName>
    <definedName name="wrn.Program." hidden="1">{"Tab1",#N/A,FALSE,"P";"Tab2",#N/A,FALSE,"P"}</definedName>
    <definedName name="wrn.Ques._.1." localSheetId="48" hidden="1">{"Ques 1",#N/A,FALSE,"NWEO138"}</definedName>
    <definedName name="wrn.Ques._.1." localSheetId="49" hidden="1">{"Ques 1",#N/A,FALSE,"NWEO138"}</definedName>
    <definedName name="wrn.Ques._.1." localSheetId="50" hidden="1">{"Ques 1",#N/A,FALSE,"NWEO138"}</definedName>
    <definedName name="wrn.Ques._.1." localSheetId="51" hidden="1">{"Ques 1",#N/A,FALSE,"NWEO138"}</definedName>
    <definedName name="wrn.Ques._.1." localSheetId="59" hidden="1">{"Ques 1",#N/A,FALSE,"NWEO138"}</definedName>
    <definedName name="wrn.Ques._.1." localSheetId="6" hidden="1">{"Ques 1",#N/A,FALSE,"NWEO138"}</definedName>
    <definedName name="wrn.Ques._.1." localSheetId="7" hidden="1">{"Ques 1",#N/A,FALSE,"NWEO138"}</definedName>
    <definedName name="wrn.Ques._.1." localSheetId="8" hidden="1">{"Ques 1",#N/A,FALSE,"NWEO138"}</definedName>
    <definedName name="wrn.Ques._.1." localSheetId="9" hidden="1">{"Ques 1",#N/A,FALSE,"NWEO138"}</definedName>
    <definedName name="wrn.Ques._.1." localSheetId="17" hidden="1">{"Ques 1",#N/A,FALSE,"NWEO138"}</definedName>
    <definedName name="wrn.Ques._.1." localSheetId="18" hidden="1">{"Ques 1",#N/A,FALSE,"NWEO138"}</definedName>
    <definedName name="wrn.Ques._.1." localSheetId="19" hidden="1">{"Ques 1",#N/A,FALSE,"NWEO138"}</definedName>
    <definedName name="wrn.Ques._.1." localSheetId="20" hidden="1">{"Ques 1",#N/A,FALSE,"NWEO138"}</definedName>
    <definedName name="wrn.Ques._.1." localSheetId="22" hidden="1">{"Ques 1",#N/A,FALSE,"NWEO138"}</definedName>
    <definedName name="wrn.Ques._.1." localSheetId="23" hidden="1">{"Ques 1",#N/A,FALSE,"NWEO138"}</definedName>
    <definedName name="wrn.Ques._.1." localSheetId="24" hidden="1">{"Ques 1",#N/A,FALSE,"NWEO138"}</definedName>
    <definedName name="wrn.Ques._.1." localSheetId="25" hidden="1">{"Ques 1",#N/A,FALSE,"NWEO138"}</definedName>
    <definedName name="wrn.Ques._.1." localSheetId="36" hidden="1">{"Ques 1",#N/A,FALSE,"NWEO138"}</definedName>
    <definedName name="wrn.Ques._.1." hidden="1">{"Ques 1",#N/A,FALSE,"NWEO138"}</definedName>
    <definedName name="wrn.Riqfin." localSheetId="48" hidden="1">{"Riqfin97",#N/A,FALSE,"Tran";"Riqfinpro",#N/A,FALSE,"Tran"}</definedName>
    <definedName name="wrn.Riqfin." localSheetId="49" hidden="1">{"Riqfin97",#N/A,FALSE,"Tran";"Riqfinpro",#N/A,FALSE,"Tran"}</definedName>
    <definedName name="wrn.Riqfin." localSheetId="50" hidden="1">{"Riqfin97",#N/A,FALSE,"Tran";"Riqfinpro",#N/A,FALSE,"Tran"}</definedName>
    <definedName name="wrn.Riqfin." localSheetId="51" hidden="1">{"Riqfin97",#N/A,FALSE,"Tran";"Riqfinpro",#N/A,FALSE,"Tran"}</definedName>
    <definedName name="wrn.Riqfin." localSheetId="59" hidden="1">{"Riqfin97",#N/A,FALSE,"Tran";"Riqfinpro",#N/A,FALSE,"Tran"}</definedName>
    <definedName name="wrn.Riqfin." localSheetId="6" hidden="1">{"Riqfin97",#N/A,FALSE,"Tran";"Riqfinpro",#N/A,FALSE,"Tran"}</definedName>
    <definedName name="wrn.Riqfin." localSheetId="7" hidden="1">{"Riqfin97",#N/A,FALSE,"Tran";"Riqfinpro",#N/A,FALSE,"Tran"}</definedName>
    <definedName name="wrn.Riqfin." localSheetId="8" hidden="1">{"Riqfin97",#N/A,FALSE,"Tran";"Riqfinpro",#N/A,FALSE,"Tran"}</definedName>
    <definedName name="wrn.Riqfin." localSheetId="9" hidden="1">{"Riqfin97",#N/A,FALSE,"Tran";"Riqfinpro",#N/A,FALSE,"Tran"}</definedName>
    <definedName name="wrn.Riqfin." localSheetId="17" hidden="1">{"Riqfin97",#N/A,FALSE,"Tran";"Riqfinpro",#N/A,FALSE,"Tran"}</definedName>
    <definedName name="wrn.Riqfin." localSheetId="18" hidden="1">{"Riqfin97",#N/A,FALSE,"Tran";"Riqfinpro",#N/A,FALSE,"Tran"}</definedName>
    <definedName name="wrn.Riqfin." localSheetId="19" hidden="1">{"Riqfin97",#N/A,FALSE,"Tran";"Riqfinpro",#N/A,FALSE,"Tran"}</definedName>
    <definedName name="wrn.Riqfin." localSheetId="20" hidden="1">{"Riqfin97",#N/A,FALSE,"Tran";"Riqfinpro",#N/A,FALSE,"Tran"}</definedName>
    <definedName name="wrn.Riqfin." localSheetId="22" hidden="1">{"Riqfin97",#N/A,FALSE,"Tran";"Riqfinpro",#N/A,FALSE,"Tran"}</definedName>
    <definedName name="wrn.Riqfin." localSheetId="23" hidden="1">{"Riqfin97",#N/A,FALSE,"Tran";"Riqfinpro",#N/A,FALSE,"Tran"}</definedName>
    <definedName name="wrn.Riqfin." localSheetId="24" hidden="1">{"Riqfin97",#N/A,FALSE,"Tran";"Riqfinpro",#N/A,FALSE,"Tran"}</definedName>
    <definedName name="wrn.Riqfin." localSheetId="25" hidden="1">{"Riqfin97",#N/A,FALSE,"Tran";"Riqfinpro",#N/A,FALSE,"Tran"}</definedName>
    <definedName name="wrn.Riqfin." localSheetId="36" hidden="1">{"Riqfin97",#N/A,FALSE,"Tran";"Riqfinpro",#N/A,FALSE,"Tran"}</definedName>
    <definedName name="wrn.Riqfin." hidden="1">{"Riqfin97",#N/A,FALSE,"Tran";"Riqfinpro",#N/A,FALSE,"Tran"}</definedName>
    <definedName name="wrn.Staff._.Report._.Tables." localSheetId="48" hidden="1">{#N/A,#N/A,FALSE,"SRFSYS";#N/A,#N/A,FALSE,"SRBSYS"}</definedName>
    <definedName name="wrn.Staff._.Report._.Tables." localSheetId="49" hidden="1">{#N/A,#N/A,FALSE,"SRFSYS";#N/A,#N/A,FALSE,"SRBSYS"}</definedName>
    <definedName name="wrn.Staff._.Report._.Tables." localSheetId="50" hidden="1">{#N/A,#N/A,FALSE,"SRFSYS";#N/A,#N/A,FALSE,"SRBSYS"}</definedName>
    <definedName name="wrn.Staff._.Report._.Tables." localSheetId="51" hidden="1">{#N/A,#N/A,FALSE,"SRFSYS";#N/A,#N/A,FALSE,"SRBSYS"}</definedName>
    <definedName name="wrn.Staff._.Report._.Tables." localSheetId="59" hidden="1">{#N/A,#N/A,FALSE,"SRFSYS";#N/A,#N/A,FALSE,"SRBSYS"}</definedName>
    <definedName name="wrn.Staff._.Report._.Tables." localSheetId="6" hidden="1">{#N/A,#N/A,FALSE,"SRFSYS";#N/A,#N/A,FALSE,"SRBSYS"}</definedName>
    <definedName name="wrn.Staff._.Report._.Tables." localSheetId="7" hidden="1">{#N/A,#N/A,FALSE,"SRFSYS";#N/A,#N/A,FALSE,"SRBSYS"}</definedName>
    <definedName name="wrn.Staff._.Report._.Tables." localSheetId="8" hidden="1">{#N/A,#N/A,FALSE,"SRFSYS";#N/A,#N/A,FALSE,"SRBSYS"}</definedName>
    <definedName name="wrn.Staff._.Report._.Tables." localSheetId="9" hidden="1">{#N/A,#N/A,FALSE,"SRFSYS";#N/A,#N/A,FALSE,"SRBSYS"}</definedName>
    <definedName name="wrn.Staff._.Report._.Tables." localSheetId="17" hidden="1">{#N/A,#N/A,FALSE,"SRFSYS";#N/A,#N/A,FALSE,"SRBSYS"}</definedName>
    <definedName name="wrn.Staff._.Report._.Tables." localSheetId="18" hidden="1">{#N/A,#N/A,FALSE,"SRFSYS";#N/A,#N/A,FALSE,"SRBSYS"}</definedName>
    <definedName name="wrn.Staff._.Report._.Tables." localSheetId="19" hidden="1">{#N/A,#N/A,FALSE,"SRFSYS";#N/A,#N/A,FALSE,"SRBSYS"}</definedName>
    <definedName name="wrn.Staff._.Report._.Tables." localSheetId="20" hidden="1">{#N/A,#N/A,FALSE,"SRFSYS";#N/A,#N/A,FALSE,"SRBSYS"}</definedName>
    <definedName name="wrn.Staff._.Report._.Tables." localSheetId="22" hidden="1">{#N/A,#N/A,FALSE,"SRFSYS";#N/A,#N/A,FALSE,"SRBSYS"}</definedName>
    <definedName name="wrn.Staff._.Report._.Tables." localSheetId="23" hidden="1">{#N/A,#N/A,FALSE,"SRFSYS";#N/A,#N/A,FALSE,"SRBSYS"}</definedName>
    <definedName name="wrn.Staff._.Report._.Tables." localSheetId="24" hidden="1">{#N/A,#N/A,FALSE,"SRFSYS";#N/A,#N/A,FALSE,"SRBSYS"}</definedName>
    <definedName name="wrn.Staff._.Report._.Tables." localSheetId="25" hidden="1">{#N/A,#N/A,FALSE,"SRFSYS";#N/A,#N/A,FALSE,"SRBSYS"}</definedName>
    <definedName name="wrn.Staff._.Report._.Tables." localSheetId="36" hidden="1">{#N/A,#N/A,FALSE,"SRFSYS";#N/A,#N/A,FALSE,"SRBSYS"}</definedName>
    <definedName name="wrn.Staff._.Report._.Tables." hidden="1">{#N/A,#N/A,FALSE,"SRFSYS";#N/A,#N/A,FALSE,"SRBSYS"}</definedName>
    <definedName name="wrn.WEO." localSheetId="48" hidden="1">{"WEO",#N/A,FALSE,"T"}</definedName>
    <definedName name="wrn.WEO." localSheetId="49" hidden="1">{"WEO",#N/A,FALSE,"T"}</definedName>
    <definedName name="wrn.WEO." localSheetId="50" hidden="1">{"WEO",#N/A,FALSE,"T"}</definedName>
    <definedName name="wrn.WEO." localSheetId="51" hidden="1">{"WEO",#N/A,FALSE,"T"}</definedName>
    <definedName name="wrn.WEO." localSheetId="59" hidden="1">{"WEO",#N/A,FALSE,"T"}</definedName>
    <definedName name="wrn.WEO." localSheetId="6" hidden="1">{"WEO",#N/A,FALSE,"T"}</definedName>
    <definedName name="wrn.WEO." localSheetId="7" hidden="1">{"WEO",#N/A,FALSE,"T"}</definedName>
    <definedName name="wrn.WEO." localSheetId="8" hidden="1">{"WEO",#N/A,FALSE,"T"}</definedName>
    <definedName name="wrn.WEO." localSheetId="9" hidden="1">{"WEO",#N/A,FALSE,"T"}</definedName>
    <definedName name="wrn.WEO." localSheetId="17" hidden="1">{"WEO",#N/A,FALSE,"T"}</definedName>
    <definedName name="wrn.WEO." localSheetId="18" hidden="1">{"WEO",#N/A,FALSE,"T"}</definedName>
    <definedName name="wrn.WEO." localSheetId="19" hidden="1">{"WEO",#N/A,FALSE,"T"}</definedName>
    <definedName name="wrn.WEO." localSheetId="20" hidden="1">{"WEO",#N/A,FALSE,"T"}</definedName>
    <definedName name="wrn.WEO." localSheetId="22" hidden="1">{"WEO",#N/A,FALSE,"T"}</definedName>
    <definedName name="wrn.WEO." localSheetId="23" hidden="1">{"WEO",#N/A,FALSE,"T"}</definedName>
    <definedName name="wrn.WEO." localSheetId="24" hidden="1">{"WEO",#N/A,FALSE,"T"}</definedName>
    <definedName name="wrn.WEO." localSheetId="25" hidden="1">{"WEO",#N/A,FALSE,"T"}</definedName>
    <definedName name="wrn.WEO." localSheetId="36" hidden="1">{"WEO",#N/A,FALSE,"T"}</definedName>
    <definedName name="wrn.WEO." hidden="1">{"WEO",#N/A,FALSE,"T"}</definedName>
    <definedName name="ww" localSheetId="44" hidden="1">[63]M!#REF!</definedName>
    <definedName name="ww" localSheetId="48" hidden="1">[63]M!#REF!</definedName>
    <definedName name="ww" localSheetId="49" hidden="1">[63]M!#REF!</definedName>
    <definedName name="ww" localSheetId="50" hidden="1">[63]M!#REF!</definedName>
    <definedName name="ww" localSheetId="51" hidden="1">[64]M!#REF!</definedName>
    <definedName name="ww" localSheetId="59" hidden="1">[63]M!#REF!</definedName>
    <definedName name="ww" localSheetId="6" hidden="1">[63]M!#REF!</definedName>
    <definedName name="ww" localSheetId="7" hidden="1">[63]M!#REF!</definedName>
    <definedName name="ww" localSheetId="8" hidden="1">[63]M!#REF!</definedName>
    <definedName name="ww" localSheetId="9" hidden="1">[63]M!#REF!</definedName>
    <definedName name="ww" localSheetId="17" hidden="1">[63]M!#REF!</definedName>
    <definedName name="ww" localSheetId="18" hidden="1">[63]M!#REF!</definedName>
    <definedName name="ww" localSheetId="19" hidden="1">[63]M!#REF!</definedName>
    <definedName name="ww" localSheetId="20" hidden="1">[63]M!#REF!</definedName>
    <definedName name="ww" localSheetId="22" hidden="1">[64]M!#REF!</definedName>
    <definedName name="ww" localSheetId="24" hidden="1">[64]M!#REF!</definedName>
    <definedName name="ww" localSheetId="25" hidden="1">[64]M!#REF!</definedName>
    <definedName name="ww" localSheetId="28" hidden="1">[64]M!#REF!</definedName>
    <definedName name="ww" localSheetId="30" hidden="1">[64]M!#REF!</definedName>
    <definedName name="ww" localSheetId="36" hidden="1">[63]M!#REF!</definedName>
    <definedName name="ww" hidden="1">[64]M!#REF!</definedName>
    <definedName name="www" localSheetId="48" hidden="1">{"Riqfin97",#N/A,FALSE,"Tran";"Riqfinpro",#N/A,FALSE,"Tran"}</definedName>
    <definedName name="www" localSheetId="49" hidden="1">{"Riqfin97",#N/A,FALSE,"Tran";"Riqfinpro",#N/A,FALSE,"Tran"}</definedName>
    <definedName name="www" localSheetId="50" hidden="1">{"Riqfin97",#N/A,FALSE,"Tran";"Riqfinpro",#N/A,FALSE,"Tran"}</definedName>
    <definedName name="www" localSheetId="51" hidden="1">{"Riqfin97",#N/A,FALSE,"Tran";"Riqfinpro",#N/A,FALSE,"Tran"}</definedName>
    <definedName name="www" localSheetId="59" hidden="1">{"Riqfin97",#N/A,FALSE,"Tran";"Riqfinpro",#N/A,FALSE,"Tran"}</definedName>
    <definedName name="www" localSheetId="6" hidden="1">{"Riqfin97",#N/A,FALSE,"Tran";"Riqfinpro",#N/A,FALSE,"Tran"}</definedName>
    <definedName name="www" localSheetId="7" hidden="1">{"Riqfin97",#N/A,FALSE,"Tran";"Riqfinpro",#N/A,FALSE,"Tran"}</definedName>
    <definedName name="www" localSheetId="8" hidden="1">{"Riqfin97",#N/A,FALSE,"Tran";"Riqfinpro",#N/A,FALSE,"Tran"}</definedName>
    <definedName name="www" localSheetId="9" hidden="1">{"Riqfin97",#N/A,FALSE,"Tran";"Riqfinpro",#N/A,FALSE,"Tran"}</definedName>
    <definedName name="www" localSheetId="17" hidden="1">{"Riqfin97",#N/A,FALSE,"Tran";"Riqfinpro",#N/A,FALSE,"Tran"}</definedName>
    <definedName name="www" localSheetId="18" hidden="1">{"Riqfin97",#N/A,FALSE,"Tran";"Riqfinpro",#N/A,FALSE,"Tran"}</definedName>
    <definedName name="www" localSheetId="19" hidden="1">{"Riqfin97",#N/A,FALSE,"Tran";"Riqfinpro",#N/A,FALSE,"Tran"}</definedName>
    <definedName name="www" localSheetId="20" hidden="1">{"Riqfin97",#N/A,FALSE,"Tran";"Riqfinpro",#N/A,FALSE,"Tran"}</definedName>
    <definedName name="www" localSheetId="22" hidden="1">{"Riqfin97",#N/A,FALSE,"Tran";"Riqfinpro",#N/A,FALSE,"Tran"}</definedName>
    <definedName name="www" localSheetId="23" hidden="1">{"Riqfin97",#N/A,FALSE,"Tran";"Riqfinpro",#N/A,FALSE,"Tran"}</definedName>
    <definedName name="www" localSheetId="24" hidden="1">{"Riqfin97",#N/A,FALSE,"Tran";"Riqfinpro",#N/A,FALSE,"Tran"}</definedName>
    <definedName name="www" localSheetId="25" hidden="1">{"Riqfin97",#N/A,FALSE,"Tran";"Riqfinpro",#N/A,FALSE,"Tran"}</definedName>
    <definedName name="www" localSheetId="36" hidden="1">{"Riqfin97",#N/A,FALSE,"Tran";"Riqfinpro",#N/A,FALSE,"Tran"}</definedName>
    <definedName name="www" hidden="1">{"Riqfin97",#N/A,FALSE,"Tran";"Riqfinpro",#N/A,FALSE,"Tran"}</definedName>
    <definedName name="wwww" localSheetId="48" hidden="1">[82]M!#REF!</definedName>
    <definedName name="wwww" localSheetId="49" hidden="1">[82]M!#REF!</definedName>
    <definedName name="wwww" localSheetId="24" hidden="1">[82]M!#REF!</definedName>
    <definedName name="wwww" localSheetId="25" hidden="1">[82]M!#REF!</definedName>
    <definedName name="wwww" localSheetId="28" hidden="1">[82]M!#REF!</definedName>
    <definedName name="wwww" localSheetId="30" hidden="1">[82]M!#REF!</definedName>
    <definedName name="wwww" hidden="1">[82]M!#REF!</definedName>
    <definedName name="XR">[4]REER!$AT$140:$BA$199</definedName>
    <definedName name="xx" localSheetId="48" hidden="1">{"Riqfin97",#N/A,FALSE,"Tran";"Riqfinpro",#N/A,FALSE,"Tran"}</definedName>
    <definedName name="xx" localSheetId="49" hidden="1">{"Riqfin97",#N/A,FALSE,"Tran";"Riqfinpro",#N/A,FALSE,"Tran"}</definedName>
    <definedName name="xx" localSheetId="50" hidden="1">{"Riqfin97",#N/A,FALSE,"Tran";"Riqfinpro",#N/A,FALSE,"Tran"}</definedName>
    <definedName name="xx" localSheetId="51" hidden="1">{"Riqfin97",#N/A,FALSE,"Tran";"Riqfinpro",#N/A,FALSE,"Tran"}</definedName>
    <definedName name="xx" localSheetId="59" hidden="1">{"Riqfin97",#N/A,FALSE,"Tran";"Riqfinpro",#N/A,FALSE,"Tran"}</definedName>
    <definedName name="xx" localSheetId="6" hidden="1">{"Riqfin97",#N/A,FALSE,"Tran";"Riqfinpro",#N/A,FALSE,"Tran"}</definedName>
    <definedName name="xx" localSheetId="7" hidden="1">{"Riqfin97",#N/A,FALSE,"Tran";"Riqfinpro",#N/A,FALSE,"Tran"}</definedName>
    <definedName name="xx" localSheetId="8" hidden="1">{"Riqfin97",#N/A,FALSE,"Tran";"Riqfinpro",#N/A,FALSE,"Tran"}</definedName>
    <definedName name="xx" localSheetId="9" hidden="1">{"Riqfin97",#N/A,FALSE,"Tran";"Riqfinpro",#N/A,FALSE,"Tran"}</definedName>
    <definedName name="xx" localSheetId="17" hidden="1">{"Riqfin97",#N/A,FALSE,"Tran";"Riqfinpro",#N/A,FALSE,"Tran"}</definedName>
    <definedName name="xx" localSheetId="18" hidden="1">{"Riqfin97",#N/A,FALSE,"Tran";"Riqfinpro",#N/A,FALSE,"Tran"}</definedName>
    <definedName name="xx" localSheetId="19" hidden="1">{"Riqfin97",#N/A,FALSE,"Tran";"Riqfinpro",#N/A,FALSE,"Tran"}</definedName>
    <definedName name="xx" localSheetId="20" hidden="1">{"Riqfin97",#N/A,FALSE,"Tran";"Riqfinpro",#N/A,FALSE,"Tran"}</definedName>
    <definedName name="xx" localSheetId="22" hidden="1">{"Riqfin97",#N/A,FALSE,"Tran";"Riqfinpro",#N/A,FALSE,"Tran"}</definedName>
    <definedName name="xx" localSheetId="23" hidden="1">{"Riqfin97",#N/A,FALSE,"Tran";"Riqfinpro",#N/A,FALSE,"Tran"}</definedName>
    <definedName name="xx" localSheetId="24" hidden="1">{"Riqfin97",#N/A,FALSE,"Tran";"Riqfinpro",#N/A,FALSE,"Tran"}</definedName>
    <definedName name="xx" localSheetId="25" hidden="1">{"Riqfin97",#N/A,FALSE,"Tran";"Riqfinpro",#N/A,FALSE,"Tran"}</definedName>
    <definedName name="xx" localSheetId="36" hidden="1">{"Riqfin97",#N/A,FALSE,"Tran";"Riqfinpro",#N/A,FALSE,"Tran"}</definedName>
    <definedName name="xx" hidden="1">{"Riqfin97",#N/A,FALSE,"Tran";"Riqfinpro",#N/A,FALSE,"Tran"}</definedName>
    <definedName name="xxWRS_1" localSheetId="22">#REF!</definedName>
    <definedName name="xxWRS_1" localSheetId="24">#REF!</definedName>
    <definedName name="xxWRS_1" localSheetId="25">#REF!</definedName>
    <definedName name="xxWRS_1" localSheetId="28">#REF!</definedName>
    <definedName name="xxWRS_1" localSheetId="30">#REF!</definedName>
    <definedName name="xxWRS_1">#REF!</definedName>
    <definedName name="xxWRS_10" localSheetId="22">#REF!</definedName>
    <definedName name="xxWRS_10" localSheetId="24">#REF!</definedName>
    <definedName name="xxWRS_10" localSheetId="25">#REF!</definedName>
    <definedName name="xxWRS_10" localSheetId="28">#REF!</definedName>
    <definedName name="xxWRS_10" localSheetId="30">#REF!</definedName>
    <definedName name="xxWRS_10">#REF!</definedName>
    <definedName name="xxWRS_11" localSheetId="22">#REF!</definedName>
    <definedName name="xxWRS_11" localSheetId="24">#REF!</definedName>
    <definedName name="xxWRS_11" localSheetId="25">#REF!</definedName>
    <definedName name="xxWRS_11" localSheetId="28">#REF!</definedName>
    <definedName name="xxWRS_11" localSheetId="30">#REF!</definedName>
    <definedName name="xxWRS_11">#REF!</definedName>
    <definedName name="xxWRS_12" localSheetId="22">#REF!</definedName>
    <definedName name="xxWRS_12" localSheetId="24">#REF!</definedName>
    <definedName name="xxWRS_12" localSheetId="25">#REF!</definedName>
    <definedName name="xxWRS_12" localSheetId="28">#REF!</definedName>
    <definedName name="xxWRS_12" localSheetId="30">#REF!</definedName>
    <definedName name="xxWRS_12">#REF!</definedName>
    <definedName name="xxWRS_2" localSheetId="22">#REF!</definedName>
    <definedName name="xxWRS_2" localSheetId="24">#REF!</definedName>
    <definedName name="xxWRS_2" localSheetId="25">#REF!</definedName>
    <definedName name="xxWRS_2" localSheetId="28">#REF!</definedName>
    <definedName name="xxWRS_2" localSheetId="30">#REF!</definedName>
    <definedName name="xxWRS_2">#REF!</definedName>
    <definedName name="xxWRS_6" localSheetId="22">#REF!</definedName>
    <definedName name="xxWRS_6" localSheetId="24">#REF!</definedName>
    <definedName name="xxWRS_6" localSheetId="25">#REF!</definedName>
    <definedName name="xxWRS_6" localSheetId="28">#REF!</definedName>
    <definedName name="xxWRS_6" localSheetId="30">#REF!</definedName>
    <definedName name="xxWRS_6">#REF!</definedName>
    <definedName name="xxWRS_7" localSheetId="22">#REF!</definedName>
    <definedName name="xxWRS_7" localSheetId="24">#REF!</definedName>
    <definedName name="xxWRS_7" localSheetId="25">#REF!</definedName>
    <definedName name="xxWRS_7" localSheetId="28">#REF!</definedName>
    <definedName name="xxWRS_7" localSheetId="30">#REF!</definedName>
    <definedName name="xxWRS_7">#REF!</definedName>
    <definedName name="xxWRS_8" localSheetId="22">#REF!</definedName>
    <definedName name="xxWRS_8" localSheetId="24">#REF!</definedName>
    <definedName name="xxWRS_8" localSheetId="25">#REF!</definedName>
    <definedName name="xxWRS_8" localSheetId="28">#REF!</definedName>
    <definedName name="xxWRS_8" localSheetId="30">#REF!</definedName>
    <definedName name="xxWRS_8">#REF!</definedName>
    <definedName name="xxWRS_9" localSheetId="22">#REF!</definedName>
    <definedName name="xxWRS_9" localSheetId="24">#REF!</definedName>
    <definedName name="xxWRS_9" localSheetId="25">#REF!</definedName>
    <definedName name="xxWRS_9" localSheetId="28">#REF!</definedName>
    <definedName name="xxWRS_9" localSheetId="30">#REF!</definedName>
    <definedName name="xxWRS_9">#REF!</definedName>
    <definedName name="xxx" localSheetId="48" hidden="1">{"'előző év december'!$A$2:$CP$214"}</definedName>
    <definedName name="xxx" localSheetId="49" hidden="1">{"'előző év december'!$A$2:$CP$214"}</definedName>
    <definedName name="xxx" localSheetId="50" hidden="1">{"'előző év december'!$A$2:$CP$214"}</definedName>
    <definedName name="xxx" localSheetId="51" hidden="1">{"'előző év december'!$A$2:$CP$214"}</definedName>
    <definedName name="xxx" localSheetId="59" hidden="1">{"'előző év december'!$A$2:$CP$214"}</definedName>
    <definedName name="xxx" localSheetId="6" hidden="1">{"'előző év december'!$A$2:$CP$214"}</definedName>
    <definedName name="xxx" localSheetId="7" hidden="1">{"'előző év december'!$A$2:$CP$214"}</definedName>
    <definedName name="xxx" localSheetId="8" hidden="1">{"'előző év december'!$A$2:$CP$214"}</definedName>
    <definedName name="xxx" localSheetId="9" hidden="1">{"'előző év december'!$A$2:$CP$214"}</definedName>
    <definedName name="xxx" localSheetId="17" hidden="1">{"'előző év december'!$A$2:$CP$214"}</definedName>
    <definedName name="xxx" localSheetId="18" hidden="1">{"'előző év december'!$A$2:$CP$214"}</definedName>
    <definedName name="xxx" localSheetId="19" hidden="1">{"'előző év december'!$A$2:$CP$214"}</definedName>
    <definedName name="xxx" localSheetId="20" hidden="1">{"'előző év december'!$A$2:$CP$214"}</definedName>
    <definedName name="xxx" localSheetId="22" hidden="1">{"'előző év december'!$A$2:$CP$214"}</definedName>
    <definedName name="xxx" localSheetId="23" hidden="1">{"'előző év december'!$A$2:$CP$214"}</definedName>
    <definedName name="xxx" localSheetId="24" hidden="1">{"'előző év december'!$A$2:$CP$214"}</definedName>
    <definedName name="xxx" localSheetId="25" hidden="1">{"'előző év december'!$A$2:$CP$214"}</definedName>
    <definedName name="xxx" localSheetId="36" hidden="1">{"'előző év december'!$A$2:$CP$214"}</definedName>
    <definedName name="xxx" hidden="1">{"'előző év december'!$A$2:$CP$214"}</definedName>
    <definedName name="xxxx" localSheetId="48" hidden="1">{"Riqfin97",#N/A,FALSE,"Tran";"Riqfinpro",#N/A,FALSE,"Tran"}</definedName>
    <definedName name="xxxx" localSheetId="49" hidden="1">{"Riqfin97",#N/A,FALSE,"Tran";"Riqfinpro",#N/A,FALSE,"Tran"}</definedName>
    <definedName name="xxxx" localSheetId="50" hidden="1">{"Riqfin97",#N/A,FALSE,"Tran";"Riqfinpro",#N/A,FALSE,"Tran"}</definedName>
    <definedName name="xxxx" localSheetId="51" hidden="1">{"Riqfin97",#N/A,FALSE,"Tran";"Riqfinpro",#N/A,FALSE,"Tran"}</definedName>
    <definedName name="xxxx" localSheetId="59" hidden="1">{"Riqfin97",#N/A,FALSE,"Tran";"Riqfinpro",#N/A,FALSE,"Tran"}</definedName>
    <definedName name="xxxx" localSheetId="6" hidden="1">{"Riqfin97",#N/A,FALSE,"Tran";"Riqfinpro",#N/A,FALSE,"Tran"}</definedName>
    <definedName name="xxxx" localSheetId="7" hidden="1">{"Riqfin97",#N/A,FALSE,"Tran";"Riqfinpro",#N/A,FALSE,"Tran"}</definedName>
    <definedName name="xxxx" localSheetId="8" hidden="1">{"Riqfin97",#N/A,FALSE,"Tran";"Riqfinpro",#N/A,FALSE,"Tran"}</definedName>
    <definedName name="xxxx" localSheetId="9" hidden="1">{"Riqfin97",#N/A,FALSE,"Tran";"Riqfinpro",#N/A,FALSE,"Tran"}</definedName>
    <definedName name="xxxx" localSheetId="17" hidden="1">{"Riqfin97",#N/A,FALSE,"Tran";"Riqfinpro",#N/A,FALSE,"Tran"}</definedName>
    <definedName name="xxxx" localSheetId="18" hidden="1">{"Riqfin97",#N/A,FALSE,"Tran";"Riqfinpro",#N/A,FALSE,"Tran"}</definedName>
    <definedName name="xxxx" localSheetId="19" hidden="1">{"Riqfin97",#N/A,FALSE,"Tran";"Riqfinpro",#N/A,FALSE,"Tran"}</definedName>
    <definedName name="xxxx" localSheetId="20" hidden="1">{"Riqfin97",#N/A,FALSE,"Tran";"Riqfinpro",#N/A,FALSE,"Tran"}</definedName>
    <definedName name="xxxx" localSheetId="22" hidden="1">{"Riqfin97",#N/A,FALSE,"Tran";"Riqfinpro",#N/A,FALSE,"Tran"}</definedName>
    <definedName name="xxxx" localSheetId="23" hidden="1">{"Riqfin97",#N/A,FALSE,"Tran";"Riqfinpro",#N/A,FALSE,"Tran"}</definedName>
    <definedName name="xxxx" localSheetId="24" hidden="1">{"Riqfin97",#N/A,FALSE,"Tran";"Riqfinpro",#N/A,FALSE,"Tran"}</definedName>
    <definedName name="xxxx" localSheetId="25" hidden="1">{"Riqfin97",#N/A,FALSE,"Tran";"Riqfinpro",#N/A,FALSE,"Tran"}</definedName>
    <definedName name="xxxx" localSheetId="36" hidden="1">{"Riqfin97",#N/A,FALSE,"Tran";"Riqfinpro",#N/A,FALSE,"Tran"}</definedName>
    <definedName name="xxxx" hidden="1">{"Riqfin97",#N/A,FALSE,"Tran";"Riqfinpro",#N/A,FALSE,"Tran"}</definedName>
    <definedName name="year" localSheetId="22">#REF!</definedName>
    <definedName name="year" localSheetId="24">#REF!</definedName>
    <definedName name="year" localSheetId="25">#REF!</definedName>
    <definedName name="year" localSheetId="28">#REF!</definedName>
    <definedName name="year" localSheetId="30">#REF!</definedName>
    <definedName name="year">#REF!</definedName>
    <definedName name="yy" localSheetId="48" hidden="1">{"Tab1",#N/A,FALSE,"P";"Tab2",#N/A,FALSE,"P"}</definedName>
    <definedName name="yy" localSheetId="49" hidden="1">{"Tab1",#N/A,FALSE,"P";"Tab2",#N/A,FALSE,"P"}</definedName>
    <definedName name="yy" localSheetId="50" hidden="1">{"Tab1",#N/A,FALSE,"P";"Tab2",#N/A,FALSE,"P"}</definedName>
    <definedName name="yy" localSheetId="51" hidden="1">{"Tab1",#N/A,FALSE,"P";"Tab2",#N/A,FALSE,"P"}</definedName>
    <definedName name="yy" localSheetId="59" hidden="1">{"Tab1",#N/A,FALSE,"P";"Tab2",#N/A,FALSE,"P"}</definedName>
    <definedName name="yy" localSheetId="6" hidden="1">{"Tab1",#N/A,FALSE,"P";"Tab2",#N/A,FALSE,"P"}</definedName>
    <definedName name="yy" localSheetId="7" hidden="1">{"Tab1",#N/A,FALSE,"P";"Tab2",#N/A,FALSE,"P"}</definedName>
    <definedName name="yy" localSheetId="8" hidden="1">{"Tab1",#N/A,FALSE,"P";"Tab2",#N/A,FALSE,"P"}</definedName>
    <definedName name="yy" localSheetId="9" hidden="1">{"Tab1",#N/A,FALSE,"P";"Tab2",#N/A,FALSE,"P"}</definedName>
    <definedName name="yy" localSheetId="17" hidden="1">{"Tab1",#N/A,FALSE,"P";"Tab2",#N/A,FALSE,"P"}</definedName>
    <definedName name="yy" localSheetId="18" hidden="1">{"Tab1",#N/A,FALSE,"P";"Tab2",#N/A,FALSE,"P"}</definedName>
    <definedName name="yy" localSheetId="19" hidden="1">{"Tab1",#N/A,FALSE,"P";"Tab2",#N/A,FALSE,"P"}</definedName>
    <definedName name="yy" localSheetId="20" hidden="1">{"Tab1",#N/A,FALSE,"P";"Tab2",#N/A,FALSE,"P"}</definedName>
    <definedName name="yy" localSheetId="22" hidden="1">{"Tab1",#N/A,FALSE,"P";"Tab2",#N/A,FALSE,"P"}</definedName>
    <definedName name="yy" localSheetId="23" hidden="1">{"Tab1",#N/A,FALSE,"P";"Tab2",#N/A,FALSE,"P"}</definedName>
    <definedName name="yy" localSheetId="24" hidden="1">{"Tab1",#N/A,FALSE,"P";"Tab2",#N/A,FALSE,"P"}</definedName>
    <definedName name="yy" localSheetId="25" hidden="1">{"Tab1",#N/A,FALSE,"P";"Tab2",#N/A,FALSE,"P"}</definedName>
    <definedName name="yy" localSheetId="36" hidden="1">{"Tab1",#N/A,FALSE,"P";"Tab2",#N/A,FALSE,"P"}</definedName>
    <definedName name="yy" hidden="1">{"Tab1",#N/A,FALSE,"P";"Tab2",#N/A,FALSE,"P"}</definedName>
    <definedName name="yyy" localSheetId="48" hidden="1">{"Tab1",#N/A,FALSE,"P";"Tab2",#N/A,FALSE,"P"}</definedName>
    <definedName name="yyy" localSheetId="49" hidden="1">{"Tab1",#N/A,FALSE,"P";"Tab2",#N/A,FALSE,"P"}</definedName>
    <definedName name="yyy" localSheetId="50" hidden="1">{"Tab1",#N/A,FALSE,"P";"Tab2",#N/A,FALSE,"P"}</definedName>
    <definedName name="yyy" localSheetId="51" hidden="1">{"Tab1",#N/A,FALSE,"P";"Tab2",#N/A,FALSE,"P"}</definedName>
    <definedName name="yyy" localSheetId="59" hidden="1">{"Tab1",#N/A,FALSE,"P";"Tab2",#N/A,FALSE,"P"}</definedName>
    <definedName name="yyy" localSheetId="6" hidden="1">{"Tab1",#N/A,FALSE,"P";"Tab2",#N/A,FALSE,"P"}</definedName>
    <definedName name="yyy" localSheetId="7" hidden="1">{"Tab1",#N/A,FALSE,"P";"Tab2",#N/A,FALSE,"P"}</definedName>
    <definedName name="yyy" localSheetId="8" hidden="1">{"Tab1",#N/A,FALSE,"P";"Tab2",#N/A,FALSE,"P"}</definedName>
    <definedName name="yyy" localSheetId="9" hidden="1">{"Tab1",#N/A,FALSE,"P";"Tab2",#N/A,FALSE,"P"}</definedName>
    <definedName name="yyy" localSheetId="17" hidden="1">{"Tab1",#N/A,FALSE,"P";"Tab2",#N/A,FALSE,"P"}</definedName>
    <definedName name="yyy" localSheetId="18" hidden="1">{"Tab1",#N/A,FALSE,"P";"Tab2",#N/A,FALSE,"P"}</definedName>
    <definedName name="yyy" localSheetId="19" hidden="1">{"Tab1",#N/A,FALSE,"P";"Tab2",#N/A,FALSE,"P"}</definedName>
    <definedName name="yyy" localSheetId="20" hidden="1">{"Tab1",#N/A,FALSE,"P";"Tab2",#N/A,FALSE,"P"}</definedName>
    <definedName name="yyy" localSheetId="22" hidden="1">{"Tab1",#N/A,FALSE,"P";"Tab2",#N/A,FALSE,"P"}</definedName>
    <definedName name="yyy" localSheetId="23" hidden="1">{"Tab1",#N/A,FALSE,"P";"Tab2",#N/A,FALSE,"P"}</definedName>
    <definedName name="yyy" localSheetId="24" hidden="1">{"Tab1",#N/A,FALSE,"P";"Tab2",#N/A,FALSE,"P"}</definedName>
    <definedName name="yyy" localSheetId="25" hidden="1">{"Tab1",#N/A,FALSE,"P";"Tab2",#N/A,FALSE,"P"}</definedName>
    <definedName name="yyy" localSheetId="36" hidden="1">{"Tab1",#N/A,FALSE,"P";"Tab2",#N/A,FALSE,"P"}</definedName>
    <definedName name="yyy" hidden="1">{"Tab1",#N/A,FALSE,"P";"Tab2",#N/A,FALSE,"P"}</definedName>
    <definedName name="yyyy" localSheetId="48" hidden="1">{"Riqfin97",#N/A,FALSE,"Tran";"Riqfinpro",#N/A,FALSE,"Tran"}</definedName>
    <definedName name="yyyy" localSheetId="49" hidden="1">{"Riqfin97",#N/A,FALSE,"Tran";"Riqfinpro",#N/A,FALSE,"Tran"}</definedName>
    <definedName name="yyyy" localSheetId="50" hidden="1">{"Riqfin97",#N/A,FALSE,"Tran";"Riqfinpro",#N/A,FALSE,"Tran"}</definedName>
    <definedName name="yyyy" localSheetId="51" hidden="1">{"Riqfin97",#N/A,FALSE,"Tran";"Riqfinpro",#N/A,FALSE,"Tran"}</definedName>
    <definedName name="yyyy" localSheetId="59" hidden="1">{"Riqfin97",#N/A,FALSE,"Tran";"Riqfinpro",#N/A,FALSE,"Tran"}</definedName>
    <definedName name="yyyy" localSheetId="6" hidden="1">{"Riqfin97",#N/A,FALSE,"Tran";"Riqfinpro",#N/A,FALSE,"Tran"}</definedName>
    <definedName name="yyyy" localSheetId="7" hidden="1">{"Riqfin97",#N/A,FALSE,"Tran";"Riqfinpro",#N/A,FALSE,"Tran"}</definedName>
    <definedName name="yyyy" localSheetId="8" hidden="1">{"Riqfin97",#N/A,FALSE,"Tran";"Riqfinpro",#N/A,FALSE,"Tran"}</definedName>
    <definedName name="yyyy" localSheetId="9" hidden="1">{"Riqfin97",#N/A,FALSE,"Tran";"Riqfinpro",#N/A,FALSE,"Tran"}</definedName>
    <definedName name="yyyy" localSheetId="17" hidden="1">{"Riqfin97",#N/A,FALSE,"Tran";"Riqfinpro",#N/A,FALSE,"Tran"}</definedName>
    <definedName name="yyyy" localSheetId="18" hidden="1">{"Riqfin97",#N/A,FALSE,"Tran";"Riqfinpro",#N/A,FALSE,"Tran"}</definedName>
    <definedName name="yyyy" localSheetId="19" hidden="1">{"Riqfin97",#N/A,FALSE,"Tran";"Riqfinpro",#N/A,FALSE,"Tran"}</definedName>
    <definedName name="yyyy" localSheetId="20" hidden="1">{"Riqfin97",#N/A,FALSE,"Tran";"Riqfinpro",#N/A,FALSE,"Tran"}</definedName>
    <definedName name="yyyy" localSheetId="22" hidden="1">{"Riqfin97",#N/A,FALSE,"Tran";"Riqfinpro",#N/A,FALSE,"Tran"}</definedName>
    <definedName name="yyyy" localSheetId="23" hidden="1">{"Riqfin97",#N/A,FALSE,"Tran";"Riqfinpro",#N/A,FALSE,"Tran"}</definedName>
    <definedName name="yyyy" localSheetId="24" hidden="1">{"Riqfin97",#N/A,FALSE,"Tran";"Riqfinpro",#N/A,FALSE,"Tran"}</definedName>
    <definedName name="yyyy" localSheetId="25" hidden="1">{"Riqfin97",#N/A,FALSE,"Tran";"Riqfinpro",#N/A,FALSE,"Tran"}</definedName>
    <definedName name="yyyy" localSheetId="36" hidden="1">{"Riqfin97",#N/A,FALSE,"Tran";"Riqfinpro",#N/A,FALSE,"Tran"}</definedName>
    <definedName name="yyyy" hidden="1">{"Riqfin97",#N/A,FALSE,"Tran";"Riqfinpro",#N/A,FALSE,"Tran"}</definedName>
    <definedName name="Z_00C67BFA_FEDD_11D1_98B3_00C04FC96ABD_.wvu.Rows" localSheetId="48" hidden="1">[45]BOP!$A$36:$IV$36,[45]BOP!$A$44:$IV$44,[45]BOP!$A$59:$IV$59,[45]BOP!#REF!,[45]BOP!#REF!,[45]BOP!$A$81:$IV$88</definedName>
    <definedName name="Z_00C67BFA_FEDD_11D1_98B3_00C04FC96ABD_.wvu.Rows" localSheetId="49" hidden="1">[45]BOP!$A$36:$IV$36,[45]BOP!$A$44:$IV$44,[45]BOP!$A$59:$IV$59,[45]BOP!#REF!,[45]BOP!#REF!,[45]BOP!$A$81:$IV$88</definedName>
    <definedName name="Z_00C67BFA_FEDD_11D1_98B3_00C04FC96ABD_.wvu.Rows" localSheetId="50" hidden="1">[45]BOP!$A$36:$IV$36,[45]BOP!$A$44:$IV$44,[45]BOP!$A$59:$IV$59,[45]BOP!#REF!,[45]BOP!#REF!,[45]BOP!$A$81:$IV$88</definedName>
    <definedName name="Z_00C67BFA_FEDD_11D1_98B3_00C04FC96ABD_.wvu.Rows" localSheetId="51" hidden="1">[45]BOP!$A$36:$IV$36,[45]BOP!$A$44:$IV$44,[45]BOP!$A$59:$IV$59,[45]BOP!#REF!,[45]BOP!#REF!,[45]BOP!$A$81:$IV$88</definedName>
    <definedName name="Z_00C67BFA_FEDD_11D1_98B3_00C04FC96ABD_.wvu.Rows" localSheetId="8" hidden="1">[45]BOP!$A$36:$IV$36,[45]BOP!$A$44:$IV$44,[45]BOP!$A$59:$IV$59,[45]BOP!#REF!,[45]BOP!#REF!,[45]BOP!$A$81:$IV$88</definedName>
    <definedName name="Z_00C67BFA_FEDD_11D1_98B3_00C04FC96ABD_.wvu.Rows" localSheetId="9" hidden="1">[45]BOP!$A$36:$IV$36,[45]BOP!$A$44:$IV$44,[45]BOP!$A$59:$IV$59,[45]BOP!#REF!,[45]BOP!#REF!,[45]BOP!$A$81:$IV$88</definedName>
    <definedName name="Z_00C67BFA_FEDD_11D1_98B3_00C04FC96ABD_.wvu.Rows" localSheetId="18" hidden="1">[45]BOP!$A$36:$IV$36,[45]BOP!$A$44:$IV$44,[45]BOP!$A$59:$IV$59,[45]BOP!#REF!,[45]BOP!#REF!,[45]BOP!$A$81:$IV$88</definedName>
    <definedName name="Z_00C67BFA_FEDD_11D1_98B3_00C04FC96ABD_.wvu.Rows" localSheetId="19" hidden="1">[45]BOP!$A$36:$IV$36,[45]BOP!$A$44:$IV$44,[45]BOP!$A$59:$IV$59,[45]BOP!#REF!,[45]BOP!#REF!,[45]BOP!$A$81:$IV$88</definedName>
    <definedName name="Z_00C67BFA_FEDD_11D1_98B3_00C04FC96ABD_.wvu.Rows" localSheetId="20" hidden="1">[45]BOP!$A$36:$IV$36,[45]BOP!$A$44:$IV$44,[45]BOP!$A$59:$IV$59,[45]BOP!#REF!,[45]BOP!#REF!,[45]BOP!$A$81:$IV$88</definedName>
    <definedName name="Z_00C67BFA_FEDD_11D1_98B3_00C04FC96ABD_.wvu.Rows" localSheetId="24" hidden="1">[45]BOP!$A$36:$IV$36,[45]BOP!$A$44:$IV$44,[45]BOP!$A$59:$IV$59,[45]BOP!#REF!,[45]BOP!#REF!,[45]BOP!$A$81:$IV$88</definedName>
    <definedName name="Z_00C67BFA_FEDD_11D1_98B3_00C04FC96ABD_.wvu.Rows" localSheetId="25" hidden="1">[45]BOP!$A$36:$IV$36,[45]BOP!$A$44:$IV$44,[45]BOP!$A$59:$IV$59,[45]BOP!#REF!,[45]BOP!#REF!,[45]BOP!$A$81:$IV$88</definedName>
    <definedName name="Z_00C67BFA_FEDD_11D1_98B3_00C04FC96ABD_.wvu.Rows" localSheetId="28" hidden="1">[45]BOP!$A$36:$IV$36,[45]BOP!$A$44:$IV$44,[45]BOP!$A$59:$IV$59,[45]BOP!#REF!,[45]BOP!#REF!,[45]BOP!$A$81:$IV$88</definedName>
    <definedName name="Z_00C67BFA_FEDD_11D1_98B3_00C04FC96ABD_.wvu.Rows" localSheetId="30" hidden="1">[45]BOP!$A$36:$IV$36,[45]BOP!$A$44:$IV$44,[45]BOP!$A$59:$IV$59,[45]BOP!#REF!,[45]BOP!#REF!,[45]BOP!$A$81:$IV$88</definedName>
    <definedName name="Z_00C67BFA_FEDD_11D1_98B3_00C04FC96ABD_.wvu.Rows" hidden="1">[45]BOP!$A$36:$IV$36,[45]BOP!$A$44:$IV$44,[45]BOP!$A$59:$IV$59,[45]BOP!#REF!,[45]BOP!#REF!,[45]BOP!$A$81:$IV$88</definedName>
    <definedName name="Z_00C67BFB_FEDD_11D1_98B3_00C04FC96ABD_.wvu.Rows" localSheetId="48" hidden="1">[45]BOP!$A$36:$IV$36,[45]BOP!$A$44:$IV$44,[45]BOP!$A$59:$IV$59,[45]BOP!#REF!,[45]BOP!#REF!,[45]BOP!$A$81:$IV$88</definedName>
    <definedName name="Z_00C67BFB_FEDD_11D1_98B3_00C04FC96ABD_.wvu.Rows" localSheetId="49" hidden="1">[45]BOP!$A$36:$IV$36,[45]BOP!$A$44:$IV$44,[45]BOP!$A$59:$IV$59,[45]BOP!#REF!,[45]BOP!#REF!,[45]BOP!$A$81:$IV$88</definedName>
    <definedName name="Z_00C67BFB_FEDD_11D1_98B3_00C04FC96ABD_.wvu.Rows" localSheetId="50" hidden="1">[45]BOP!$A$36:$IV$36,[45]BOP!$A$44:$IV$44,[45]BOP!$A$59:$IV$59,[45]BOP!#REF!,[45]BOP!#REF!,[45]BOP!$A$81:$IV$88</definedName>
    <definedName name="Z_00C67BFB_FEDD_11D1_98B3_00C04FC96ABD_.wvu.Rows" localSheetId="51" hidden="1">[45]BOP!$A$36:$IV$36,[45]BOP!$A$44:$IV$44,[45]BOP!$A$59:$IV$59,[45]BOP!#REF!,[45]BOP!#REF!,[45]BOP!$A$81:$IV$88</definedName>
    <definedName name="Z_00C67BFB_FEDD_11D1_98B3_00C04FC96ABD_.wvu.Rows" localSheetId="8" hidden="1">[45]BOP!$A$36:$IV$36,[45]BOP!$A$44:$IV$44,[45]BOP!$A$59:$IV$59,[45]BOP!#REF!,[45]BOP!#REF!,[45]BOP!$A$81:$IV$88</definedName>
    <definedName name="Z_00C67BFB_FEDD_11D1_98B3_00C04FC96ABD_.wvu.Rows" localSheetId="9" hidden="1">[45]BOP!$A$36:$IV$36,[45]BOP!$A$44:$IV$44,[45]BOP!$A$59:$IV$59,[45]BOP!#REF!,[45]BOP!#REF!,[45]BOP!$A$81:$IV$88</definedName>
    <definedName name="Z_00C67BFB_FEDD_11D1_98B3_00C04FC96ABD_.wvu.Rows" localSheetId="18" hidden="1">[45]BOP!$A$36:$IV$36,[45]BOP!$A$44:$IV$44,[45]BOP!$A$59:$IV$59,[45]BOP!#REF!,[45]BOP!#REF!,[45]BOP!$A$81:$IV$88</definedName>
    <definedName name="Z_00C67BFB_FEDD_11D1_98B3_00C04FC96ABD_.wvu.Rows" localSheetId="19" hidden="1">[45]BOP!$A$36:$IV$36,[45]BOP!$A$44:$IV$44,[45]BOP!$A$59:$IV$59,[45]BOP!#REF!,[45]BOP!#REF!,[45]BOP!$A$81:$IV$88</definedName>
    <definedName name="Z_00C67BFB_FEDD_11D1_98B3_00C04FC96ABD_.wvu.Rows" localSheetId="20" hidden="1">[45]BOP!$A$36:$IV$36,[45]BOP!$A$44:$IV$44,[45]BOP!$A$59:$IV$59,[45]BOP!#REF!,[45]BOP!#REF!,[45]BOP!$A$81:$IV$88</definedName>
    <definedName name="Z_00C67BFB_FEDD_11D1_98B3_00C04FC96ABD_.wvu.Rows" localSheetId="24" hidden="1">[45]BOP!$A$36:$IV$36,[45]BOP!$A$44:$IV$44,[45]BOP!$A$59:$IV$59,[45]BOP!#REF!,[45]BOP!#REF!,[45]BOP!$A$81:$IV$88</definedName>
    <definedName name="Z_00C67BFB_FEDD_11D1_98B3_00C04FC96ABD_.wvu.Rows" localSheetId="25" hidden="1">[45]BOP!$A$36:$IV$36,[45]BOP!$A$44:$IV$44,[45]BOP!$A$59:$IV$59,[45]BOP!#REF!,[45]BOP!#REF!,[45]BOP!$A$81:$IV$88</definedName>
    <definedName name="Z_00C67BFB_FEDD_11D1_98B3_00C04FC96ABD_.wvu.Rows" localSheetId="28" hidden="1">[45]BOP!$A$36:$IV$36,[45]BOP!$A$44:$IV$44,[45]BOP!$A$59:$IV$59,[45]BOP!#REF!,[45]BOP!#REF!,[45]BOP!$A$81:$IV$88</definedName>
    <definedName name="Z_00C67BFB_FEDD_11D1_98B3_00C04FC96ABD_.wvu.Rows" localSheetId="30" hidden="1">[45]BOP!$A$36:$IV$36,[45]BOP!$A$44:$IV$44,[45]BOP!$A$59:$IV$59,[45]BOP!#REF!,[45]BOP!#REF!,[45]BOP!$A$81:$IV$88</definedName>
    <definedName name="Z_00C67BFB_FEDD_11D1_98B3_00C04FC96ABD_.wvu.Rows" hidden="1">[45]BOP!$A$36:$IV$36,[45]BOP!$A$44:$IV$44,[45]BOP!$A$59:$IV$59,[45]BOP!#REF!,[45]BOP!#REF!,[45]BOP!$A$81:$IV$88</definedName>
    <definedName name="Z_00C67BFC_FEDD_11D1_98B3_00C04FC96ABD_.wvu.Rows" localSheetId="48" hidden="1">[45]BOP!$A$36:$IV$36,[45]BOP!$A$44:$IV$44,[45]BOP!$A$59:$IV$59,[45]BOP!#REF!,[45]BOP!#REF!,[45]BOP!$A$81:$IV$88</definedName>
    <definedName name="Z_00C67BFC_FEDD_11D1_98B3_00C04FC96ABD_.wvu.Rows" localSheetId="49" hidden="1">[45]BOP!$A$36:$IV$36,[45]BOP!$A$44:$IV$44,[45]BOP!$A$59:$IV$59,[45]BOP!#REF!,[45]BOP!#REF!,[45]BOP!$A$81:$IV$88</definedName>
    <definedName name="Z_00C67BFC_FEDD_11D1_98B3_00C04FC96ABD_.wvu.Rows" localSheetId="50" hidden="1">[45]BOP!$A$36:$IV$36,[45]BOP!$A$44:$IV$44,[45]BOP!$A$59:$IV$59,[45]BOP!#REF!,[45]BOP!#REF!,[45]BOP!$A$81:$IV$88</definedName>
    <definedName name="Z_00C67BFC_FEDD_11D1_98B3_00C04FC96ABD_.wvu.Rows" localSheetId="51" hidden="1">[45]BOP!$A$36:$IV$36,[45]BOP!$A$44:$IV$44,[45]BOP!$A$59:$IV$59,[45]BOP!#REF!,[45]BOP!#REF!,[45]BOP!$A$81:$IV$88</definedName>
    <definedName name="Z_00C67BFC_FEDD_11D1_98B3_00C04FC96ABD_.wvu.Rows" localSheetId="8" hidden="1">[45]BOP!$A$36:$IV$36,[45]BOP!$A$44:$IV$44,[45]BOP!$A$59:$IV$59,[45]BOP!#REF!,[45]BOP!#REF!,[45]BOP!$A$81:$IV$88</definedName>
    <definedName name="Z_00C67BFC_FEDD_11D1_98B3_00C04FC96ABD_.wvu.Rows" localSheetId="9" hidden="1">[45]BOP!$A$36:$IV$36,[45]BOP!$A$44:$IV$44,[45]BOP!$A$59:$IV$59,[45]BOP!#REF!,[45]BOP!#REF!,[45]BOP!$A$81:$IV$88</definedName>
    <definedName name="Z_00C67BFC_FEDD_11D1_98B3_00C04FC96ABD_.wvu.Rows" localSheetId="18" hidden="1">[45]BOP!$A$36:$IV$36,[45]BOP!$A$44:$IV$44,[45]BOP!$A$59:$IV$59,[45]BOP!#REF!,[45]BOP!#REF!,[45]BOP!$A$81:$IV$88</definedName>
    <definedName name="Z_00C67BFC_FEDD_11D1_98B3_00C04FC96ABD_.wvu.Rows" localSheetId="19" hidden="1">[45]BOP!$A$36:$IV$36,[45]BOP!$A$44:$IV$44,[45]BOP!$A$59:$IV$59,[45]BOP!#REF!,[45]BOP!#REF!,[45]BOP!$A$81:$IV$88</definedName>
    <definedName name="Z_00C67BFC_FEDD_11D1_98B3_00C04FC96ABD_.wvu.Rows" localSheetId="20" hidden="1">[45]BOP!$A$36:$IV$36,[45]BOP!$A$44:$IV$44,[45]BOP!$A$59:$IV$59,[45]BOP!#REF!,[45]BOP!#REF!,[45]BOP!$A$81:$IV$88</definedName>
    <definedName name="Z_00C67BFC_FEDD_11D1_98B3_00C04FC96ABD_.wvu.Rows" localSheetId="24" hidden="1">[45]BOP!$A$36:$IV$36,[45]BOP!$A$44:$IV$44,[45]BOP!$A$59:$IV$59,[45]BOP!#REF!,[45]BOP!#REF!,[45]BOP!$A$81:$IV$88</definedName>
    <definedName name="Z_00C67BFC_FEDD_11D1_98B3_00C04FC96ABD_.wvu.Rows" localSheetId="25" hidden="1">[45]BOP!$A$36:$IV$36,[45]BOP!$A$44:$IV$44,[45]BOP!$A$59:$IV$59,[45]BOP!#REF!,[45]BOP!#REF!,[45]BOP!$A$81:$IV$88</definedName>
    <definedName name="Z_00C67BFC_FEDD_11D1_98B3_00C04FC96ABD_.wvu.Rows" localSheetId="28" hidden="1">[45]BOP!$A$36:$IV$36,[45]BOP!$A$44:$IV$44,[45]BOP!$A$59:$IV$59,[45]BOP!#REF!,[45]BOP!#REF!,[45]BOP!$A$81:$IV$88</definedName>
    <definedName name="Z_00C67BFC_FEDD_11D1_98B3_00C04FC96ABD_.wvu.Rows" localSheetId="30" hidden="1">[45]BOP!$A$36:$IV$36,[45]BOP!$A$44:$IV$44,[45]BOP!$A$59:$IV$59,[45]BOP!#REF!,[45]BOP!#REF!,[45]BOP!$A$81:$IV$88</definedName>
    <definedName name="Z_00C67BFC_FEDD_11D1_98B3_00C04FC96ABD_.wvu.Rows" hidden="1">[45]BOP!$A$36:$IV$36,[45]BOP!$A$44:$IV$44,[45]BOP!$A$59:$IV$59,[45]BOP!#REF!,[45]BOP!#REF!,[45]BOP!$A$81:$IV$88</definedName>
    <definedName name="Z_00C67BFD_FEDD_11D1_98B3_00C04FC96ABD_.wvu.Rows" localSheetId="48" hidden="1">[45]BOP!$A$36:$IV$36,[45]BOP!$A$44:$IV$44,[45]BOP!$A$59:$IV$59,[45]BOP!#REF!,[45]BOP!#REF!,[45]BOP!$A$81:$IV$88</definedName>
    <definedName name="Z_00C67BFD_FEDD_11D1_98B3_00C04FC96ABD_.wvu.Rows" localSheetId="49" hidden="1">[45]BOP!$A$36:$IV$36,[45]BOP!$A$44:$IV$44,[45]BOP!$A$59:$IV$59,[45]BOP!#REF!,[45]BOP!#REF!,[45]BOP!$A$81:$IV$88</definedName>
    <definedName name="Z_00C67BFD_FEDD_11D1_98B3_00C04FC96ABD_.wvu.Rows" localSheetId="50" hidden="1">[45]BOP!$A$36:$IV$36,[45]BOP!$A$44:$IV$44,[45]BOP!$A$59:$IV$59,[45]BOP!#REF!,[45]BOP!#REF!,[45]BOP!$A$81:$IV$88</definedName>
    <definedName name="Z_00C67BFD_FEDD_11D1_98B3_00C04FC96ABD_.wvu.Rows" localSheetId="51" hidden="1">[45]BOP!$A$36:$IV$36,[45]BOP!$A$44:$IV$44,[45]BOP!$A$59:$IV$59,[45]BOP!#REF!,[45]BOP!#REF!,[45]BOP!$A$81:$IV$88</definedName>
    <definedName name="Z_00C67BFD_FEDD_11D1_98B3_00C04FC96ABD_.wvu.Rows" localSheetId="8" hidden="1">[45]BOP!$A$36:$IV$36,[45]BOP!$A$44:$IV$44,[45]BOP!$A$59:$IV$59,[45]BOP!#REF!,[45]BOP!#REF!,[45]BOP!$A$81:$IV$88</definedName>
    <definedName name="Z_00C67BFD_FEDD_11D1_98B3_00C04FC96ABD_.wvu.Rows" localSheetId="9" hidden="1">[45]BOP!$A$36:$IV$36,[45]BOP!$A$44:$IV$44,[45]BOP!$A$59:$IV$59,[45]BOP!#REF!,[45]BOP!#REF!,[45]BOP!$A$81:$IV$88</definedName>
    <definedName name="Z_00C67BFD_FEDD_11D1_98B3_00C04FC96ABD_.wvu.Rows" localSheetId="18" hidden="1">[45]BOP!$A$36:$IV$36,[45]BOP!$A$44:$IV$44,[45]BOP!$A$59:$IV$59,[45]BOP!#REF!,[45]BOP!#REF!,[45]BOP!$A$81:$IV$88</definedName>
    <definedName name="Z_00C67BFD_FEDD_11D1_98B3_00C04FC96ABD_.wvu.Rows" localSheetId="19" hidden="1">[45]BOP!$A$36:$IV$36,[45]BOP!$A$44:$IV$44,[45]BOP!$A$59:$IV$59,[45]BOP!#REF!,[45]BOP!#REF!,[45]BOP!$A$81:$IV$88</definedName>
    <definedName name="Z_00C67BFD_FEDD_11D1_98B3_00C04FC96ABD_.wvu.Rows" localSheetId="20" hidden="1">[45]BOP!$A$36:$IV$36,[45]BOP!$A$44:$IV$44,[45]BOP!$A$59:$IV$59,[45]BOP!#REF!,[45]BOP!#REF!,[45]BOP!$A$81:$IV$88</definedName>
    <definedName name="Z_00C67BFD_FEDD_11D1_98B3_00C04FC96ABD_.wvu.Rows" localSheetId="24" hidden="1">[45]BOP!$A$36:$IV$36,[45]BOP!$A$44:$IV$44,[45]BOP!$A$59:$IV$59,[45]BOP!#REF!,[45]BOP!#REF!,[45]BOP!$A$81:$IV$88</definedName>
    <definedName name="Z_00C67BFD_FEDD_11D1_98B3_00C04FC96ABD_.wvu.Rows" localSheetId="25" hidden="1">[45]BOP!$A$36:$IV$36,[45]BOP!$A$44:$IV$44,[45]BOP!$A$59:$IV$59,[45]BOP!#REF!,[45]BOP!#REF!,[45]BOP!$A$81:$IV$88</definedName>
    <definedName name="Z_00C67BFD_FEDD_11D1_98B3_00C04FC96ABD_.wvu.Rows" localSheetId="28" hidden="1">[45]BOP!$A$36:$IV$36,[45]BOP!$A$44:$IV$44,[45]BOP!$A$59:$IV$59,[45]BOP!#REF!,[45]BOP!#REF!,[45]BOP!$A$81:$IV$88</definedName>
    <definedName name="Z_00C67BFD_FEDD_11D1_98B3_00C04FC96ABD_.wvu.Rows" localSheetId="30" hidden="1">[45]BOP!$A$36:$IV$36,[45]BOP!$A$44:$IV$44,[45]BOP!$A$59:$IV$59,[45]BOP!#REF!,[45]BOP!#REF!,[45]BOP!$A$81:$IV$88</definedName>
    <definedName name="Z_00C67BFD_FEDD_11D1_98B3_00C04FC96ABD_.wvu.Rows" hidden="1">[45]BOP!$A$36:$IV$36,[45]BOP!$A$44:$IV$44,[45]BOP!$A$59:$IV$59,[45]BOP!#REF!,[45]BOP!#REF!,[45]BOP!$A$81:$IV$88</definedName>
    <definedName name="Z_00C67BFE_FEDD_11D1_98B3_00C04FC96ABD_.wvu.Rows" localSheetId="48" hidden="1">[45]BOP!$A$36:$IV$36,[45]BOP!$A$44:$IV$44,[45]BOP!$A$59:$IV$59,[45]BOP!#REF!,[45]BOP!#REF!,[45]BOP!$A$79:$IV$79,[45]BOP!$A$81:$IV$88,[45]BOP!#REF!</definedName>
    <definedName name="Z_00C67BFE_FEDD_11D1_98B3_00C04FC96ABD_.wvu.Rows" localSheetId="49" hidden="1">[45]BOP!$A$36:$IV$36,[45]BOP!$A$44:$IV$44,[45]BOP!$A$59:$IV$59,[45]BOP!#REF!,[45]BOP!#REF!,[45]BOP!$A$79:$IV$79,[45]BOP!$A$81:$IV$88,[45]BOP!#REF!</definedName>
    <definedName name="Z_00C67BFE_FEDD_11D1_98B3_00C04FC96ABD_.wvu.Rows" localSheetId="50" hidden="1">[45]BOP!$A$36:$IV$36,[45]BOP!$A$44:$IV$44,[45]BOP!$A$59:$IV$59,[45]BOP!#REF!,[45]BOP!#REF!,[45]BOP!$A$79:$IV$79,[45]BOP!$A$81:$IV$88,[45]BOP!#REF!</definedName>
    <definedName name="Z_00C67BFE_FEDD_11D1_98B3_00C04FC96ABD_.wvu.Rows" localSheetId="51" hidden="1">[45]BOP!$A$36:$IV$36,[45]BOP!$A$44:$IV$44,[45]BOP!$A$59:$IV$59,[45]BOP!#REF!,[45]BOP!#REF!,[45]BOP!$A$79:$IV$79,[45]BOP!$A$81:$IV$88,[45]BOP!#REF!</definedName>
    <definedName name="Z_00C67BFE_FEDD_11D1_98B3_00C04FC96ABD_.wvu.Rows" localSheetId="8" hidden="1">[45]BOP!$A$36:$IV$36,[45]BOP!$A$44:$IV$44,[45]BOP!$A$59:$IV$59,[45]BOP!#REF!,[45]BOP!#REF!,[45]BOP!$A$79:$IV$79,[45]BOP!$A$81:$IV$88,[45]BOP!#REF!</definedName>
    <definedName name="Z_00C67BFE_FEDD_11D1_98B3_00C04FC96ABD_.wvu.Rows" localSheetId="9" hidden="1">[45]BOP!$A$36:$IV$36,[45]BOP!$A$44:$IV$44,[45]BOP!$A$59:$IV$59,[45]BOP!#REF!,[45]BOP!#REF!,[45]BOP!$A$79:$IV$79,[45]BOP!$A$81:$IV$88,[45]BOP!#REF!</definedName>
    <definedName name="Z_00C67BFE_FEDD_11D1_98B3_00C04FC96ABD_.wvu.Rows" localSheetId="18" hidden="1">[45]BOP!$A$36:$IV$36,[45]BOP!$A$44:$IV$44,[45]BOP!$A$59:$IV$59,[45]BOP!#REF!,[45]BOP!#REF!,[45]BOP!$A$79:$IV$79,[45]BOP!$A$81:$IV$88,[45]BOP!#REF!</definedName>
    <definedName name="Z_00C67BFE_FEDD_11D1_98B3_00C04FC96ABD_.wvu.Rows" localSheetId="19" hidden="1">[45]BOP!$A$36:$IV$36,[45]BOP!$A$44:$IV$44,[45]BOP!$A$59:$IV$59,[45]BOP!#REF!,[45]BOP!#REF!,[45]BOP!$A$79:$IV$79,[45]BOP!$A$81:$IV$88,[45]BOP!#REF!</definedName>
    <definedName name="Z_00C67BFE_FEDD_11D1_98B3_00C04FC96ABD_.wvu.Rows" localSheetId="20" hidden="1">[45]BOP!$A$36:$IV$36,[45]BOP!$A$44:$IV$44,[45]BOP!$A$59:$IV$59,[45]BOP!#REF!,[45]BOP!#REF!,[45]BOP!$A$79:$IV$79,[45]BOP!$A$81:$IV$88,[45]BOP!#REF!</definedName>
    <definedName name="Z_00C67BFE_FEDD_11D1_98B3_00C04FC96ABD_.wvu.Rows" localSheetId="24" hidden="1">[45]BOP!$A$36:$IV$36,[45]BOP!$A$44:$IV$44,[45]BOP!$A$59:$IV$59,[45]BOP!#REF!,[45]BOP!#REF!,[45]BOP!$A$79:$IV$79,[45]BOP!$A$81:$IV$88,[45]BOP!#REF!</definedName>
    <definedName name="Z_00C67BFE_FEDD_11D1_98B3_00C04FC96ABD_.wvu.Rows" localSheetId="25" hidden="1">[45]BOP!$A$36:$IV$36,[45]BOP!$A$44:$IV$44,[45]BOP!$A$59:$IV$59,[45]BOP!#REF!,[45]BOP!#REF!,[45]BOP!$A$79:$IV$79,[45]BOP!$A$81:$IV$88,[45]BOP!#REF!</definedName>
    <definedName name="Z_00C67BFE_FEDD_11D1_98B3_00C04FC96ABD_.wvu.Rows" localSheetId="28" hidden="1">[45]BOP!$A$36:$IV$36,[45]BOP!$A$44:$IV$44,[45]BOP!$A$59:$IV$59,[45]BOP!#REF!,[45]BOP!#REF!,[45]BOP!$A$79:$IV$79,[45]BOP!$A$81:$IV$88,[45]BOP!#REF!</definedName>
    <definedName name="Z_00C67BFE_FEDD_11D1_98B3_00C04FC96ABD_.wvu.Rows" localSheetId="30" hidden="1">[45]BOP!$A$36:$IV$36,[45]BOP!$A$44:$IV$44,[45]BOP!$A$59:$IV$59,[45]BOP!#REF!,[45]BOP!#REF!,[45]BOP!$A$79:$IV$79,[45]BOP!$A$81:$IV$88,[45]BOP!#REF!</definedName>
    <definedName name="Z_00C67BFE_FEDD_11D1_98B3_00C04FC96ABD_.wvu.Rows" hidden="1">[45]BOP!$A$36:$IV$36,[45]BOP!$A$44:$IV$44,[45]BOP!$A$59:$IV$59,[45]BOP!#REF!,[45]BOP!#REF!,[45]BOP!$A$79:$IV$79,[45]BOP!$A$81:$IV$88,[45]BOP!#REF!</definedName>
    <definedName name="Z_00C67BFF_FEDD_11D1_98B3_00C04FC96ABD_.wvu.Rows" localSheetId="48" hidden="1">[45]BOP!$A$36:$IV$36,[45]BOP!$A$44:$IV$44,[45]BOP!$A$59:$IV$59,[45]BOP!#REF!,[45]BOP!#REF!,[45]BOP!$A$79:$IV$79,[45]BOP!$A$81:$IV$88</definedName>
    <definedName name="Z_00C67BFF_FEDD_11D1_98B3_00C04FC96ABD_.wvu.Rows" localSheetId="49" hidden="1">[45]BOP!$A$36:$IV$36,[45]BOP!$A$44:$IV$44,[45]BOP!$A$59:$IV$59,[45]BOP!#REF!,[45]BOP!#REF!,[45]BOP!$A$79:$IV$79,[45]BOP!$A$81:$IV$88</definedName>
    <definedName name="Z_00C67BFF_FEDD_11D1_98B3_00C04FC96ABD_.wvu.Rows" localSheetId="50" hidden="1">[45]BOP!$A$36:$IV$36,[45]BOP!$A$44:$IV$44,[45]BOP!$A$59:$IV$59,[45]BOP!#REF!,[45]BOP!#REF!,[45]BOP!$A$79:$IV$79,[45]BOP!$A$81:$IV$88</definedName>
    <definedName name="Z_00C67BFF_FEDD_11D1_98B3_00C04FC96ABD_.wvu.Rows" localSheetId="51" hidden="1">[45]BOP!$A$36:$IV$36,[45]BOP!$A$44:$IV$44,[45]BOP!$A$59:$IV$59,[45]BOP!#REF!,[45]BOP!#REF!,[45]BOP!$A$79:$IV$79,[45]BOP!$A$81:$IV$88</definedName>
    <definedName name="Z_00C67BFF_FEDD_11D1_98B3_00C04FC96ABD_.wvu.Rows" localSheetId="8" hidden="1">[45]BOP!$A$36:$IV$36,[45]BOP!$A$44:$IV$44,[45]BOP!$A$59:$IV$59,[45]BOP!#REF!,[45]BOP!#REF!,[45]BOP!$A$79:$IV$79,[45]BOP!$A$81:$IV$88</definedName>
    <definedName name="Z_00C67BFF_FEDD_11D1_98B3_00C04FC96ABD_.wvu.Rows" localSheetId="9" hidden="1">[45]BOP!$A$36:$IV$36,[45]BOP!$A$44:$IV$44,[45]BOP!$A$59:$IV$59,[45]BOP!#REF!,[45]BOP!#REF!,[45]BOP!$A$79:$IV$79,[45]BOP!$A$81:$IV$88</definedName>
    <definedName name="Z_00C67BFF_FEDD_11D1_98B3_00C04FC96ABD_.wvu.Rows" localSheetId="18" hidden="1">[45]BOP!$A$36:$IV$36,[45]BOP!$A$44:$IV$44,[45]BOP!$A$59:$IV$59,[45]BOP!#REF!,[45]BOP!#REF!,[45]BOP!$A$79:$IV$79,[45]BOP!$A$81:$IV$88</definedName>
    <definedName name="Z_00C67BFF_FEDD_11D1_98B3_00C04FC96ABD_.wvu.Rows" localSheetId="19" hidden="1">[45]BOP!$A$36:$IV$36,[45]BOP!$A$44:$IV$44,[45]BOP!$A$59:$IV$59,[45]BOP!#REF!,[45]BOP!#REF!,[45]BOP!$A$79:$IV$79,[45]BOP!$A$81:$IV$88</definedName>
    <definedName name="Z_00C67BFF_FEDD_11D1_98B3_00C04FC96ABD_.wvu.Rows" localSheetId="20" hidden="1">[45]BOP!$A$36:$IV$36,[45]BOP!$A$44:$IV$44,[45]BOP!$A$59:$IV$59,[45]BOP!#REF!,[45]BOP!#REF!,[45]BOP!$A$79:$IV$79,[45]BOP!$A$81:$IV$88</definedName>
    <definedName name="Z_00C67BFF_FEDD_11D1_98B3_00C04FC96ABD_.wvu.Rows" localSheetId="24" hidden="1">[45]BOP!$A$36:$IV$36,[45]BOP!$A$44:$IV$44,[45]BOP!$A$59:$IV$59,[45]BOP!#REF!,[45]BOP!#REF!,[45]BOP!$A$79:$IV$79,[45]BOP!$A$81:$IV$88</definedName>
    <definedName name="Z_00C67BFF_FEDD_11D1_98B3_00C04FC96ABD_.wvu.Rows" localSheetId="25" hidden="1">[45]BOP!$A$36:$IV$36,[45]BOP!$A$44:$IV$44,[45]BOP!$A$59:$IV$59,[45]BOP!#REF!,[45]BOP!#REF!,[45]BOP!$A$79:$IV$79,[45]BOP!$A$81:$IV$88</definedName>
    <definedName name="Z_00C67BFF_FEDD_11D1_98B3_00C04FC96ABD_.wvu.Rows" localSheetId="28" hidden="1">[45]BOP!$A$36:$IV$36,[45]BOP!$A$44:$IV$44,[45]BOP!$A$59:$IV$59,[45]BOP!#REF!,[45]BOP!#REF!,[45]BOP!$A$79:$IV$79,[45]BOP!$A$81:$IV$88</definedName>
    <definedName name="Z_00C67BFF_FEDD_11D1_98B3_00C04FC96ABD_.wvu.Rows" localSheetId="30" hidden="1">[45]BOP!$A$36:$IV$36,[45]BOP!$A$44:$IV$44,[45]BOP!$A$59:$IV$59,[45]BOP!#REF!,[45]BOP!#REF!,[45]BOP!$A$79:$IV$79,[45]BOP!$A$81:$IV$88</definedName>
    <definedName name="Z_00C67BFF_FEDD_11D1_98B3_00C04FC96ABD_.wvu.Rows" hidden="1">[45]BOP!$A$36:$IV$36,[45]BOP!$A$44:$IV$44,[45]BOP!$A$59:$IV$59,[45]BOP!#REF!,[45]BOP!#REF!,[45]BOP!$A$79:$IV$79,[45]BOP!$A$81:$IV$88</definedName>
    <definedName name="Z_00C67C00_FEDD_11D1_98B3_00C04FC96ABD_.wvu.Rows" localSheetId="48" hidden="1">[45]BOP!$A$36:$IV$36,[45]BOP!$A$44:$IV$44,[45]BOP!$A$59:$IV$59,[45]BOP!#REF!,[45]BOP!#REF!,[45]BOP!$A$79:$IV$79,[45]BOP!#REF!</definedName>
    <definedName name="Z_00C67C00_FEDD_11D1_98B3_00C04FC96ABD_.wvu.Rows" localSheetId="49" hidden="1">[45]BOP!$A$36:$IV$36,[45]BOP!$A$44:$IV$44,[45]BOP!$A$59:$IV$59,[45]BOP!#REF!,[45]BOP!#REF!,[45]BOP!$A$79:$IV$79,[45]BOP!#REF!</definedName>
    <definedName name="Z_00C67C00_FEDD_11D1_98B3_00C04FC96ABD_.wvu.Rows" localSheetId="50" hidden="1">[45]BOP!$A$36:$IV$36,[45]BOP!$A$44:$IV$44,[45]BOP!$A$59:$IV$59,[45]BOP!#REF!,[45]BOP!#REF!,[45]BOP!$A$79:$IV$79,[45]BOP!#REF!</definedName>
    <definedName name="Z_00C67C00_FEDD_11D1_98B3_00C04FC96ABD_.wvu.Rows" localSheetId="51" hidden="1">[45]BOP!$A$36:$IV$36,[45]BOP!$A$44:$IV$44,[45]BOP!$A$59:$IV$59,[45]BOP!#REF!,[45]BOP!#REF!,[45]BOP!$A$79:$IV$79,[45]BOP!#REF!</definedName>
    <definedName name="Z_00C67C00_FEDD_11D1_98B3_00C04FC96ABD_.wvu.Rows" localSheetId="8" hidden="1">[45]BOP!$A$36:$IV$36,[45]BOP!$A$44:$IV$44,[45]BOP!$A$59:$IV$59,[45]BOP!#REF!,[45]BOP!#REF!,[45]BOP!$A$79:$IV$79,[45]BOP!#REF!</definedName>
    <definedName name="Z_00C67C00_FEDD_11D1_98B3_00C04FC96ABD_.wvu.Rows" localSheetId="9" hidden="1">[45]BOP!$A$36:$IV$36,[45]BOP!$A$44:$IV$44,[45]BOP!$A$59:$IV$59,[45]BOP!#REF!,[45]BOP!#REF!,[45]BOP!$A$79:$IV$79,[45]BOP!#REF!</definedName>
    <definedName name="Z_00C67C00_FEDD_11D1_98B3_00C04FC96ABD_.wvu.Rows" localSheetId="18" hidden="1">[45]BOP!$A$36:$IV$36,[45]BOP!$A$44:$IV$44,[45]BOP!$A$59:$IV$59,[45]BOP!#REF!,[45]BOP!#REF!,[45]BOP!$A$79:$IV$79,[45]BOP!#REF!</definedName>
    <definedName name="Z_00C67C00_FEDD_11D1_98B3_00C04FC96ABD_.wvu.Rows" localSheetId="19" hidden="1">[45]BOP!$A$36:$IV$36,[45]BOP!$A$44:$IV$44,[45]BOP!$A$59:$IV$59,[45]BOP!#REF!,[45]BOP!#REF!,[45]BOP!$A$79:$IV$79,[45]BOP!#REF!</definedName>
    <definedName name="Z_00C67C00_FEDD_11D1_98B3_00C04FC96ABD_.wvu.Rows" localSheetId="20" hidden="1">[45]BOP!$A$36:$IV$36,[45]BOP!$A$44:$IV$44,[45]BOP!$A$59:$IV$59,[45]BOP!#REF!,[45]BOP!#REF!,[45]BOP!$A$79:$IV$79,[45]BOP!#REF!</definedName>
    <definedName name="Z_00C67C00_FEDD_11D1_98B3_00C04FC96ABD_.wvu.Rows" localSheetId="24" hidden="1">[45]BOP!$A$36:$IV$36,[45]BOP!$A$44:$IV$44,[45]BOP!$A$59:$IV$59,[45]BOP!#REF!,[45]BOP!#REF!,[45]BOP!$A$79:$IV$79,[45]BOP!#REF!</definedName>
    <definedName name="Z_00C67C00_FEDD_11D1_98B3_00C04FC96ABD_.wvu.Rows" localSheetId="25" hidden="1">[45]BOP!$A$36:$IV$36,[45]BOP!$A$44:$IV$44,[45]BOP!$A$59:$IV$59,[45]BOP!#REF!,[45]BOP!#REF!,[45]BOP!$A$79:$IV$79,[45]BOP!#REF!</definedName>
    <definedName name="Z_00C67C00_FEDD_11D1_98B3_00C04FC96ABD_.wvu.Rows" localSheetId="28" hidden="1">[45]BOP!$A$36:$IV$36,[45]BOP!$A$44:$IV$44,[45]BOP!$A$59:$IV$59,[45]BOP!#REF!,[45]BOP!#REF!,[45]BOP!$A$79:$IV$79,[45]BOP!#REF!</definedName>
    <definedName name="Z_00C67C00_FEDD_11D1_98B3_00C04FC96ABD_.wvu.Rows" localSheetId="30" hidden="1">[45]BOP!$A$36:$IV$36,[45]BOP!$A$44:$IV$44,[45]BOP!$A$59:$IV$59,[45]BOP!#REF!,[45]BOP!#REF!,[45]BOP!$A$79:$IV$79,[45]BOP!#REF!</definedName>
    <definedName name="Z_00C67C00_FEDD_11D1_98B3_00C04FC96ABD_.wvu.Rows" hidden="1">[45]BOP!$A$36:$IV$36,[45]BOP!$A$44:$IV$44,[45]BOP!$A$59:$IV$59,[45]BOP!#REF!,[45]BOP!#REF!,[45]BOP!$A$79:$IV$79,[45]BOP!#REF!</definedName>
    <definedName name="Z_00C67C01_FEDD_11D1_98B3_00C04FC96ABD_.wvu.Rows" localSheetId="48" hidden="1">[45]BOP!$A$36:$IV$36,[45]BOP!$A$44:$IV$44,[45]BOP!$A$59:$IV$59,[45]BOP!#REF!,[45]BOP!#REF!,[45]BOP!$A$79:$IV$79,[45]BOP!$A$81:$IV$88,[45]BOP!#REF!</definedName>
    <definedName name="Z_00C67C01_FEDD_11D1_98B3_00C04FC96ABD_.wvu.Rows" localSheetId="49" hidden="1">[45]BOP!$A$36:$IV$36,[45]BOP!$A$44:$IV$44,[45]BOP!$A$59:$IV$59,[45]BOP!#REF!,[45]BOP!#REF!,[45]BOP!$A$79:$IV$79,[45]BOP!$A$81:$IV$88,[45]BOP!#REF!</definedName>
    <definedName name="Z_00C67C01_FEDD_11D1_98B3_00C04FC96ABD_.wvu.Rows" localSheetId="24" hidden="1">[45]BOP!$A$36:$IV$36,[45]BOP!$A$44:$IV$44,[45]BOP!$A$59:$IV$59,[45]BOP!#REF!,[45]BOP!#REF!,[45]BOP!$A$79:$IV$79,[45]BOP!$A$81:$IV$88,[45]BOP!#REF!</definedName>
    <definedName name="Z_00C67C01_FEDD_11D1_98B3_00C04FC96ABD_.wvu.Rows" localSheetId="25" hidden="1">[45]BOP!$A$36:$IV$36,[45]BOP!$A$44:$IV$44,[45]BOP!$A$59:$IV$59,[45]BOP!#REF!,[45]BOP!#REF!,[45]BOP!$A$79:$IV$79,[45]BOP!$A$81:$IV$88,[45]BOP!#REF!</definedName>
    <definedName name="Z_00C67C01_FEDD_11D1_98B3_00C04FC96ABD_.wvu.Rows" localSheetId="28" hidden="1">[45]BOP!$A$36:$IV$36,[45]BOP!$A$44:$IV$44,[45]BOP!$A$59:$IV$59,[45]BOP!#REF!,[45]BOP!#REF!,[45]BOP!$A$79:$IV$79,[45]BOP!$A$81:$IV$88,[45]BOP!#REF!</definedName>
    <definedName name="Z_00C67C01_FEDD_11D1_98B3_00C04FC96ABD_.wvu.Rows" localSheetId="30" hidden="1">[45]BOP!$A$36:$IV$36,[45]BOP!$A$44:$IV$44,[45]BOP!$A$59:$IV$59,[45]BOP!#REF!,[45]BOP!#REF!,[45]BOP!$A$79:$IV$79,[45]BOP!$A$81:$IV$88,[45]BOP!#REF!</definedName>
    <definedName name="Z_00C67C01_FEDD_11D1_98B3_00C04FC96ABD_.wvu.Rows" hidden="1">[45]BOP!$A$36:$IV$36,[45]BOP!$A$44:$IV$44,[45]BOP!$A$59:$IV$59,[45]BOP!#REF!,[45]BOP!#REF!,[45]BOP!$A$79:$IV$79,[45]BOP!$A$81:$IV$88,[45]BOP!#REF!</definedName>
    <definedName name="Z_00C67C02_FEDD_11D1_98B3_00C04FC96ABD_.wvu.Rows" localSheetId="48" hidden="1">[45]BOP!$A$36:$IV$36,[45]BOP!$A$44:$IV$44,[45]BOP!$A$59:$IV$59,[45]BOP!#REF!,[45]BOP!#REF!,[45]BOP!$A$79:$IV$79,[45]BOP!$A$81:$IV$88,[45]BOP!#REF!</definedName>
    <definedName name="Z_00C67C02_FEDD_11D1_98B3_00C04FC96ABD_.wvu.Rows" localSheetId="49" hidden="1">[45]BOP!$A$36:$IV$36,[45]BOP!$A$44:$IV$44,[45]BOP!$A$59:$IV$59,[45]BOP!#REF!,[45]BOP!#REF!,[45]BOP!$A$79:$IV$79,[45]BOP!$A$81:$IV$88,[45]BOP!#REF!</definedName>
    <definedName name="Z_00C67C02_FEDD_11D1_98B3_00C04FC96ABD_.wvu.Rows" localSheetId="24" hidden="1">[45]BOP!$A$36:$IV$36,[45]BOP!$A$44:$IV$44,[45]BOP!$A$59:$IV$59,[45]BOP!#REF!,[45]BOP!#REF!,[45]BOP!$A$79:$IV$79,[45]BOP!$A$81:$IV$88,[45]BOP!#REF!</definedName>
    <definedName name="Z_00C67C02_FEDD_11D1_98B3_00C04FC96ABD_.wvu.Rows" localSheetId="25" hidden="1">[45]BOP!$A$36:$IV$36,[45]BOP!$A$44:$IV$44,[45]BOP!$A$59:$IV$59,[45]BOP!#REF!,[45]BOP!#REF!,[45]BOP!$A$79:$IV$79,[45]BOP!$A$81:$IV$88,[45]BOP!#REF!</definedName>
    <definedName name="Z_00C67C02_FEDD_11D1_98B3_00C04FC96ABD_.wvu.Rows" localSheetId="28" hidden="1">[45]BOP!$A$36:$IV$36,[45]BOP!$A$44:$IV$44,[45]BOP!$A$59:$IV$59,[45]BOP!#REF!,[45]BOP!#REF!,[45]BOP!$A$79:$IV$79,[45]BOP!$A$81:$IV$88,[45]BOP!#REF!</definedName>
    <definedName name="Z_00C67C02_FEDD_11D1_98B3_00C04FC96ABD_.wvu.Rows" localSheetId="30" hidden="1">[45]BOP!$A$36:$IV$36,[45]BOP!$A$44:$IV$44,[45]BOP!$A$59:$IV$59,[45]BOP!#REF!,[45]BOP!#REF!,[45]BOP!$A$79:$IV$79,[45]BOP!$A$81:$IV$88,[45]BOP!#REF!</definedName>
    <definedName name="Z_00C67C02_FEDD_11D1_98B3_00C04FC96ABD_.wvu.Rows" hidden="1">[45]BOP!$A$36:$IV$36,[45]BOP!$A$44:$IV$44,[45]BOP!$A$59:$IV$59,[45]BOP!#REF!,[45]BOP!#REF!,[45]BOP!$A$79:$IV$79,[45]BOP!$A$81:$IV$88,[45]BOP!#REF!</definedName>
    <definedName name="Z_00C67C03_FEDD_11D1_98B3_00C04FC96ABD_.wvu.Rows" localSheetId="48" hidden="1">[45]BOP!$A$36:$IV$36,[45]BOP!$A$44:$IV$44,[45]BOP!$A$59:$IV$59,[45]BOP!#REF!,[45]BOP!#REF!,[45]BOP!$A$79:$IV$79,[45]BOP!$A$81:$IV$88,[45]BOP!#REF!</definedName>
    <definedName name="Z_00C67C03_FEDD_11D1_98B3_00C04FC96ABD_.wvu.Rows" localSheetId="49" hidden="1">[45]BOP!$A$36:$IV$36,[45]BOP!$A$44:$IV$44,[45]BOP!$A$59:$IV$59,[45]BOP!#REF!,[45]BOP!#REF!,[45]BOP!$A$79:$IV$79,[45]BOP!$A$81:$IV$88,[45]BOP!#REF!</definedName>
    <definedName name="Z_00C67C03_FEDD_11D1_98B3_00C04FC96ABD_.wvu.Rows" localSheetId="24" hidden="1">[45]BOP!$A$36:$IV$36,[45]BOP!$A$44:$IV$44,[45]BOP!$A$59:$IV$59,[45]BOP!#REF!,[45]BOP!#REF!,[45]BOP!$A$79:$IV$79,[45]BOP!$A$81:$IV$88,[45]BOP!#REF!</definedName>
    <definedName name="Z_00C67C03_FEDD_11D1_98B3_00C04FC96ABD_.wvu.Rows" localSheetId="25" hidden="1">[45]BOP!$A$36:$IV$36,[45]BOP!$A$44:$IV$44,[45]BOP!$A$59:$IV$59,[45]BOP!#REF!,[45]BOP!#REF!,[45]BOP!$A$79:$IV$79,[45]BOP!$A$81:$IV$88,[45]BOP!#REF!</definedName>
    <definedName name="Z_00C67C03_FEDD_11D1_98B3_00C04FC96ABD_.wvu.Rows" localSheetId="28" hidden="1">[45]BOP!$A$36:$IV$36,[45]BOP!$A$44:$IV$44,[45]BOP!$A$59:$IV$59,[45]BOP!#REF!,[45]BOP!#REF!,[45]BOP!$A$79:$IV$79,[45]BOP!$A$81:$IV$88,[45]BOP!#REF!</definedName>
    <definedName name="Z_00C67C03_FEDD_11D1_98B3_00C04FC96ABD_.wvu.Rows" localSheetId="30" hidden="1">[45]BOP!$A$36:$IV$36,[45]BOP!$A$44:$IV$44,[45]BOP!$A$59:$IV$59,[45]BOP!#REF!,[45]BOP!#REF!,[45]BOP!$A$79:$IV$79,[45]BOP!$A$81:$IV$88,[45]BOP!#REF!</definedName>
    <definedName name="Z_00C67C03_FEDD_11D1_98B3_00C04FC96ABD_.wvu.Rows" hidden="1">[45]BOP!$A$36:$IV$36,[45]BOP!$A$44:$IV$44,[45]BOP!$A$59:$IV$59,[45]BOP!#REF!,[45]BOP!#REF!,[45]BOP!$A$79:$IV$79,[45]BOP!$A$81:$IV$88,[45]BOP!#REF!</definedName>
    <definedName name="Z_00C67C05_FEDD_11D1_98B3_00C04FC96ABD_.wvu.Rows" localSheetId="48" hidden="1">[45]BOP!$A$36:$IV$36,[45]BOP!$A$44:$IV$44,[45]BOP!$A$59:$IV$59,[45]BOP!#REF!,[45]BOP!#REF!,[45]BOP!$A$79:$IV$79,[45]BOP!$A$81:$IV$88,[45]BOP!#REF!,[45]BOP!#REF!</definedName>
    <definedName name="Z_00C67C05_FEDD_11D1_98B3_00C04FC96ABD_.wvu.Rows" localSheetId="49" hidden="1">[45]BOP!$A$36:$IV$36,[45]BOP!$A$44:$IV$44,[45]BOP!$A$59:$IV$59,[45]BOP!#REF!,[45]BOP!#REF!,[45]BOP!$A$79:$IV$79,[45]BOP!$A$81:$IV$88,[45]BOP!#REF!,[45]BOP!#REF!</definedName>
    <definedName name="Z_00C67C05_FEDD_11D1_98B3_00C04FC96ABD_.wvu.Rows" localSheetId="50" hidden="1">[45]BOP!$A$36:$IV$36,[45]BOP!$A$44:$IV$44,[45]BOP!$A$59:$IV$59,[45]BOP!#REF!,[45]BOP!#REF!,[45]BOP!$A$79:$IV$79,[45]BOP!$A$81:$IV$88,[45]BOP!#REF!,[45]BOP!#REF!</definedName>
    <definedName name="Z_00C67C05_FEDD_11D1_98B3_00C04FC96ABD_.wvu.Rows" localSheetId="51" hidden="1">[45]BOP!$A$36:$IV$36,[45]BOP!$A$44:$IV$44,[45]BOP!$A$59:$IV$59,[45]BOP!#REF!,[45]BOP!#REF!,[45]BOP!$A$79:$IV$79,[45]BOP!$A$81:$IV$88,[45]BOP!#REF!,[45]BOP!#REF!</definedName>
    <definedName name="Z_00C67C05_FEDD_11D1_98B3_00C04FC96ABD_.wvu.Rows" localSheetId="8" hidden="1">[45]BOP!$A$36:$IV$36,[45]BOP!$A$44:$IV$44,[45]BOP!$A$59:$IV$59,[45]BOP!#REF!,[45]BOP!#REF!,[45]BOP!$A$79:$IV$79,[45]BOP!$A$81:$IV$88,[45]BOP!#REF!,[45]BOP!#REF!</definedName>
    <definedName name="Z_00C67C05_FEDD_11D1_98B3_00C04FC96ABD_.wvu.Rows" localSheetId="9" hidden="1">[45]BOP!$A$36:$IV$36,[45]BOP!$A$44:$IV$44,[45]BOP!$A$59:$IV$59,[45]BOP!#REF!,[45]BOP!#REF!,[45]BOP!$A$79:$IV$79,[45]BOP!$A$81:$IV$88,[45]BOP!#REF!,[45]BOP!#REF!</definedName>
    <definedName name="Z_00C67C05_FEDD_11D1_98B3_00C04FC96ABD_.wvu.Rows" localSheetId="18" hidden="1">[45]BOP!$A$36:$IV$36,[45]BOP!$A$44:$IV$44,[45]BOP!$A$59:$IV$59,[45]BOP!#REF!,[45]BOP!#REF!,[45]BOP!$A$79:$IV$79,[45]BOP!$A$81:$IV$88,[45]BOP!#REF!,[45]BOP!#REF!</definedName>
    <definedName name="Z_00C67C05_FEDD_11D1_98B3_00C04FC96ABD_.wvu.Rows" localSheetId="19" hidden="1">[45]BOP!$A$36:$IV$36,[45]BOP!$A$44:$IV$44,[45]BOP!$A$59:$IV$59,[45]BOP!#REF!,[45]BOP!#REF!,[45]BOP!$A$79:$IV$79,[45]BOP!$A$81:$IV$88,[45]BOP!#REF!,[45]BOP!#REF!</definedName>
    <definedName name="Z_00C67C05_FEDD_11D1_98B3_00C04FC96ABD_.wvu.Rows" localSheetId="20" hidden="1">[45]BOP!$A$36:$IV$36,[45]BOP!$A$44:$IV$44,[45]BOP!$A$59:$IV$59,[45]BOP!#REF!,[45]BOP!#REF!,[45]BOP!$A$79:$IV$79,[45]BOP!$A$81:$IV$88,[45]BOP!#REF!,[45]BOP!#REF!</definedName>
    <definedName name="Z_00C67C05_FEDD_11D1_98B3_00C04FC96ABD_.wvu.Rows" localSheetId="24" hidden="1">[45]BOP!$A$36:$IV$36,[45]BOP!$A$44:$IV$44,[45]BOP!$A$59:$IV$59,[45]BOP!#REF!,[45]BOP!#REF!,[45]BOP!$A$79:$IV$79,[45]BOP!$A$81:$IV$88,[45]BOP!#REF!,[45]BOP!#REF!</definedName>
    <definedName name="Z_00C67C05_FEDD_11D1_98B3_00C04FC96ABD_.wvu.Rows" localSheetId="25" hidden="1">[45]BOP!$A$36:$IV$36,[45]BOP!$A$44:$IV$44,[45]BOP!$A$59:$IV$59,[45]BOP!#REF!,[45]BOP!#REF!,[45]BOP!$A$79:$IV$79,[45]BOP!$A$81:$IV$88,[45]BOP!#REF!,[45]BOP!#REF!</definedName>
    <definedName name="Z_00C67C05_FEDD_11D1_98B3_00C04FC96ABD_.wvu.Rows" localSheetId="28" hidden="1">[45]BOP!$A$36:$IV$36,[45]BOP!$A$44:$IV$44,[45]BOP!$A$59:$IV$59,[45]BOP!#REF!,[45]BOP!#REF!,[45]BOP!$A$79:$IV$79,[45]BOP!$A$81:$IV$88,[45]BOP!#REF!,[45]BOP!#REF!</definedName>
    <definedName name="Z_00C67C05_FEDD_11D1_98B3_00C04FC96ABD_.wvu.Rows" localSheetId="30" hidden="1">[45]BOP!$A$36:$IV$36,[45]BOP!$A$44:$IV$44,[45]BOP!$A$59:$IV$59,[45]BOP!#REF!,[45]BOP!#REF!,[45]BOP!$A$79:$IV$79,[45]BOP!$A$81:$IV$88,[45]BOP!#REF!,[45]BOP!#REF!</definedName>
    <definedName name="Z_00C67C05_FEDD_11D1_98B3_00C04FC96ABD_.wvu.Rows" hidden="1">[45]BOP!$A$36:$IV$36,[45]BOP!$A$44:$IV$44,[45]BOP!$A$59:$IV$59,[45]BOP!#REF!,[45]BOP!#REF!,[45]BOP!$A$79:$IV$79,[45]BOP!$A$81:$IV$88,[45]BOP!#REF!,[45]BOP!#REF!</definedName>
    <definedName name="Z_00C67C06_FEDD_11D1_98B3_00C04FC96ABD_.wvu.Rows" localSheetId="48" hidden="1">[45]BOP!$A$36:$IV$36,[45]BOP!$A$44:$IV$44,[45]BOP!$A$59:$IV$59,[45]BOP!#REF!,[45]BOP!#REF!,[45]BOP!$A$79:$IV$79,[45]BOP!$A$81:$IV$88,[45]BOP!#REF!,[45]BOP!#REF!</definedName>
    <definedName name="Z_00C67C06_FEDD_11D1_98B3_00C04FC96ABD_.wvu.Rows" localSheetId="49" hidden="1">[45]BOP!$A$36:$IV$36,[45]BOP!$A$44:$IV$44,[45]BOP!$A$59:$IV$59,[45]BOP!#REF!,[45]BOP!#REF!,[45]BOP!$A$79:$IV$79,[45]BOP!$A$81:$IV$88,[45]BOP!#REF!,[45]BOP!#REF!</definedName>
    <definedName name="Z_00C67C06_FEDD_11D1_98B3_00C04FC96ABD_.wvu.Rows" localSheetId="50" hidden="1">[45]BOP!$A$36:$IV$36,[45]BOP!$A$44:$IV$44,[45]BOP!$A$59:$IV$59,[45]BOP!#REF!,[45]BOP!#REF!,[45]BOP!$A$79:$IV$79,[45]BOP!$A$81:$IV$88,[45]BOP!#REF!,[45]BOP!#REF!</definedName>
    <definedName name="Z_00C67C06_FEDD_11D1_98B3_00C04FC96ABD_.wvu.Rows" localSheetId="51" hidden="1">[45]BOP!$A$36:$IV$36,[45]BOP!$A$44:$IV$44,[45]BOP!$A$59:$IV$59,[45]BOP!#REF!,[45]BOP!#REF!,[45]BOP!$A$79:$IV$79,[45]BOP!$A$81:$IV$88,[45]BOP!#REF!,[45]BOP!#REF!</definedName>
    <definedName name="Z_00C67C06_FEDD_11D1_98B3_00C04FC96ABD_.wvu.Rows" localSheetId="8" hidden="1">[45]BOP!$A$36:$IV$36,[45]BOP!$A$44:$IV$44,[45]BOP!$A$59:$IV$59,[45]BOP!#REF!,[45]BOP!#REF!,[45]BOP!$A$79:$IV$79,[45]BOP!$A$81:$IV$88,[45]BOP!#REF!,[45]BOP!#REF!</definedName>
    <definedName name="Z_00C67C06_FEDD_11D1_98B3_00C04FC96ABD_.wvu.Rows" localSheetId="9" hidden="1">[45]BOP!$A$36:$IV$36,[45]BOP!$A$44:$IV$44,[45]BOP!$A$59:$IV$59,[45]BOP!#REF!,[45]BOP!#REF!,[45]BOP!$A$79:$IV$79,[45]BOP!$A$81:$IV$88,[45]BOP!#REF!,[45]BOP!#REF!</definedName>
    <definedName name="Z_00C67C06_FEDD_11D1_98B3_00C04FC96ABD_.wvu.Rows" localSheetId="18" hidden="1">[45]BOP!$A$36:$IV$36,[45]BOP!$A$44:$IV$44,[45]BOP!$A$59:$IV$59,[45]BOP!#REF!,[45]BOP!#REF!,[45]BOP!$A$79:$IV$79,[45]BOP!$A$81:$IV$88,[45]BOP!#REF!,[45]BOP!#REF!</definedName>
    <definedName name="Z_00C67C06_FEDD_11D1_98B3_00C04FC96ABD_.wvu.Rows" localSheetId="19" hidden="1">[45]BOP!$A$36:$IV$36,[45]BOP!$A$44:$IV$44,[45]BOP!$A$59:$IV$59,[45]BOP!#REF!,[45]BOP!#REF!,[45]BOP!$A$79:$IV$79,[45]BOP!$A$81:$IV$88,[45]BOP!#REF!,[45]BOP!#REF!</definedName>
    <definedName name="Z_00C67C06_FEDD_11D1_98B3_00C04FC96ABD_.wvu.Rows" localSheetId="20" hidden="1">[45]BOP!$A$36:$IV$36,[45]BOP!$A$44:$IV$44,[45]BOP!$A$59:$IV$59,[45]BOP!#REF!,[45]BOP!#REF!,[45]BOP!$A$79:$IV$79,[45]BOP!$A$81:$IV$88,[45]BOP!#REF!,[45]BOP!#REF!</definedName>
    <definedName name="Z_00C67C06_FEDD_11D1_98B3_00C04FC96ABD_.wvu.Rows" localSheetId="24" hidden="1">[45]BOP!$A$36:$IV$36,[45]BOP!$A$44:$IV$44,[45]BOP!$A$59:$IV$59,[45]BOP!#REF!,[45]BOP!#REF!,[45]BOP!$A$79:$IV$79,[45]BOP!$A$81:$IV$88,[45]BOP!#REF!,[45]BOP!#REF!</definedName>
    <definedName name="Z_00C67C06_FEDD_11D1_98B3_00C04FC96ABD_.wvu.Rows" localSheetId="25" hidden="1">[45]BOP!$A$36:$IV$36,[45]BOP!$A$44:$IV$44,[45]BOP!$A$59:$IV$59,[45]BOP!#REF!,[45]BOP!#REF!,[45]BOP!$A$79:$IV$79,[45]BOP!$A$81:$IV$88,[45]BOP!#REF!,[45]BOP!#REF!</definedName>
    <definedName name="Z_00C67C06_FEDD_11D1_98B3_00C04FC96ABD_.wvu.Rows" localSheetId="28" hidden="1">[45]BOP!$A$36:$IV$36,[45]BOP!$A$44:$IV$44,[45]BOP!$A$59:$IV$59,[45]BOP!#REF!,[45]BOP!#REF!,[45]BOP!$A$79:$IV$79,[45]BOP!$A$81:$IV$88,[45]BOP!#REF!,[45]BOP!#REF!</definedName>
    <definedName name="Z_00C67C06_FEDD_11D1_98B3_00C04FC96ABD_.wvu.Rows" localSheetId="30" hidden="1">[45]BOP!$A$36:$IV$36,[45]BOP!$A$44:$IV$44,[45]BOP!$A$59:$IV$59,[45]BOP!#REF!,[45]BOP!#REF!,[45]BOP!$A$79:$IV$79,[45]BOP!$A$81:$IV$88,[45]BOP!#REF!,[45]BOP!#REF!</definedName>
    <definedName name="Z_00C67C06_FEDD_11D1_98B3_00C04FC96ABD_.wvu.Rows" hidden="1">[45]BOP!$A$36:$IV$36,[45]BOP!$A$44:$IV$44,[45]BOP!$A$59:$IV$59,[45]BOP!#REF!,[45]BOP!#REF!,[45]BOP!$A$79:$IV$79,[45]BOP!$A$81:$IV$88,[45]BOP!#REF!,[45]BOP!#REF!</definedName>
    <definedName name="Z_00C67C07_FEDD_11D1_98B3_00C04FC96ABD_.wvu.Rows" localSheetId="48" hidden="1">[45]BOP!$A$36:$IV$36,[45]BOP!$A$44:$IV$44,[45]BOP!$A$59:$IV$59,[45]BOP!#REF!,[45]BOP!#REF!,[45]BOP!$A$79:$IV$79</definedName>
    <definedName name="Z_00C67C07_FEDD_11D1_98B3_00C04FC96ABD_.wvu.Rows" localSheetId="49" hidden="1">[45]BOP!$A$36:$IV$36,[45]BOP!$A$44:$IV$44,[45]BOP!$A$59:$IV$59,[45]BOP!#REF!,[45]BOP!#REF!,[45]BOP!$A$79:$IV$79</definedName>
    <definedName name="Z_00C67C07_FEDD_11D1_98B3_00C04FC96ABD_.wvu.Rows" localSheetId="24" hidden="1">[45]BOP!$A$36:$IV$36,[45]BOP!$A$44:$IV$44,[45]BOP!$A$59:$IV$59,[45]BOP!#REF!,[45]BOP!#REF!,[45]BOP!$A$79:$IV$79</definedName>
    <definedName name="Z_00C67C07_FEDD_11D1_98B3_00C04FC96ABD_.wvu.Rows" localSheetId="25" hidden="1">[45]BOP!$A$36:$IV$36,[45]BOP!$A$44:$IV$44,[45]BOP!$A$59:$IV$59,[45]BOP!#REF!,[45]BOP!#REF!,[45]BOP!$A$79:$IV$79</definedName>
    <definedName name="Z_00C67C07_FEDD_11D1_98B3_00C04FC96ABD_.wvu.Rows" localSheetId="28" hidden="1">[45]BOP!$A$36:$IV$36,[45]BOP!$A$44:$IV$44,[45]BOP!$A$59:$IV$59,[45]BOP!#REF!,[45]BOP!#REF!,[45]BOP!$A$79:$IV$79</definedName>
    <definedName name="Z_00C67C07_FEDD_11D1_98B3_00C04FC96ABD_.wvu.Rows" localSheetId="30" hidden="1">[45]BOP!$A$36:$IV$36,[45]BOP!$A$44:$IV$44,[45]BOP!$A$59:$IV$59,[45]BOP!#REF!,[45]BOP!#REF!,[45]BOP!$A$79:$IV$79</definedName>
    <definedName name="Z_00C67C07_FEDD_11D1_98B3_00C04FC96ABD_.wvu.Rows" hidden="1">[45]BOP!$A$36:$IV$36,[45]BOP!$A$44:$IV$44,[45]BOP!$A$59:$IV$59,[45]BOP!#REF!,[45]BOP!#REF!,[45]BOP!$A$79:$IV$79</definedName>
    <definedName name="Z_112039D0_FF0B_11D1_98B3_00C04FC96ABD_.wvu.Rows" localSheetId="48" hidden="1">[45]BOP!$A$36:$IV$36,[45]BOP!$A$44:$IV$44,[45]BOP!$A$59:$IV$59,[45]BOP!#REF!,[45]BOP!#REF!,[45]BOP!$A$81:$IV$88</definedName>
    <definedName name="Z_112039D0_FF0B_11D1_98B3_00C04FC96ABD_.wvu.Rows" localSheetId="49" hidden="1">[45]BOP!$A$36:$IV$36,[45]BOP!$A$44:$IV$44,[45]BOP!$A$59:$IV$59,[45]BOP!#REF!,[45]BOP!#REF!,[45]BOP!$A$81:$IV$88</definedName>
    <definedName name="Z_112039D0_FF0B_11D1_98B3_00C04FC96ABD_.wvu.Rows" localSheetId="24" hidden="1">[45]BOP!$A$36:$IV$36,[45]BOP!$A$44:$IV$44,[45]BOP!$A$59:$IV$59,[45]BOP!#REF!,[45]BOP!#REF!,[45]BOP!$A$81:$IV$88</definedName>
    <definedName name="Z_112039D0_FF0B_11D1_98B3_00C04FC96ABD_.wvu.Rows" localSheetId="25" hidden="1">[45]BOP!$A$36:$IV$36,[45]BOP!$A$44:$IV$44,[45]BOP!$A$59:$IV$59,[45]BOP!#REF!,[45]BOP!#REF!,[45]BOP!$A$81:$IV$88</definedName>
    <definedName name="Z_112039D0_FF0B_11D1_98B3_00C04FC96ABD_.wvu.Rows" localSheetId="28" hidden="1">[45]BOP!$A$36:$IV$36,[45]BOP!$A$44:$IV$44,[45]BOP!$A$59:$IV$59,[45]BOP!#REF!,[45]BOP!#REF!,[45]BOP!$A$81:$IV$88</definedName>
    <definedName name="Z_112039D0_FF0B_11D1_98B3_00C04FC96ABD_.wvu.Rows" localSheetId="30" hidden="1">[45]BOP!$A$36:$IV$36,[45]BOP!$A$44:$IV$44,[45]BOP!$A$59:$IV$59,[45]BOP!#REF!,[45]BOP!#REF!,[45]BOP!$A$81:$IV$88</definedName>
    <definedName name="Z_112039D0_FF0B_11D1_98B3_00C04FC96ABD_.wvu.Rows" hidden="1">[45]BOP!$A$36:$IV$36,[45]BOP!$A$44:$IV$44,[45]BOP!$A$59:$IV$59,[45]BOP!#REF!,[45]BOP!#REF!,[45]BOP!$A$81:$IV$88</definedName>
    <definedName name="Z_112039D1_FF0B_11D1_98B3_00C04FC96ABD_.wvu.Rows" localSheetId="48" hidden="1">[45]BOP!$A$36:$IV$36,[45]BOP!$A$44:$IV$44,[45]BOP!$A$59:$IV$59,[45]BOP!#REF!,[45]BOP!#REF!,[45]BOP!$A$81:$IV$88</definedName>
    <definedName name="Z_112039D1_FF0B_11D1_98B3_00C04FC96ABD_.wvu.Rows" localSheetId="49" hidden="1">[45]BOP!$A$36:$IV$36,[45]BOP!$A$44:$IV$44,[45]BOP!$A$59:$IV$59,[45]BOP!#REF!,[45]BOP!#REF!,[45]BOP!$A$81:$IV$88</definedName>
    <definedName name="Z_112039D1_FF0B_11D1_98B3_00C04FC96ABD_.wvu.Rows" localSheetId="24" hidden="1">[45]BOP!$A$36:$IV$36,[45]BOP!$A$44:$IV$44,[45]BOP!$A$59:$IV$59,[45]BOP!#REF!,[45]BOP!#REF!,[45]BOP!$A$81:$IV$88</definedName>
    <definedName name="Z_112039D1_FF0B_11D1_98B3_00C04FC96ABD_.wvu.Rows" localSheetId="25" hidden="1">[45]BOP!$A$36:$IV$36,[45]BOP!$A$44:$IV$44,[45]BOP!$A$59:$IV$59,[45]BOP!#REF!,[45]BOP!#REF!,[45]BOP!$A$81:$IV$88</definedName>
    <definedName name="Z_112039D1_FF0B_11D1_98B3_00C04FC96ABD_.wvu.Rows" localSheetId="28" hidden="1">[45]BOP!$A$36:$IV$36,[45]BOP!$A$44:$IV$44,[45]BOP!$A$59:$IV$59,[45]BOP!#REF!,[45]BOP!#REF!,[45]BOP!$A$81:$IV$88</definedName>
    <definedName name="Z_112039D1_FF0B_11D1_98B3_00C04FC96ABD_.wvu.Rows" localSheetId="30" hidden="1">[45]BOP!$A$36:$IV$36,[45]BOP!$A$44:$IV$44,[45]BOP!$A$59:$IV$59,[45]BOP!#REF!,[45]BOP!#REF!,[45]BOP!$A$81:$IV$88</definedName>
    <definedName name="Z_112039D1_FF0B_11D1_98B3_00C04FC96ABD_.wvu.Rows" hidden="1">[45]BOP!$A$36:$IV$36,[45]BOP!$A$44:$IV$44,[45]BOP!$A$59:$IV$59,[45]BOP!#REF!,[45]BOP!#REF!,[45]BOP!$A$81:$IV$88</definedName>
    <definedName name="Z_112039D2_FF0B_11D1_98B3_00C04FC96ABD_.wvu.Rows" localSheetId="48" hidden="1">[45]BOP!$A$36:$IV$36,[45]BOP!$A$44:$IV$44,[45]BOP!$A$59:$IV$59,[45]BOP!#REF!,[45]BOP!#REF!,[45]BOP!$A$81:$IV$88</definedName>
    <definedName name="Z_112039D2_FF0B_11D1_98B3_00C04FC96ABD_.wvu.Rows" localSheetId="49" hidden="1">[45]BOP!$A$36:$IV$36,[45]BOP!$A$44:$IV$44,[45]BOP!$A$59:$IV$59,[45]BOP!#REF!,[45]BOP!#REF!,[45]BOP!$A$81:$IV$88</definedName>
    <definedName name="Z_112039D2_FF0B_11D1_98B3_00C04FC96ABD_.wvu.Rows" localSheetId="24" hidden="1">[45]BOP!$A$36:$IV$36,[45]BOP!$A$44:$IV$44,[45]BOP!$A$59:$IV$59,[45]BOP!#REF!,[45]BOP!#REF!,[45]BOP!$A$81:$IV$88</definedName>
    <definedName name="Z_112039D2_FF0B_11D1_98B3_00C04FC96ABD_.wvu.Rows" localSheetId="25" hidden="1">[45]BOP!$A$36:$IV$36,[45]BOP!$A$44:$IV$44,[45]BOP!$A$59:$IV$59,[45]BOP!#REF!,[45]BOP!#REF!,[45]BOP!$A$81:$IV$88</definedName>
    <definedName name="Z_112039D2_FF0B_11D1_98B3_00C04FC96ABD_.wvu.Rows" localSheetId="28" hidden="1">[45]BOP!$A$36:$IV$36,[45]BOP!$A$44:$IV$44,[45]BOP!$A$59:$IV$59,[45]BOP!#REF!,[45]BOP!#REF!,[45]BOP!$A$81:$IV$88</definedName>
    <definedName name="Z_112039D2_FF0B_11D1_98B3_00C04FC96ABD_.wvu.Rows" localSheetId="30" hidden="1">[45]BOP!$A$36:$IV$36,[45]BOP!$A$44:$IV$44,[45]BOP!$A$59:$IV$59,[45]BOP!#REF!,[45]BOP!#REF!,[45]BOP!$A$81:$IV$88</definedName>
    <definedName name="Z_112039D2_FF0B_11D1_98B3_00C04FC96ABD_.wvu.Rows" hidden="1">[45]BOP!$A$36:$IV$36,[45]BOP!$A$44:$IV$44,[45]BOP!$A$59:$IV$59,[45]BOP!#REF!,[45]BOP!#REF!,[45]BOP!$A$81:$IV$88</definedName>
    <definedName name="Z_112039D3_FF0B_11D1_98B3_00C04FC96ABD_.wvu.Rows" localSheetId="48" hidden="1">[45]BOP!$A$36:$IV$36,[45]BOP!$A$44:$IV$44,[45]BOP!$A$59:$IV$59,[45]BOP!#REF!,[45]BOP!#REF!,[45]BOP!$A$81:$IV$88</definedName>
    <definedName name="Z_112039D3_FF0B_11D1_98B3_00C04FC96ABD_.wvu.Rows" localSheetId="49" hidden="1">[45]BOP!$A$36:$IV$36,[45]BOP!$A$44:$IV$44,[45]BOP!$A$59:$IV$59,[45]BOP!#REF!,[45]BOP!#REF!,[45]BOP!$A$81:$IV$88</definedName>
    <definedName name="Z_112039D3_FF0B_11D1_98B3_00C04FC96ABD_.wvu.Rows" localSheetId="24" hidden="1">[45]BOP!$A$36:$IV$36,[45]BOP!$A$44:$IV$44,[45]BOP!$A$59:$IV$59,[45]BOP!#REF!,[45]BOP!#REF!,[45]BOP!$A$81:$IV$88</definedName>
    <definedName name="Z_112039D3_FF0B_11D1_98B3_00C04FC96ABD_.wvu.Rows" localSheetId="25" hidden="1">[45]BOP!$A$36:$IV$36,[45]BOP!$A$44:$IV$44,[45]BOP!$A$59:$IV$59,[45]BOP!#REF!,[45]BOP!#REF!,[45]BOP!$A$81:$IV$88</definedName>
    <definedName name="Z_112039D3_FF0B_11D1_98B3_00C04FC96ABD_.wvu.Rows" localSheetId="28" hidden="1">[45]BOP!$A$36:$IV$36,[45]BOP!$A$44:$IV$44,[45]BOP!$A$59:$IV$59,[45]BOP!#REF!,[45]BOP!#REF!,[45]BOP!$A$81:$IV$88</definedName>
    <definedName name="Z_112039D3_FF0B_11D1_98B3_00C04FC96ABD_.wvu.Rows" localSheetId="30" hidden="1">[45]BOP!$A$36:$IV$36,[45]BOP!$A$44:$IV$44,[45]BOP!$A$59:$IV$59,[45]BOP!#REF!,[45]BOP!#REF!,[45]BOP!$A$81:$IV$88</definedName>
    <definedName name="Z_112039D3_FF0B_11D1_98B3_00C04FC96ABD_.wvu.Rows" hidden="1">[45]BOP!$A$36:$IV$36,[45]BOP!$A$44:$IV$44,[45]BOP!$A$59:$IV$59,[45]BOP!#REF!,[45]BOP!#REF!,[45]BOP!$A$81:$IV$88</definedName>
    <definedName name="Z_112039D4_FF0B_11D1_98B3_00C04FC96ABD_.wvu.Rows" localSheetId="48" hidden="1">[45]BOP!$A$36:$IV$36,[45]BOP!$A$44:$IV$44,[45]BOP!$A$59:$IV$59,[45]BOP!#REF!,[45]BOP!#REF!,[45]BOP!$A$79:$IV$79,[45]BOP!$A$81:$IV$88,[45]BOP!#REF!</definedName>
    <definedName name="Z_112039D4_FF0B_11D1_98B3_00C04FC96ABD_.wvu.Rows" localSheetId="49" hidden="1">[45]BOP!$A$36:$IV$36,[45]BOP!$A$44:$IV$44,[45]BOP!$A$59:$IV$59,[45]BOP!#REF!,[45]BOP!#REF!,[45]BOP!$A$79:$IV$79,[45]BOP!$A$81:$IV$88,[45]BOP!#REF!</definedName>
    <definedName name="Z_112039D4_FF0B_11D1_98B3_00C04FC96ABD_.wvu.Rows" localSheetId="24" hidden="1">[45]BOP!$A$36:$IV$36,[45]BOP!$A$44:$IV$44,[45]BOP!$A$59:$IV$59,[45]BOP!#REF!,[45]BOP!#REF!,[45]BOP!$A$79:$IV$79,[45]BOP!$A$81:$IV$88,[45]BOP!#REF!</definedName>
    <definedName name="Z_112039D4_FF0B_11D1_98B3_00C04FC96ABD_.wvu.Rows" localSheetId="25" hidden="1">[45]BOP!$A$36:$IV$36,[45]BOP!$A$44:$IV$44,[45]BOP!$A$59:$IV$59,[45]BOP!#REF!,[45]BOP!#REF!,[45]BOP!$A$79:$IV$79,[45]BOP!$A$81:$IV$88,[45]BOP!#REF!</definedName>
    <definedName name="Z_112039D4_FF0B_11D1_98B3_00C04FC96ABD_.wvu.Rows" localSheetId="28" hidden="1">[45]BOP!$A$36:$IV$36,[45]BOP!$A$44:$IV$44,[45]BOP!$A$59:$IV$59,[45]BOP!#REF!,[45]BOP!#REF!,[45]BOP!$A$79:$IV$79,[45]BOP!$A$81:$IV$88,[45]BOP!#REF!</definedName>
    <definedName name="Z_112039D4_FF0B_11D1_98B3_00C04FC96ABD_.wvu.Rows" localSheetId="30" hidden="1">[45]BOP!$A$36:$IV$36,[45]BOP!$A$44:$IV$44,[45]BOP!$A$59:$IV$59,[45]BOP!#REF!,[45]BOP!#REF!,[45]BOP!$A$79:$IV$79,[45]BOP!$A$81:$IV$88,[45]BOP!#REF!</definedName>
    <definedName name="Z_112039D4_FF0B_11D1_98B3_00C04FC96ABD_.wvu.Rows" hidden="1">[45]BOP!$A$36:$IV$36,[45]BOP!$A$44:$IV$44,[45]BOP!$A$59:$IV$59,[45]BOP!#REF!,[45]BOP!#REF!,[45]BOP!$A$79:$IV$79,[45]BOP!$A$81:$IV$88,[45]BOP!#REF!</definedName>
    <definedName name="Z_112039D5_FF0B_11D1_98B3_00C04FC96ABD_.wvu.Rows" localSheetId="48" hidden="1">[45]BOP!$A$36:$IV$36,[45]BOP!$A$44:$IV$44,[45]BOP!$A$59:$IV$59,[45]BOP!#REF!,[45]BOP!#REF!,[45]BOP!$A$79:$IV$79,[45]BOP!$A$81:$IV$88</definedName>
    <definedName name="Z_112039D5_FF0B_11D1_98B3_00C04FC96ABD_.wvu.Rows" localSheetId="49" hidden="1">[45]BOP!$A$36:$IV$36,[45]BOP!$A$44:$IV$44,[45]BOP!$A$59:$IV$59,[45]BOP!#REF!,[45]BOP!#REF!,[45]BOP!$A$79:$IV$79,[45]BOP!$A$81:$IV$88</definedName>
    <definedName name="Z_112039D5_FF0B_11D1_98B3_00C04FC96ABD_.wvu.Rows" localSheetId="24" hidden="1">[45]BOP!$A$36:$IV$36,[45]BOP!$A$44:$IV$44,[45]BOP!$A$59:$IV$59,[45]BOP!#REF!,[45]BOP!#REF!,[45]BOP!$A$79:$IV$79,[45]BOP!$A$81:$IV$88</definedName>
    <definedName name="Z_112039D5_FF0B_11D1_98B3_00C04FC96ABD_.wvu.Rows" localSheetId="25" hidden="1">[45]BOP!$A$36:$IV$36,[45]BOP!$A$44:$IV$44,[45]BOP!$A$59:$IV$59,[45]BOP!#REF!,[45]BOP!#REF!,[45]BOP!$A$79:$IV$79,[45]BOP!$A$81:$IV$88</definedName>
    <definedName name="Z_112039D5_FF0B_11D1_98B3_00C04FC96ABD_.wvu.Rows" localSheetId="28" hidden="1">[45]BOP!$A$36:$IV$36,[45]BOP!$A$44:$IV$44,[45]BOP!$A$59:$IV$59,[45]BOP!#REF!,[45]BOP!#REF!,[45]BOP!$A$79:$IV$79,[45]BOP!$A$81:$IV$88</definedName>
    <definedName name="Z_112039D5_FF0B_11D1_98B3_00C04FC96ABD_.wvu.Rows" localSheetId="30" hidden="1">[45]BOP!$A$36:$IV$36,[45]BOP!$A$44:$IV$44,[45]BOP!$A$59:$IV$59,[45]BOP!#REF!,[45]BOP!#REF!,[45]BOP!$A$79:$IV$79,[45]BOP!$A$81:$IV$88</definedName>
    <definedName name="Z_112039D5_FF0B_11D1_98B3_00C04FC96ABD_.wvu.Rows" hidden="1">[45]BOP!$A$36:$IV$36,[45]BOP!$A$44:$IV$44,[45]BOP!$A$59:$IV$59,[45]BOP!#REF!,[45]BOP!#REF!,[45]BOP!$A$79:$IV$79,[45]BOP!$A$81:$IV$88</definedName>
    <definedName name="Z_112039D6_FF0B_11D1_98B3_00C04FC96ABD_.wvu.Rows" localSheetId="48" hidden="1">[45]BOP!$A$36:$IV$36,[45]BOP!$A$44:$IV$44,[45]BOP!$A$59:$IV$59,[45]BOP!#REF!,[45]BOP!#REF!,[45]BOP!$A$79:$IV$79,[45]BOP!#REF!</definedName>
    <definedName name="Z_112039D6_FF0B_11D1_98B3_00C04FC96ABD_.wvu.Rows" localSheetId="49" hidden="1">[45]BOP!$A$36:$IV$36,[45]BOP!$A$44:$IV$44,[45]BOP!$A$59:$IV$59,[45]BOP!#REF!,[45]BOP!#REF!,[45]BOP!$A$79:$IV$79,[45]BOP!#REF!</definedName>
    <definedName name="Z_112039D6_FF0B_11D1_98B3_00C04FC96ABD_.wvu.Rows" localSheetId="50" hidden="1">[45]BOP!$A$36:$IV$36,[45]BOP!$A$44:$IV$44,[45]BOP!$A$59:$IV$59,[45]BOP!#REF!,[45]BOP!#REF!,[45]BOP!$A$79:$IV$79,[45]BOP!#REF!</definedName>
    <definedName name="Z_112039D6_FF0B_11D1_98B3_00C04FC96ABD_.wvu.Rows" localSheetId="51" hidden="1">[45]BOP!$A$36:$IV$36,[45]BOP!$A$44:$IV$44,[45]BOP!$A$59:$IV$59,[45]BOP!#REF!,[45]BOP!#REF!,[45]BOP!$A$79:$IV$79,[45]BOP!#REF!</definedName>
    <definedName name="Z_112039D6_FF0B_11D1_98B3_00C04FC96ABD_.wvu.Rows" localSheetId="8" hidden="1">[45]BOP!$A$36:$IV$36,[45]BOP!$A$44:$IV$44,[45]BOP!$A$59:$IV$59,[45]BOP!#REF!,[45]BOP!#REF!,[45]BOP!$A$79:$IV$79,[45]BOP!#REF!</definedName>
    <definedName name="Z_112039D6_FF0B_11D1_98B3_00C04FC96ABD_.wvu.Rows" localSheetId="9" hidden="1">[45]BOP!$A$36:$IV$36,[45]BOP!$A$44:$IV$44,[45]BOP!$A$59:$IV$59,[45]BOP!#REF!,[45]BOP!#REF!,[45]BOP!$A$79:$IV$79,[45]BOP!#REF!</definedName>
    <definedName name="Z_112039D6_FF0B_11D1_98B3_00C04FC96ABD_.wvu.Rows" localSheetId="18" hidden="1">[45]BOP!$A$36:$IV$36,[45]BOP!$A$44:$IV$44,[45]BOP!$A$59:$IV$59,[45]BOP!#REF!,[45]BOP!#REF!,[45]BOP!$A$79:$IV$79,[45]BOP!#REF!</definedName>
    <definedName name="Z_112039D6_FF0B_11D1_98B3_00C04FC96ABD_.wvu.Rows" localSheetId="19" hidden="1">[45]BOP!$A$36:$IV$36,[45]BOP!$A$44:$IV$44,[45]BOP!$A$59:$IV$59,[45]BOP!#REF!,[45]BOP!#REF!,[45]BOP!$A$79:$IV$79,[45]BOP!#REF!</definedName>
    <definedName name="Z_112039D6_FF0B_11D1_98B3_00C04FC96ABD_.wvu.Rows" localSheetId="20" hidden="1">[45]BOP!$A$36:$IV$36,[45]BOP!$A$44:$IV$44,[45]BOP!$A$59:$IV$59,[45]BOP!#REF!,[45]BOP!#REF!,[45]BOP!$A$79:$IV$79,[45]BOP!#REF!</definedName>
    <definedName name="Z_112039D6_FF0B_11D1_98B3_00C04FC96ABD_.wvu.Rows" localSheetId="24" hidden="1">[45]BOP!$A$36:$IV$36,[45]BOP!$A$44:$IV$44,[45]BOP!$A$59:$IV$59,[45]BOP!#REF!,[45]BOP!#REF!,[45]BOP!$A$79:$IV$79,[45]BOP!#REF!</definedName>
    <definedName name="Z_112039D6_FF0B_11D1_98B3_00C04FC96ABD_.wvu.Rows" localSheetId="25" hidden="1">[45]BOP!$A$36:$IV$36,[45]BOP!$A$44:$IV$44,[45]BOP!$A$59:$IV$59,[45]BOP!#REF!,[45]BOP!#REF!,[45]BOP!$A$79:$IV$79,[45]BOP!#REF!</definedName>
    <definedName name="Z_112039D6_FF0B_11D1_98B3_00C04FC96ABD_.wvu.Rows" localSheetId="28" hidden="1">[45]BOP!$A$36:$IV$36,[45]BOP!$A$44:$IV$44,[45]BOP!$A$59:$IV$59,[45]BOP!#REF!,[45]BOP!#REF!,[45]BOP!$A$79:$IV$79,[45]BOP!#REF!</definedName>
    <definedName name="Z_112039D6_FF0B_11D1_98B3_00C04FC96ABD_.wvu.Rows" localSheetId="30" hidden="1">[45]BOP!$A$36:$IV$36,[45]BOP!$A$44:$IV$44,[45]BOP!$A$59:$IV$59,[45]BOP!#REF!,[45]BOP!#REF!,[45]BOP!$A$79:$IV$79,[45]BOP!#REF!</definedName>
    <definedName name="Z_112039D6_FF0B_11D1_98B3_00C04FC96ABD_.wvu.Rows" hidden="1">[45]BOP!$A$36:$IV$36,[45]BOP!$A$44:$IV$44,[45]BOP!$A$59:$IV$59,[45]BOP!#REF!,[45]BOP!#REF!,[45]BOP!$A$79:$IV$79,[45]BOP!#REF!</definedName>
    <definedName name="Z_112039D7_FF0B_11D1_98B3_00C04FC96ABD_.wvu.Rows" localSheetId="48" hidden="1">[45]BOP!$A$36:$IV$36,[45]BOP!$A$44:$IV$44,[45]BOP!$A$59:$IV$59,[45]BOP!#REF!,[45]BOP!#REF!,[45]BOP!$A$79:$IV$79,[45]BOP!$A$81:$IV$88,[45]BOP!#REF!</definedName>
    <definedName name="Z_112039D7_FF0B_11D1_98B3_00C04FC96ABD_.wvu.Rows" localSheetId="49" hidden="1">[45]BOP!$A$36:$IV$36,[45]BOP!$A$44:$IV$44,[45]BOP!$A$59:$IV$59,[45]BOP!#REF!,[45]BOP!#REF!,[45]BOP!$A$79:$IV$79,[45]BOP!$A$81:$IV$88,[45]BOP!#REF!</definedName>
    <definedName name="Z_112039D7_FF0B_11D1_98B3_00C04FC96ABD_.wvu.Rows" localSheetId="24" hidden="1">[45]BOP!$A$36:$IV$36,[45]BOP!$A$44:$IV$44,[45]BOP!$A$59:$IV$59,[45]BOP!#REF!,[45]BOP!#REF!,[45]BOP!$A$79:$IV$79,[45]BOP!$A$81:$IV$88,[45]BOP!#REF!</definedName>
    <definedName name="Z_112039D7_FF0B_11D1_98B3_00C04FC96ABD_.wvu.Rows" localSheetId="25" hidden="1">[45]BOP!$A$36:$IV$36,[45]BOP!$A$44:$IV$44,[45]BOP!$A$59:$IV$59,[45]BOP!#REF!,[45]BOP!#REF!,[45]BOP!$A$79:$IV$79,[45]BOP!$A$81:$IV$88,[45]BOP!#REF!</definedName>
    <definedName name="Z_112039D7_FF0B_11D1_98B3_00C04FC96ABD_.wvu.Rows" localSheetId="28" hidden="1">[45]BOP!$A$36:$IV$36,[45]BOP!$A$44:$IV$44,[45]BOP!$A$59:$IV$59,[45]BOP!#REF!,[45]BOP!#REF!,[45]BOP!$A$79:$IV$79,[45]BOP!$A$81:$IV$88,[45]BOP!#REF!</definedName>
    <definedName name="Z_112039D7_FF0B_11D1_98B3_00C04FC96ABD_.wvu.Rows" localSheetId="30" hidden="1">[45]BOP!$A$36:$IV$36,[45]BOP!$A$44:$IV$44,[45]BOP!$A$59:$IV$59,[45]BOP!#REF!,[45]BOP!#REF!,[45]BOP!$A$79:$IV$79,[45]BOP!$A$81:$IV$88,[45]BOP!#REF!</definedName>
    <definedName name="Z_112039D7_FF0B_11D1_98B3_00C04FC96ABD_.wvu.Rows" hidden="1">[45]BOP!$A$36:$IV$36,[45]BOP!$A$44:$IV$44,[45]BOP!$A$59:$IV$59,[45]BOP!#REF!,[45]BOP!#REF!,[45]BOP!$A$79:$IV$79,[45]BOP!$A$81:$IV$88,[45]BOP!#REF!</definedName>
    <definedName name="Z_112039D8_FF0B_11D1_98B3_00C04FC96ABD_.wvu.Rows" localSheetId="48" hidden="1">[45]BOP!$A$36:$IV$36,[45]BOP!$A$44:$IV$44,[45]BOP!$A$59:$IV$59,[45]BOP!#REF!,[45]BOP!#REF!,[45]BOP!$A$79:$IV$79,[45]BOP!$A$81:$IV$88,[45]BOP!#REF!</definedName>
    <definedName name="Z_112039D8_FF0B_11D1_98B3_00C04FC96ABD_.wvu.Rows" localSheetId="49" hidden="1">[45]BOP!$A$36:$IV$36,[45]BOP!$A$44:$IV$44,[45]BOP!$A$59:$IV$59,[45]BOP!#REF!,[45]BOP!#REF!,[45]BOP!$A$79:$IV$79,[45]BOP!$A$81:$IV$88,[45]BOP!#REF!</definedName>
    <definedName name="Z_112039D8_FF0B_11D1_98B3_00C04FC96ABD_.wvu.Rows" localSheetId="24" hidden="1">[45]BOP!$A$36:$IV$36,[45]BOP!$A$44:$IV$44,[45]BOP!$A$59:$IV$59,[45]BOP!#REF!,[45]BOP!#REF!,[45]BOP!$A$79:$IV$79,[45]BOP!$A$81:$IV$88,[45]BOP!#REF!</definedName>
    <definedName name="Z_112039D8_FF0B_11D1_98B3_00C04FC96ABD_.wvu.Rows" localSheetId="25" hidden="1">[45]BOP!$A$36:$IV$36,[45]BOP!$A$44:$IV$44,[45]BOP!$A$59:$IV$59,[45]BOP!#REF!,[45]BOP!#REF!,[45]BOP!$A$79:$IV$79,[45]BOP!$A$81:$IV$88,[45]BOP!#REF!</definedName>
    <definedName name="Z_112039D8_FF0B_11D1_98B3_00C04FC96ABD_.wvu.Rows" localSheetId="28" hidden="1">[45]BOP!$A$36:$IV$36,[45]BOP!$A$44:$IV$44,[45]BOP!$A$59:$IV$59,[45]BOP!#REF!,[45]BOP!#REF!,[45]BOP!$A$79:$IV$79,[45]BOP!$A$81:$IV$88,[45]BOP!#REF!</definedName>
    <definedName name="Z_112039D8_FF0B_11D1_98B3_00C04FC96ABD_.wvu.Rows" localSheetId="30" hidden="1">[45]BOP!$A$36:$IV$36,[45]BOP!$A$44:$IV$44,[45]BOP!$A$59:$IV$59,[45]BOP!#REF!,[45]BOP!#REF!,[45]BOP!$A$79:$IV$79,[45]BOP!$A$81:$IV$88,[45]BOP!#REF!</definedName>
    <definedName name="Z_112039D8_FF0B_11D1_98B3_00C04FC96ABD_.wvu.Rows" hidden="1">[45]BOP!$A$36:$IV$36,[45]BOP!$A$44:$IV$44,[45]BOP!$A$59:$IV$59,[45]BOP!#REF!,[45]BOP!#REF!,[45]BOP!$A$79:$IV$79,[45]BOP!$A$81:$IV$88,[45]BOP!#REF!</definedName>
    <definedName name="Z_112039D9_FF0B_11D1_98B3_00C04FC96ABD_.wvu.Rows" localSheetId="48" hidden="1">[45]BOP!$A$36:$IV$36,[45]BOP!$A$44:$IV$44,[45]BOP!$A$59:$IV$59,[45]BOP!#REF!,[45]BOP!#REF!,[45]BOP!$A$79:$IV$79,[45]BOP!$A$81:$IV$88,[45]BOP!#REF!</definedName>
    <definedName name="Z_112039D9_FF0B_11D1_98B3_00C04FC96ABD_.wvu.Rows" localSheetId="49" hidden="1">[45]BOP!$A$36:$IV$36,[45]BOP!$A$44:$IV$44,[45]BOP!$A$59:$IV$59,[45]BOP!#REF!,[45]BOP!#REF!,[45]BOP!$A$79:$IV$79,[45]BOP!$A$81:$IV$88,[45]BOP!#REF!</definedName>
    <definedName name="Z_112039D9_FF0B_11D1_98B3_00C04FC96ABD_.wvu.Rows" localSheetId="24" hidden="1">[45]BOP!$A$36:$IV$36,[45]BOP!$A$44:$IV$44,[45]BOP!$A$59:$IV$59,[45]BOP!#REF!,[45]BOP!#REF!,[45]BOP!$A$79:$IV$79,[45]BOP!$A$81:$IV$88,[45]BOP!#REF!</definedName>
    <definedName name="Z_112039D9_FF0B_11D1_98B3_00C04FC96ABD_.wvu.Rows" localSheetId="25" hidden="1">[45]BOP!$A$36:$IV$36,[45]BOP!$A$44:$IV$44,[45]BOP!$A$59:$IV$59,[45]BOP!#REF!,[45]BOP!#REF!,[45]BOP!$A$79:$IV$79,[45]BOP!$A$81:$IV$88,[45]BOP!#REF!</definedName>
    <definedName name="Z_112039D9_FF0B_11D1_98B3_00C04FC96ABD_.wvu.Rows" localSheetId="28" hidden="1">[45]BOP!$A$36:$IV$36,[45]BOP!$A$44:$IV$44,[45]BOP!$A$59:$IV$59,[45]BOP!#REF!,[45]BOP!#REF!,[45]BOP!$A$79:$IV$79,[45]BOP!$A$81:$IV$88,[45]BOP!#REF!</definedName>
    <definedName name="Z_112039D9_FF0B_11D1_98B3_00C04FC96ABD_.wvu.Rows" localSheetId="30" hidden="1">[45]BOP!$A$36:$IV$36,[45]BOP!$A$44:$IV$44,[45]BOP!$A$59:$IV$59,[45]BOP!#REF!,[45]BOP!#REF!,[45]BOP!$A$79:$IV$79,[45]BOP!$A$81:$IV$88,[45]BOP!#REF!</definedName>
    <definedName name="Z_112039D9_FF0B_11D1_98B3_00C04FC96ABD_.wvu.Rows" hidden="1">[45]BOP!$A$36:$IV$36,[45]BOP!$A$44:$IV$44,[45]BOP!$A$59:$IV$59,[45]BOP!#REF!,[45]BOP!#REF!,[45]BOP!$A$79:$IV$79,[45]BOP!$A$81:$IV$88,[45]BOP!#REF!</definedName>
    <definedName name="Z_112039DB_FF0B_11D1_98B3_00C04FC96ABD_.wvu.Rows" localSheetId="48" hidden="1">[45]BOP!$A$36:$IV$36,[45]BOP!$A$44:$IV$44,[45]BOP!$A$59:$IV$59,[45]BOP!#REF!,[45]BOP!#REF!,[45]BOP!$A$79:$IV$79,[45]BOP!$A$81:$IV$88,[45]BOP!#REF!,[45]BOP!#REF!</definedName>
    <definedName name="Z_112039DB_FF0B_11D1_98B3_00C04FC96ABD_.wvu.Rows" localSheetId="49" hidden="1">[45]BOP!$A$36:$IV$36,[45]BOP!$A$44:$IV$44,[45]BOP!$A$59:$IV$59,[45]BOP!#REF!,[45]BOP!#REF!,[45]BOP!$A$79:$IV$79,[45]BOP!$A$81:$IV$88,[45]BOP!#REF!,[45]BOP!#REF!</definedName>
    <definedName name="Z_112039DB_FF0B_11D1_98B3_00C04FC96ABD_.wvu.Rows" localSheetId="50" hidden="1">[45]BOP!$A$36:$IV$36,[45]BOP!$A$44:$IV$44,[45]BOP!$A$59:$IV$59,[45]BOP!#REF!,[45]BOP!#REF!,[45]BOP!$A$79:$IV$79,[45]BOP!$A$81:$IV$88,[45]BOP!#REF!,[45]BOP!#REF!</definedName>
    <definedName name="Z_112039DB_FF0B_11D1_98B3_00C04FC96ABD_.wvu.Rows" localSheetId="51" hidden="1">[45]BOP!$A$36:$IV$36,[45]BOP!$A$44:$IV$44,[45]BOP!$A$59:$IV$59,[45]BOP!#REF!,[45]BOP!#REF!,[45]BOP!$A$79:$IV$79,[45]BOP!$A$81:$IV$88,[45]BOP!#REF!,[45]BOP!#REF!</definedName>
    <definedName name="Z_112039DB_FF0B_11D1_98B3_00C04FC96ABD_.wvu.Rows" localSheetId="8" hidden="1">[45]BOP!$A$36:$IV$36,[45]BOP!$A$44:$IV$44,[45]BOP!$A$59:$IV$59,[45]BOP!#REF!,[45]BOP!#REF!,[45]BOP!$A$79:$IV$79,[45]BOP!$A$81:$IV$88,[45]BOP!#REF!,[45]BOP!#REF!</definedName>
    <definedName name="Z_112039DB_FF0B_11D1_98B3_00C04FC96ABD_.wvu.Rows" localSheetId="9" hidden="1">[45]BOP!$A$36:$IV$36,[45]BOP!$A$44:$IV$44,[45]BOP!$A$59:$IV$59,[45]BOP!#REF!,[45]BOP!#REF!,[45]BOP!$A$79:$IV$79,[45]BOP!$A$81:$IV$88,[45]BOP!#REF!,[45]BOP!#REF!</definedName>
    <definedName name="Z_112039DB_FF0B_11D1_98B3_00C04FC96ABD_.wvu.Rows" localSheetId="18" hidden="1">[45]BOP!$A$36:$IV$36,[45]BOP!$A$44:$IV$44,[45]BOP!$A$59:$IV$59,[45]BOP!#REF!,[45]BOP!#REF!,[45]BOP!$A$79:$IV$79,[45]BOP!$A$81:$IV$88,[45]BOP!#REF!,[45]BOP!#REF!</definedName>
    <definedName name="Z_112039DB_FF0B_11D1_98B3_00C04FC96ABD_.wvu.Rows" localSheetId="19" hidden="1">[45]BOP!$A$36:$IV$36,[45]BOP!$A$44:$IV$44,[45]BOP!$A$59:$IV$59,[45]BOP!#REF!,[45]BOP!#REF!,[45]BOP!$A$79:$IV$79,[45]BOP!$A$81:$IV$88,[45]BOP!#REF!,[45]BOP!#REF!</definedName>
    <definedName name="Z_112039DB_FF0B_11D1_98B3_00C04FC96ABD_.wvu.Rows" localSheetId="20" hidden="1">[45]BOP!$A$36:$IV$36,[45]BOP!$A$44:$IV$44,[45]BOP!$A$59:$IV$59,[45]BOP!#REF!,[45]BOP!#REF!,[45]BOP!$A$79:$IV$79,[45]BOP!$A$81:$IV$88,[45]BOP!#REF!,[45]BOP!#REF!</definedName>
    <definedName name="Z_112039DB_FF0B_11D1_98B3_00C04FC96ABD_.wvu.Rows" localSheetId="24" hidden="1">[45]BOP!$A$36:$IV$36,[45]BOP!$A$44:$IV$44,[45]BOP!$A$59:$IV$59,[45]BOP!#REF!,[45]BOP!#REF!,[45]BOP!$A$79:$IV$79,[45]BOP!$A$81:$IV$88,[45]BOP!#REF!,[45]BOP!#REF!</definedName>
    <definedName name="Z_112039DB_FF0B_11D1_98B3_00C04FC96ABD_.wvu.Rows" localSheetId="25" hidden="1">[45]BOP!$A$36:$IV$36,[45]BOP!$A$44:$IV$44,[45]BOP!$A$59:$IV$59,[45]BOP!#REF!,[45]BOP!#REF!,[45]BOP!$A$79:$IV$79,[45]BOP!$A$81:$IV$88,[45]BOP!#REF!,[45]BOP!#REF!</definedName>
    <definedName name="Z_112039DB_FF0B_11D1_98B3_00C04FC96ABD_.wvu.Rows" localSheetId="28" hidden="1">[45]BOP!$A$36:$IV$36,[45]BOP!$A$44:$IV$44,[45]BOP!$A$59:$IV$59,[45]BOP!#REF!,[45]BOP!#REF!,[45]BOP!$A$79:$IV$79,[45]BOP!$A$81:$IV$88,[45]BOP!#REF!,[45]BOP!#REF!</definedName>
    <definedName name="Z_112039DB_FF0B_11D1_98B3_00C04FC96ABD_.wvu.Rows" localSheetId="30" hidden="1">[45]BOP!$A$36:$IV$36,[45]BOP!$A$44:$IV$44,[45]BOP!$A$59:$IV$59,[45]BOP!#REF!,[45]BOP!#REF!,[45]BOP!$A$79:$IV$79,[45]BOP!$A$81:$IV$88,[45]BOP!#REF!,[45]BOP!#REF!</definedName>
    <definedName name="Z_112039DB_FF0B_11D1_98B3_00C04FC96ABD_.wvu.Rows" hidden="1">[45]BOP!$A$36:$IV$36,[45]BOP!$A$44:$IV$44,[45]BOP!$A$59:$IV$59,[45]BOP!#REF!,[45]BOP!#REF!,[45]BOP!$A$79:$IV$79,[45]BOP!$A$81:$IV$88,[45]BOP!#REF!,[45]BOP!#REF!</definedName>
    <definedName name="Z_112039DC_FF0B_11D1_98B3_00C04FC96ABD_.wvu.Rows" localSheetId="48" hidden="1">[45]BOP!$A$36:$IV$36,[45]BOP!$A$44:$IV$44,[45]BOP!$A$59:$IV$59,[45]BOP!#REF!,[45]BOP!#REF!,[45]BOP!$A$79:$IV$79,[45]BOP!$A$81:$IV$88,[45]BOP!#REF!,[45]BOP!#REF!</definedName>
    <definedName name="Z_112039DC_FF0B_11D1_98B3_00C04FC96ABD_.wvu.Rows" localSheetId="49" hidden="1">[45]BOP!$A$36:$IV$36,[45]BOP!$A$44:$IV$44,[45]BOP!$A$59:$IV$59,[45]BOP!#REF!,[45]BOP!#REF!,[45]BOP!$A$79:$IV$79,[45]BOP!$A$81:$IV$88,[45]BOP!#REF!,[45]BOP!#REF!</definedName>
    <definedName name="Z_112039DC_FF0B_11D1_98B3_00C04FC96ABD_.wvu.Rows" localSheetId="24" hidden="1">[45]BOP!$A$36:$IV$36,[45]BOP!$A$44:$IV$44,[45]BOP!$A$59:$IV$59,[45]BOP!#REF!,[45]BOP!#REF!,[45]BOP!$A$79:$IV$79,[45]BOP!$A$81:$IV$88,[45]BOP!#REF!,[45]BOP!#REF!</definedName>
    <definedName name="Z_112039DC_FF0B_11D1_98B3_00C04FC96ABD_.wvu.Rows" localSheetId="25" hidden="1">[45]BOP!$A$36:$IV$36,[45]BOP!$A$44:$IV$44,[45]BOP!$A$59:$IV$59,[45]BOP!#REF!,[45]BOP!#REF!,[45]BOP!$A$79:$IV$79,[45]BOP!$A$81:$IV$88,[45]BOP!#REF!,[45]BOP!#REF!</definedName>
    <definedName name="Z_112039DC_FF0B_11D1_98B3_00C04FC96ABD_.wvu.Rows" localSheetId="28" hidden="1">[45]BOP!$A$36:$IV$36,[45]BOP!$A$44:$IV$44,[45]BOP!$A$59:$IV$59,[45]BOP!#REF!,[45]BOP!#REF!,[45]BOP!$A$79:$IV$79,[45]BOP!$A$81:$IV$88,[45]BOP!#REF!,[45]BOP!#REF!</definedName>
    <definedName name="Z_112039DC_FF0B_11D1_98B3_00C04FC96ABD_.wvu.Rows" localSheetId="30" hidden="1">[45]BOP!$A$36:$IV$36,[45]BOP!$A$44:$IV$44,[45]BOP!$A$59:$IV$59,[45]BOP!#REF!,[45]BOP!#REF!,[45]BOP!$A$79:$IV$79,[45]BOP!$A$81:$IV$88,[45]BOP!#REF!,[45]BOP!#REF!</definedName>
    <definedName name="Z_112039DC_FF0B_11D1_98B3_00C04FC96ABD_.wvu.Rows" hidden="1">[45]BOP!$A$36:$IV$36,[45]BOP!$A$44:$IV$44,[45]BOP!$A$59:$IV$59,[45]BOP!#REF!,[45]BOP!#REF!,[45]BOP!$A$79:$IV$79,[45]BOP!$A$81:$IV$88,[45]BOP!#REF!,[45]BOP!#REF!</definedName>
    <definedName name="Z_112039DD_FF0B_11D1_98B3_00C04FC96ABD_.wvu.Rows" localSheetId="48" hidden="1">[45]BOP!$A$36:$IV$36,[45]BOP!$A$44:$IV$44,[45]BOP!$A$59:$IV$59,[45]BOP!#REF!,[45]BOP!#REF!,[45]BOP!$A$79:$IV$79</definedName>
    <definedName name="Z_112039DD_FF0B_11D1_98B3_00C04FC96ABD_.wvu.Rows" localSheetId="49" hidden="1">[45]BOP!$A$36:$IV$36,[45]BOP!$A$44:$IV$44,[45]BOP!$A$59:$IV$59,[45]BOP!#REF!,[45]BOP!#REF!,[45]BOP!$A$79:$IV$79</definedName>
    <definedName name="Z_112039DD_FF0B_11D1_98B3_00C04FC96ABD_.wvu.Rows" localSheetId="24" hidden="1">[45]BOP!$A$36:$IV$36,[45]BOP!$A$44:$IV$44,[45]BOP!$A$59:$IV$59,[45]BOP!#REF!,[45]BOP!#REF!,[45]BOP!$A$79:$IV$79</definedName>
    <definedName name="Z_112039DD_FF0B_11D1_98B3_00C04FC96ABD_.wvu.Rows" localSheetId="25" hidden="1">[45]BOP!$A$36:$IV$36,[45]BOP!$A$44:$IV$44,[45]BOP!$A$59:$IV$59,[45]BOP!#REF!,[45]BOP!#REF!,[45]BOP!$A$79:$IV$79</definedName>
    <definedName name="Z_112039DD_FF0B_11D1_98B3_00C04FC96ABD_.wvu.Rows" localSheetId="28" hidden="1">[45]BOP!$A$36:$IV$36,[45]BOP!$A$44:$IV$44,[45]BOP!$A$59:$IV$59,[45]BOP!#REF!,[45]BOP!#REF!,[45]BOP!$A$79:$IV$79</definedName>
    <definedName name="Z_112039DD_FF0B_11D1_98B3_00C04FC96ABD_.wvu.Rows" localSheetId="30" hidden="1">[45]BOP!$A$36:$IV$36,[45]BOP!$A$44:$IV$44,[45]BOP!$A$59:$IV$59,[45]BOP!#REF!,[45]BOP!#REF!,[45]BOP!$A$79:$IV$79</definedName>
    <definedName name="Z_112039DD_FF0B_11D1_98B3_00C04FC96ABD_.wvu.Rows" hidden="1">[45]BOP!$A$36:$IV$36,[45]BOP!$A$44:$IV$44,[45]BOP!$A$59:$IV$59,[45]BOP!#REF!,[45]BOP!#REF!,[45]BOP!$A$79:$IV$79</definedName>
    <definedName name="Z_1A8C061B_2301_11D3_BFD1_000039E37209_.wvu.Cols" hidden="1">'[83]IDA-tab7'!$K$1:$T$65536,'[83]IDA-tab7'!$V$1:$AE$65536,'[83]IDA-tab7'!$AG$1:$AP$65536</definedName>
    <definedName name="Z_1A8C061B_2301_11D3_BFD1_000039E37209_.wvu.Rows" hidden="1">'[83]IDA-tab7'!$A$10:$IV$11,'[83]IDA-tab7'!$A$14:$IV$14,'[83]IDA-tab7'!$A$18:$IV$18</definedName>
    <definedName name="Z_1A8C061C_2301_11D3_BFD1_000039E37209_.wvu.Cols" hidden="1">'[83]IDA-tab7'!$K$1:$T$65536,'[83]IDA-tab7'!$V$1:$AE$65536,'[83]IDA-tab7'!$AG$1:$AP$65536</definedName>
    <definedName name="Z_1A8C061C_2301_11D3_BFD1_000039E37209_.wvu.Rows" hidden="1">'[83]IDA-tab7'!$A$10:$IV$11,'[83]IDA-tab7'!$A$14:$IV$14,'[83]IDA-tab7'!$A$18:$IV$18</definedName>
    <definedName name="Z_1A8C061E_2301_11D3_BFD1_000039E37209_.wvu.Cols" hidden="1">'[83]IDA-tab7'!$K$1:$T$65536,'[83]IDA-tab7'!$V$1:$AE$65536,'[83]IDA-tab7'!$AG$1:$AP$65536</definedName>
    <definedName name="Z_1A8C061E_2301_11D3_BFD1_000039E37209_.wvu.Rows" hidden="1">'[83]IDA-tab7'!$A$10:$IV$11,'[83]IDA-tab7'!$A$14:$IV$14,'[83]IDA-tab7'!$A$18:$IV$18</definedName>
    <definedName name="Z_1A8C061F_2301_11D3_BFD1_000039E37209_.wvu.Cols" hidden="1">'[83]IDA-tab7'!$K$1:$T$65536,'[83]IDA-tab7'!$V$1:$AE$65536,'[83]IDA-tab7'!$AG$1:$AP$65536</definedName>
    <definedName name="Z_1A8C061F_2301_11D3_BFD1_000039E37209_.wvu.Rows" hidden="1">'[83]IDA-tab7'!$A$10:$IV$11,'[83]IDA-tab7'!$A$14:$IV$14,'[83]IDA-tab7'!$A$18:$IV$18</definedName>
    <definedName name="Z_1F4C2007_FFA7_11D1_98B6_00C04FC96ABD_.wvu.Rows" localSheetId="48" hidden="1">[45]BOP!$A$36:$IV$36,[45]BOP!$A$44:$IV$44,[45]BOP!$A$59:$IV$59,[45]BOP!#REF!,[45]BOP!#REF!,[45]BOP!$A$81:$IV$88</definedName>
    <definedName name="Z_1F4C2007_FFA7_11D1_98B6_00C04FC96ABD_.wvu.Rows" localSheetId="49" hidden="1">[45]BOP!$A$36:$IV$36,[45]BOP!$A$44:$IV$44,[45]BOP!$A$59:$IV$59,[45]BOP!#REF!,[45]BOP!#REF!,[45]BOP!$A$81:$IV$88</definedName>
    <definedName name="Z_1F4C2007_FFA7_11D1_98B6_00C04FC96ABD_.wvu.Rows" localSheetId="24" hidden="1">[45]BOP!$A$36:$IV$36,[45]BOP!$A$44:$IV$44,[45]BOP!$A$59:$IV$59,[45]BOP!#REF!,[45]BOP!#REF!,[45]BOP!$A$81:$IV$88</definedName>
    <definedName name="Z_1F4C2007_FFA7_11D1_98B6_00C04FC96ABD_.wvu.Rows" localSheetId="25" hidden="1">[45]BOP!$A$36:$IV$36,[45]BOP!$A$44:$IV$44,[45]BOP!$A$59:$IV$59,[45]BOP!#REF!,[45]BOP!#REF!,[45]BOP!$A$81:$IV$88</definedName>
    <definedName name="Z_1F4C2007_FFA7_11D1_98B6_00C04FC96ABD_.wvu.Rows" localSheetId="28" hidden="1">[45]BOP!$A$36:$IV$36,[45]BOP!$A$44:$IV$44,[45]BOP!$A$59:$IV$59,[45]BOP!#REF!,[45]BOP!#REF!,[45]BOP!$A$81:$IV$88</definedName>
    <definedName name="Z_1F4C2007_FFA7_11D1_98B6_00C04FC96ABD_.wvu.Rows" localSheetId="30" hidden="1">[45]BOP!$A$36:$IV$36,[45]BOP!$A$44:$IV$44,[45]BOP!$A$59:$IV$59,[45]BOP!#REF!,[45]BOP!#REF!,[45]BOP!$A$81:$IV$88</definedName>
    <definedName name="Z_1F4C2007_FFA7_11D1_98B6_00C04FC96ABD_.wvu.Rows" hidden="1">[45]BOP!$A$36:$IV$36,[45]BOP!$A$44:$IV$44,[45]BOP!$A$59:$IV$59,[45]BOP!#REF!,[45]BOP!#REF!,[45]BOP!$A$81:$IV$88</definedName>
    <definedName name="Z_1F4C2008_FFA7_11D1_98B6_00C04FC96ABD_.wvu.Rows" localSheetId="48" hidden="1">[45]BOP!$A$36:$IV$36,[45]BOP!$A$44:$IV$44,[45]BOP!$A$59:$IV$59,[45]BOP!#REF!,[45]BOP!#REF!,[45]BOP!$A$81:$IV$88</definedName>
    <definedName name="Z_1F4C2008_FFA7_11D1_98B6_00C04FC96ABD_.wvu.Rows" localSheetId="49" hidden="1">[45]BOP!$A$36:$IV$36,[45]BOP!$A$44:$IV$44,[45]BOP!$A$59:$IV$59,[45]BOP!#REF!,[45]BOP!#REF!,[45]BOP!$A$81:$IV$88</definedName>
    <definedName name="Z_1F4C2008_FFA7_11D1_98B6_00C04FC96ABD_.wvu.Rows" localSheetId="24" hidden="1">[45]BOP!$A$36:$IV$36,[45]BOP!$A$44:$IV$44,[45]BOP!$A$59:$IV$59,[45]BOP!#REF!,[45]BOP!#REF!,[45]BOP!$A$81:$IV$88</definedName>
    <definedName name="Z_1F4C2008_FFA7_11D1_98B6_00C04FC96ABD_.wvu.Rows" localSheetId="25" hidden="1">[45]BOP!$A$36:$IV$36,[45]BOP!$A$44:$IV$44,[45]BOP!$A$59:$IV$59,[45]BOP!#REF!,[45]BOP!#REF!,[45]BOP!$A$81:$IV$88</definedName>
    <definedName name="Z_1F4C2008_FFA7_11D1_98B6_00C04FC96ABD_.wvu.Rows" localSheetId="28" hidden="1">[45]BOP!$A$36:$IV$36,[45]BOP!$A$44:$IV$44,[45]BOP!$A$59:$IV$59,[45]BOP!#REF!,[45]BOP!#REF!,[45]BOP!$A$81:$IV$88</definedName>
    <definedName name="Z_1F4C2008_FFA7_11D1_98B6_00C04FC96ABD_.wvu.Rows" localSheetId="30" hidden="1">[45]BOP!$A$36:$IV$36,[45]BOP!$A$44:$IV$44,[45]BOP!$A$59:$IV$59,[45]BOP!#REF!,[45]BOP!#REF!,[45]BOP!$A$81:$IV$88</definedName>
    <definedName name="Z_1F4C2008_FFA7_11D1_98B6_00C04FC96ABD_.wvu.Rows" hidden="1">[45]BOP!$A$36:$IV$36,[45]BOP!$A$44:$IV$44,[45]BOP!$A$59:$IV$59,[45]BOP!#REF!,[45]BOP!#REF!,[45]BOP!$A$81:$IV$88</definedName>
    <definedName name="Z_1F4C2009_FFA7_11D1_98B6_00C04FC96ABD_.wvu.Rows" localSheetId="48" hidden="1">[45]BOP!$A$36:$IV$36,[45]BOP!$A$44:$IV$44,[45]BOP!$A$59:$IV$59,[45]BOP!#REF!,[45]BOP!#REF!,[45]BOP!$A$81:$IV$88</definedName>
    <definedName name="Z_1F4C2009_FFA7_11D1_98B6_00C04FC96ABD_.wvu.Rows" localSheetId="49" hidden="1">[45]BOP!$A$36:$IV$36,[45]BOP!$A$44:$IV$44,[45]BOP!$A$59:$IV$59,[45]BOP!#REF!,[45]BOP!#REF!,[45]BOP!$A$81:$IV$88</definedName>
    <definedName name="Z_1F4C2009_FFA7_11D1_98B6_00C04FC96ABD_.wvu.Rows" localSheetId="24" hidden="1">[45]BOP!$A$36:$IV$36,[45]BOP!$A$44:$IV$44,[45]BOP!$A$59:$IV$59,[45]BOP!#REF!,[45]BOP!#REF!,[45]BOP!$A$81:$IV$88</definedName>
    <definedName name="Z_1F4C2009_FFA7_11D1_98B6_00C04FC96ABD_.wvu.Rows" localSheetId="25" hidden="1">[45]BOP!$A$36:$IV$36,[45]BOP!$A$44:$IV$44,[45]BOP!$A$59:$IV$59,[45]BOP!#REF!,[45]BOP!#REF!,[45]BOP!$A$81:$IV$88</definedName>
    <definedName name="Z_1F4C2009_FFA7_11D1_98B6_00C04FC96ABD_.wvu.Rows" localSheetId="28" hidden="1">[45]BOP!$A$36:$IV$36,[45]BOP!$A$44:$IV$44,[45]BOP!$A$59:$IV$59,[45]BOP!#REF!,[45]BOP!#REF!,[45]BOP!$A$81:$IV$88</definedName>
    <definedName name="Z_1F4C2009_FFA7_11D1_98B6_00C04FC96ABD_.wvu.Rows" localSheetId="30" hidden="1">[45]BOP!$A$36:$IV$36,[45]BOP!$A$44:$IV$44,[45]BOP!$A$59:$IV$59,[45]BOP!#REF!,[45]BOP!#REF!,[45]BOP!$A$81:$IV$88</definedName>
    <definedName name="Z_1F4C2009_FFA7_11D1_98B6_00C04FC96ABD_.wvu.Rows" hidden="1">[45]BOP!$A$36:$IV$36,[45]BOP!$A$44:$IV$44,[45]BOP!$A$59:$IV$59,[45]BOP!#REF!,[45]BOP!#REF!,[45]BOP!$A$81:$IV$88</definedName>
    <definedName name="Z_1F4C200A_FFA7_11D1_98B6_00C04FC96ABD_.wvu.Rows" localSheetId="48" hidden="1">[45]BOP!$A$36:$IV$36,[45]BOP!$A$44:$IV$44,[45]BOP!$A$59:$IV$59,[45]BOP!#REF!,[45]BOP!#REF!,[45]BOP!$A$81:$IV$88</definedName>
    <definedName name="Z_1F4C200A_FFA7_11D1_98B6_00C04FC96ABD_.wvu.Rows" localSheetId="49" hidden="1">[45]BOP!$A$36:$IV$36,[45]BOP!$A$44:$IV$44,[45]BOP!$A$59:$IV$59,[45]BOP!#REF!,[45]BOP!#REF!,[45]BOP!$A$81:$IV$88</definedName>
    <definedName name="Z_1F4C200A_FFA7_11D1_98B6_00C04FC96ABD_.wvu.Rows" localSheetId="24" hidden="1">[45]BOP!$A$36:$IV$36,[45]BOP!$A$44:$IV$44,[45]BOP!$A$59:$IV$59,[45]BOP!#REF!,[45]BOP!#REF!,[45]BOP!$A$81:$IV$88</definedName>
    <definedName name="Z_1F4C200A_FFA7_11D1_98B6_00C04FC96ABD_.wvu.Rows" localSheetId="25" hidden="1">[45]BOP!$A$36:$IV$36,[45]BOP!$A$44:$IV$44,[45]BOP!$A$59:$IV$59,[45]BOP!#REF!,[45]BOP!#REF!,[45]BOP!$A$81:$IV$88</definedName>
    <definedName name="Z_1F4C200A_FFA7_11D1_98B6_00C04FC96ABD_.wvu.Rows" localSheetId="28" hidden="1">[45]BOP!$A$36:$IV$36,[45]BOP!$A$44:$IV$44,[45]BOP!$A$59:$IV$59,[45]BOP!#REF!,[45]BOP!#REF!,[45]BOP!$A$81:$IV$88</definedName>
    <definedName name="Z_1F4C200A_FFA7_11D1_98B6_00C04FC96ABD_.wvu.Rows" localSheetId="30" hidden="1">[45]BOP!$A$36:$IV$36,[45]BOP!$A$44:$IV$44,[45]BOP!$A$59:$IV$59,[45]BOP!#REF!,[45]BOP!#REF!,[45]BOP!$A$81:$IV$88</definedName>
    <definedName name="Z_1F4C200A_FFA7_11D1_98B6_00C04FC96ABD_.wvu.Rows" hidden="1">[45]BOP!$A$36:$IV$36,[45]BOP!$A$44:$IV$44,[45]BOP!$A$59:$IV$59,[45]BOP!#REF!,[45]BOP!#REF!,[45]BOP!$A$81:$IV$88</definedName>
    <definedName name="Z_1F4C200B_FFA7_11D1_98B6_00C04FC96ABD_.wvu.Rows" localSheetId="48" hidden="1">[45]BOP!$A$36:$IV$36,[45]BOP!$A$44:$IV$44,[45]BOP!$A$59:$IV$59,[45]BOP!#REF!,[45]BOP!#REF!,[45]BOP!$A$79:$IV$79,[45]BOP!$A$81:$IV$88,[45]BOP!#REF!</definedName>
    <definedName name="Z_1F4C200B_FFA7_11D1_98B6_00C04FC96ABD_.wvu.Rows" localSheetId="49" hidden="1">[45]BOP!$A$36:$IV$36,[45]BOP!$A$44:$IV$44,[45]BOP!$A$59:$IV$59,[45]BOP!#REF!,[45]BOP!#REF!,[45]BOP!$A$79:$IV$79,[45]BOP!$A$81:$IV$88,[45]BOP!#REF!</definedName>
    <definedName name="Z_1F4C200B_FFA7_11D1_98B6_00C04FC96ABD_.wvu.Rows" localSheetId="24" hidden="1">[45]BOP!$A$36:$IV$36,[45]BOP!$A$44:$IV$44,[45]BOP!$A$59:$IV$59,[45]BOP!#REF!,[45]BOP!#REF!,[45]BOP!$A$79:$IV$79,[45]BOP!$A$81:$IV$88,[45]BOP!#REF!</definedName>
    <definedName name="Z_1F4C200B_FFA7_11D1_98B6_00C04FC96ABD_.wvu.Rows" localSheetId="25" hidden="1">[45]BOP!$A$36:$IV$36,[45]BOP!$A$44:$IV$44,[45]BOP!$A$59:$IV$59,[45]BOP!#REF!,[45]BOP!#REF!,[45]BOP!$A$79:$IV$79,[45]BOP!$A$81:$IV$88,[45]BOP!#REF!</definedName>
    <definedName name="Z_1F4C200B_FFA7_11D1_98B6_00C04FC96ABD_.wvu.Rows" localSheetId="28" hidden="1">[45]BOP!$A$36:$IV$36,[45]BOP!$A$44:$IV$44,[45]BOP!$A$59:$IV$59,[45]BOP!#REF!,[45]BOP!#REF!,[45]BOP!$A$79:$IV$79,[45]BOP!$A$81:$IV$88,[45]BOP!#REF!</definedName>
    <definedName name="Z_1F4C200B_FFA7_11D1_98B6_00C04FC96ABD_.wvu.Rows" localSheetId="30" hidden="1">[45]BOP!$A$36:$IV$36,[45]BOP!$A$44:$IV$44,[45]BOP!$A$59:$IV$59,[45]BOP!#REF!,[45]BOP!#REF!,[45]BOP!$A$79:$IV$79,[45]BOP!$A$81:$IV$88,[45]BOP!#REF!</definedName>
    <definedName name="Z_1F4C200B_FFA7_11D1_98B6_00C04FC96ABD_.wvu.Rows" hidden="1">[45]BOP!$A$36:$IV$36,[45]BOP!$A$44:$IV$44,[45]BOP!$A$59:$IV$59,[45]BOP!#REF!,[45]BOP!#REF!,[45]BOP!$A$79:$IV$79,[45]BOP!$A$81:$IV$88,[45]BOP!#REF!</definedName>
    <definedName name="Z_1F4C200C_FFA7_11D1_98B6_00C04FC96ABD_.wvu.Rows" localSheetId="48" hidden="1">[45]BOP!$A$36:$IV$36,[45]BOP!$A$44:$IV$44,[45]BOP!$A$59:$IV$59,[45]BOP!#REF!,[45]BOP!#REF!,[45]BOP!$A$79:$IV$79,[45]BOP!$A$81:$IV$88</definedName>
    <definedName name="Z_1F4C200C_FFA7_11D1_98B6_00C04FC96ABD_.wvu.Rows" localSheetId="49" hidden="1">[45]BOP!$A$36:$IV$36,[45]BOP!$A$44:$IV$44,[45]BOP!$A$59:$IV$59,[45]BOP!#REF!,[45]BOP!#REF!,[45]BOP!$A$79:$IV$79,[45]BOP!$A$81:$IV$88</definedName>
    <definedName name="Z_1F4C200C_FFA7_11D1_98B6_00C04FC96ABD_.wvu.Rows" localSheetId="24" hidden="1">[45]BOP!$A$36:$IV$36,[45]BOP!$A$44:$IV$44,[45]BOP!$A$59:$IV$59,[45]BOP!#REF!,[45]BOP!#REF!,[45]BOP!$A$79:$IV$79,[45]BOP!$A$81:$IV$88</definedName>
    <definedName name="Z_1F4C200C_FFA7_11D1_98B6_00C04FC96ABD_.wvu.Rows" localSheetId="25" hidden="1">[45]BOP!$A$36:$IV$36,[45]BOP!$A$44:$IV$44,[45]BOP!$A$59:$IV$59,[45]BOP!#REF!,[45]BOP!#REF!,[45]BOP!$A$79:$IV$79,[45]BOP!$A$81:$IV$88</definedName>
    <definedName name="Z_1F4C200C_FFA7_11D1_98B6_00C04FC96ABD_.wvu.Rows" localSheetId="28" hidden="1">[45]BOP!$A$36:$IV$36,[45]BOP!$A$44:$IV$44,[45]BOP!$A$59:$IV$59,[45]BOP!#REF!,[45]BOP!#REF!,[45]BOP!$A$79:$IV$79,[45]BOP!$A$81:$IV$88</definedName>
    <definedName name="Z_1F4C200C_FFA7_11D1_98B6_00C04FC96ABD_.wvu.Rows" localSheetId="30" hidden="1">[45]BOP!$A$36:$IV$36,[45]BOP!$A$44:$IV$44,[45]BOP!$A$59:$IV$59,[45]BOP!#REF!,[45]BOP!#REF!,[45]BOP!$A$79:$IV$79,[45]BOP!$A$81:$IV$88</definedName>
    <definedName name="Z_1F4C200C_FFA7_11D1_98B6_00C04FC96ABD_.wvu.Rows" hidden="1">[45]BOP!$A$36:$IV$36,[45]BOP!$A$44:$IV$44,[45]BOP!$A$59:$IV$59,[45]BOP!#REF!,[45]BOP!#REF!,[45]BOP!$A$79:$IV$79,[45]BOP!$A$81:$IV$88</definedName>
    <definedName name="Z_1F4C200D_FFA7_11D1_98B6_00C04FC96ABD_.wvu.Rows" localSheetId="48" hidden="1">[45]BOP!$A$36:$IV$36,[45]BOP!$A$44:$IV$44,[45]BOP!$A$59:$IV$59,[45]BOP!#REF!,[45]BOP!#REF!,[45]BOP!$A$79:$IV$79,[45]BOP!#REF!</definedName>
    <definedName name="Z_1F4C200D_FFA7_11D1_98B6_00C04FC96ABD_.wvu.Rows" localSheetId="49" hidden="1">[45]BOP!$A$36:$IV$36,[45]BOP!$A$44:$IV$44,[45]BOP!$A$59:$IV$59,[45]BOP!#REF!,[45]BOP!#REF!,[45]BOP!$A$79:$IV$79,[45]BOP!#REF!</definedName>
    <definedName name="Z_1F4C200D_FFA7_11D1_98B6_00C04FC96ABD_.wvu.Rows" localSheetId="50" hidden="1">[45]BOP!$A$36:$IV$36,[45]BOP!$A$44:$IV$44,[45]BOP!$A$59:$IV$59,[45]BOP!#REF!,[45]BOP!#REF!,[45]BOP!$A$79:$IV$79,[45]BOP!#REF!</definedName>
    <definedName name="Z_1F4C200D_FFA7_11D1_98B6_00C04FC96ABD_.wvu.Rows" localSheetId="51" hidden="1">[45]BOP!$A$36:$IV$36,[45]BOP!$A$44:$IV$44,[45]BOP!$A$59:$IV$59,[45]BOP!#REF!,[45]BOP!#REF!,[45]BOP!$A$79:$IV$79,[45]BOP!#REF!</definedName>
    <definedName name="Z_1F4C200D_FFA7_11D1_98B6_00C04FC96ABD_.wvu.Rows" localSheetId="8" hidden="1">[45]BOP!$A$36:$IV$36,[45]BOP!$A$44:$IV$44,[45]BOP!$A$59:$IV$59,[45]BOP!#REF!,[45]BOP!#REF!,[45]BOP!$A$79:$IV$79,[45]BOP!#REF!</definedName>
    <definedName name="Z_1F4C200D_FFA7_11D1_98B6_00C04FC96ABD_.wvu.Rows" localSheetId="9" hidden="1">[45]BOP!$A$36:$IV$36,[45]BOP!$A$44:$IV$44,[45]BOP!$A$59:$IV$59,[45]BOP!#REF!,[45]BOP!#REF!,[45]BOP!$A$79:$IV$79,[45]BOP!#REF!</definedName>
    <definedName name="Z_1F4C200D_FFA7_11D1_98B6_00C04FC96ABD_.wvu.Rows" localSheetId="18" hidden="1">[45]BOP!$A$36:$IV$36,[45]BOP!$A$44:$IV$44,[45]BOP!$A$59:$IV$59,[45]BOP!#REF!,[45]BOP!#REF!,[45]BOP!$A$79:$IV$79,[45]BOP!#REF!</definedName>
    <definedName name="Z_1F4C200D_FFA7_11D1_98B6_00C04FC96ABD_.wvu.Rows" localSheetId="19" hidden="1">[45]BOP!$A$36:$IV$36,[45]BOP!$A$44:$IV$44,[45]BOP!$A$59:$IV$59,[45]BOP!#REF!,[45]BOP!#REF!,[45]BOP!$A$79:$IV$79,[45]BOP!#REF!</definedName>
    <definedName name="Z_1F4C200D_FFA7_11D1_98B6_00C04FC96ABD_.wvu.Rows" localSheetId="20" hidden="1">[45]BOP!$A$36:$IV$36,[45]BOP!$A$44:$IV$44,[45]BOP!$A$59:$IV$59,[45]BOP!#REF!,[45]BOP!#REF!,[45]BOP!$A$79:$IV$79,[45]BOP!#REF!</definedName>
    <definedName name="Z_1F4C200D_FFA7_11D1_98B6_00C04FC96ABD_.wvu.Rows" localSheetId="24" hidden="1">[45]BOP!$A$36:$IV$36,[45]BOP!$A$44:$IV$44,[45]BOP!$A$59:$IV$59,[45]BOP!#REF!,[45]BOP!#REF!,[45]BOP!$A$79:$IV$79,[45]BOP!#REF!</definedName>
    <definedName name="Z_1F4C200D_FFA7_11D1_98B6_00C04FC96ABD_.wvu.Rows" localSheetId="25" hidden="1">[45]BOP!$A$36:$IV$36,[45]BOP!$A$44:$IV$44,[45]BOP!$A$59:$IV$59,[45]BOP!#REF!,[45]BOP!#REF!,[45]BOP!$A$79:$IV$79,[45]BOP!#REF!</definedName>
    <definedName name="Z_1F4C200D_FFA7_11D1_98B6_00C04FC96ABD_.wvu.Rows" localSheetId="28" hidden="1">[45]BOP!$A$36:$IV$36,[45]BOP!$A$44:$IV$44,[45]BOP!$A$59:$IV$59,[45]BOP!#REF!,[45]BOP!#REF!,[45]BOP!$A$79:$IV$79,[45]BOP!#REF!</definedName>
    <definedName name="Z_1F4C200D_FFA7_11D1_98B6_00C04FC96ABD_.wvu.Rows" localSheetId="30" hidden="1">[45]BOP!$A$36:$IV$36,[45]BOP!$A$44:$IV$44,[45]BOP!$A$59:$IV$59,[45]BOP!#REF!,[45]BOP!#REF!,[45]BOP!$A$79:$IV$79,[45]BOP!#REF!</definedName>
    <definedName name="Z_1F4C200D_FFA7_11D1_98B6_00C04FC96ABD_.wvu.Rows" hidden="1">[45]BOP!$A$36:$IV$36,[45]BOP!$A$44:$IV$44,[45]BOP!$A$59:$IV$59,[45]BOP!#REF!,[45]BOP!#REF!,[45]BOP!$A$79:$IV$79,[45]BOP!#REF!</definedName>
    <definedName name="Z_1F4C200E_FFA7_11D1_98B6_00C04FC96ABD_.wvu.Rows" localSheetId="48" hidden="1">[45]BOP!$A$36:$IV$36,[45]BOP!$A$44:$IV$44,[45]BOP!$A$59:$IV$59,[45]BOP!#REF!,[45]BOP!#REF!,[45]BOP!$A$79:$IV$79,[45]BOP!$A$81:$IV$88,[45]BOP!#REF!</definedName>
    <definedName name="Z_1F4C200E_FFA7_11D1_98B6_00C04FC96ABD_.wvu.Rows" localSheetId="49" hidden="1">[45]BOP!$A$36:$IV$36,[45]BOP!$A$44:$IV$44,[45]BOP!$A$59:$IV$59,[45]BOP!#REF!,[45]BOP!#REF!,[45]BOP!$A$79:$IV$79,[45]BOP!$A$81:$IV$88,[45]BOP!#REF!</definedName>
    <definedName name="Z_1F4C200E_FFA7_11D1_98B6_00C04FC96ABD_.wvu.Rows" localSheetId="24" hidden="1">[45]BOP!$A$36:$IV$36,[45]BOP!$A$44:$IV$44,[45]BOP!$A$59:$IV$59,[45]BOP!#REF!,[45]BOP!#REF!,[45]BOP!$A$79:$IV$79,[45]BOP!$A$81:$IV$88,[45]BOP!#REF!</definedName>
    <definedName name="Z_1F4C200E_FFA7_11D1_98B6_00C04FC96ABD_.wvu.Rows" localSheetId="25" hidden="1">[45]BOP!$A$36:$IV$36,[45]BOP!$A$44:$IV$44,[45]BOP!$A$59:$IV$59,[45]BOP!#REF!,[45]BOP!#REF!,[45]BOP!$A$79:$IV$79,[45]BOP!$A$81:$IV$88,[45]BOP!#REF!</definedName>
    <definedName name="Z_1F4C200E_FFA7_11D1_98B6_00C04FC96ABD_.wvu.Rows" localSheetId="28" hidden="1">[45]BOP!$A$36:$IV$36,[45]BOP!$A$44:$IV$44,[45]BOP!$A$59:$IV$59,[45]BOP!#REF!,[45]BOP!#REF!,[45]BOP!$A$79:$IV$79,[45]BOP!$A$81:$IV$88,[45]BOP!#REF!</definedName>
    <definedName name="Z_1F4C200E_FFA7_11D1_98B6_00C04FC96ABD_.wvu.Rows" localSheetId="30" hidden="1">[45]BOP!$A$36:$IV$36,[45]BOP!$A$44:$IV$44,[45]BOP!$A$59:$IV$59,[45]BOP!#REF!,[45]BOP!#REF!,[45]BOP!$A$79:$IV$79,[45]BOP!$A$81:$IV$88,[45]BOP!#REF!</definedName>
    <definedName name="Z_1F4C200E_FFA7_11D1_98B6_00C04FC96ABD_.wvu.Rows" hidden="1">[45]BOP!$A$36:$IV$36,[45]BOP!$A$44:$IV$44,[45]BOP!$A$59:$IV$59,[45]BOP!#REF!,[45]BOP!#REF!,[45]BOP!$A$79:$IV$79,[45]BOP!$A$81:$IV$88,[45]BOP!#REF!</definedName>
    <definedName name="Z_1F4C200F_FFA7_11D1_98B6_00C04FC96ABD_.wvu.Rows" localSheetId="48" hidden="1">[45]BOP!$A$36:$IV$36,[45]BOP!$A$44:$IV$44,[45]BOP!$A$59:$IV$59,[45]BOP!#REF!,[45]BOP!#REF!,[45]BOP!$A$79:$IV$79,[45]BOP!$A$81:$IV$88,[45]BOP!#REF!</definedName>
    <definedName name="Z_1F4C200F_FFA7_11D1_98B6_00C04FC96ABD_.wvu.Rows" localSheetId="49" hidden="1">[45]BOP!$A$36:$IV$36,[45]BOP!$A$44:$IV$44,[45]BOP!$A$59:$IV$59,[45]BOP!#REF!,[45]BOP!#REF!,[45]BOP!$A$79:$IV$79,[45]BOP!$A$81:$IV$88,[45]BOP!#REF!</definedName>
    <definedName name="Z_1F4C200F_FFA7_11D1_98B6_00C04FC96ABD_.wvu.Rows" localSheetId="24" hidden="1">[45]BOP!$A$36:$IV$36,[45]BOP!$A$44:$IV$44,[45]BOP!$A$59:$IV$59,[45]BOP!#REF!,[45]BOP!#REF!,[45]BOP!$A$79:$IV$79,[45]BOP!$A$81:$IV$88,[45]BOP!#REF!</definedName>
    <definedName name="Z_1F4C200F_FFA7_11D1_98B6_00C04FC96ABD_.wvu.Rows" localSheetId="25" hidden="1">[45]BOP!$A$36:$IV$36,[45]BOP!$A$44:$IV$44,[45]BOP!$A$59:$IV$59,[45]BOP!#REF!,[45]BOP!#REF!,[45]BOP!$A$79:$IV$79,[45]BOP!$A$81:$IV$88,[45]BOP!#REF!</definedName>
    <definedName name="Z_1F4C200F_FFA7_11D1_98B6_00C04FC96ABD_.wvu.Rows" localSheetId="28" hidden="1">[45]BOP!$A$36:$IV$36,[45]BOP!$A$44:$IV$44,[45]BOP!$A$59:$IV$59,[45]BOP!#REF!,[45]BOP!#REF!,[45]BOP!$A$79:$IV$79,[45]BOP!$A$81:$IV$88,[45]BOP!#REF!</definedName>
    <definedName name="Z_1F4C200F_FFA7_11D1_98B6_00C04FC96ABD_.wvu.Rows" localSheetId="30" hidden="1">[45]BOP!$A$36:$IV$36,[45]BOP!$A$44:$IV$44,[45]BOP!$A$59:$IV$59,[45]BOP!#REF!,[45]BOP!#REF!,[45]BOP!$A$79:$IV$79,[45]BOP!$A$81:$IV$88,[45]BOP!#REF!</definedName>
    <definedName name="Z_1F4C200F_FFA7_11D1_98B6_00C04FC96ABD_.wvu.Rows" hidden="1">[45]BOP!$A$36:$IV$36,[45]BOP!$A$44:$IV$44,[45]BOP!$A$59:$IV$59,[45]BOP!#REF!,[45]BOP!#REF!,[45]BOP!$A$79:$IV$79,[45]BOP!$A$81:$IV$88,[45]BOP!#REF!</definedName>
    <definedName name="Z_1F4C2010_FFA7_11D1_98B6_00C04FC96ABD_.wvu.Rows" localSheetId="48" hidden="1">[45]BOP!$A$36:$IV$36,[45]BOP!$A$44:$IV$44,[45]BOP!$A$59:$IV$59,[45]BOP!#REF!,[45]BOP!#REF!,[45]BOP!$A$79:$IV$79,[45]BOP!$A$81:$IV$88,[45]BOP!#REF!</definedName>
    <definedName name="Z_1F4C2010_FFA7_11D1_98B6_00C04FC96ABD_.wvu.Rows" localSheetId="49" hidden="1">[45]BOP!$A$36:$IV$36,[45]BOP!$A$44:$IV$44,[45]BOP!$A$59:$IV$59,[45]BOP!#REF!,[45]BOP!#REF!,[45]BOP!$A$79:$IV$79,[45]BOP!$A$81:$IV$88,[45]BOP!#REF!</definedName>
    <definedName name="Z_1F4C2010_FFA7_11D1_98B6_00C04FC96ABD_.wvu.Rows" localSheetId="24" hidden="1">[45]BOP!$A$36:$IV$36,[45]BOP!$A$44:$IV$44,[45]BOP!$A$59:$IV$59,[45]BOP!#REF!,[45]BOP!#REF!,[45]BOP!$A$79:$IV$79,[45]BOP!$A$81:$IV$88,[45]BOP!#REF!</definedName>
    <definedName name="Z_1F4C2010_FFA7_11D1_98B6_00C04FC96ABD_.wvu.Rows" localSheetId="25" hidden="1">[45]BOP!$A$36:$IV$36,[45]BOP!$A$44:$IV$44,[45]BOP!$A$59:$IV$59,[45]BOP!#REF!,[45]BOP!#REF!,[45]BOP!$A$79:$IV$79,[45]BOP!$A$81:$IV$88,[45]BOP!#REF!</definedName>
    <definedName name="Z_1F4C2010_FFA7_11D1_98B6_00C04FC96ABD_.wvu.Rows" localSheetId="28" hidden="1">[45]BOP!$A$36:$IV$36,[45]BOP!$A$44:$IV$44,[45]BOP!$A$59:$IV$59,[45]BOP!#REF!,[45]BOP!#REF!,[45]BOP!$A$79:$IV$79,[45]BOP!$A$81:$IV$88,[45]BOP!#REF!</definedName>
    <definedName name="Z_1F4C2010_FFA7_11D1_98B6_00C04FC96ABD_.wvu.Rows" localSheetId="30" hidden="1">[45]BOP!$A$36:$IV$36,[45]BOP!$A$44:$IV$44,[45]BOP!$A$59:$IV$59,[45]BOP!#REF!,[45]BOP!#REF!,[45]BOP!$A$79:$IV$79,[45]BOP!$A$81:$IV$88,[45]BOP!#REF!</definedName>
    <definedName name="Z_1F4C2010_FFA7_11D1_98B6_00C04FC96ABD_.wvu.Rows" hidden="1">[45]BOP!$A$36:$IV$36,[45]BOP!$A$44:$IV$44,[45]BOP!$A$59:$IV$59,[45]BOP!#REF!,[45]BOP!#REF!,[45]BOP!$A$79:$IV$79,[45]BOP!$A$81:$IV$88,[45]BOP!#REF!</definedName>
    <definedName name="Z_1F4C2012_FFA7_11D1_98B6_00C04FC96ABD_.wvu.Rows" localSheetId="48" hidden="1">[45]BOP!$A$36:$IV$36,[45]BOP!$A$44:$IV$44,[45]BOP!$A$59:$IV$59,[45]BOP!#REF!,[45]BOP!#REF!,[45]BOP!$A$79:$IV$79,[45]BOP!$A$81:$IV$88,[45]BOP!#REF!,[45]BOP!#REF!</definedName>
    <definedName name="Z_1F4C2012_FFA7_11D1_98B6_00C04FC96ABD_.wvu.Rows" localSheetId="49" hidden="1">[45]BOP!$A$36:$IV$36,[45]BOP!$A$44:$IV$44,[45]BOP!$A$59:$IV$59,[45]BOP!#REF!,[45]BOP!#REF!,[45]BOP!$A$79:$IV$79,[45]BOP!$A$81:$IV$88,[45]BOP!#REF!,[45]BOP!#REF!</definedName>
    <definedName name="Z_1F4C2012_FFA7_11D1_98B6_00C04FC96ABD_.wvu.Rows" localSheetId="24" hidden="1">[45]BOP!$A$36:$IV$36,[45]BOP!$A$44:$IV$44,[45]BOP!$A$59:$IV$59,[45]BOP!#REF!,[45]BOP!#REF!,[45]BOP!$A$79:$IV$79,[45]BOP!$A$81:$IV$88,[45]BOP!#REF!,[45]BOP!#REF!</definedName>
    <definedName name="Z_1F4C2012_FFA7_11D1_98B6_00C04FC96ABD_.wvu.Rows" localSheetId="25" hidden="1">[45]BOP!$A$36:$IV$36,[45]BOP!$A$44:$IV$44,[45]BOP!$A$59:$IV$59,[45]BOP!#REF!,[45]BOP!#REF!,[45]BOP!$A$79:$IV$79,[45]BOP!$A$81:$IV$88,[45]BOP!#REF!,[45]BOP!#REF!</definedName>
    <definedName name="Z_1F4C2012_FFA7_11D1_98B6_00C04FC96ABD_.wvu.Rows" localSheetId="28" hidden="1">[45]BOP!$A$36:$IV$36,[45]BOP!$A$44:$IV$44,[45]BOP!$A$59:$IV$59,[45]BOP!#REF!,[45]BOP!#REF!,[45]BOP!$A$79:$IV$79,[45]BOP!$A$81:$IV$88,[45]BOP!#REF!,[45]BOP!#REF!</definedName>
    <definedName name="Z_1F4C2012_FFA7_11D1_98B6_00C04FC96ABD_.wvu.Rows" localSheetId="30" hidden="1">[45]BOP!$A$36:$IV$36,[45]BOP!$A$44:$IV$44,[45]BOP!$A$59:$IV$59,[45]BOP!#REF!,[45]BOP!#REF!,[45]BOP!$A$79:$IV$79,[45]BOP!$A$81:$IV$88,[45]BOP!#REF!,[45]BOP!#REF!</definedName>
    <definedName name="Z_1F4C2012_FFA7_11D1_98B6_00C04FC96ABD_.wvu.Rows" hidden="1">[45]BOP!$A$36:$IV$36,[45]BOP!$A$44:$IV$44,[45]BOP!$A$59:$IV$59,[45]BOP!#REF!,[45]BOP!#REF!,[45]BOP!$A$79:$IV$79,[45]BOP!$A$81:$IV$88,[45]BOP!#REF!,[45]BOP!#REF!</definedName>
    <definedName name="Z_1F4C2013_FFA7_11D1_98B6_00C04FC96ABD_.wvu.Rows" localSheetId="48" hidden="1">[45]BOP!$A$36:$IV$36,[45]BOP!$A$44:$IV$44,[45]BOP!$A$59:$IV$59,[45]BOP!#REF!,[45]BOP!#REF!,[45]BOP!$A$79:$IV$79,[45]BOP!$A$81:$IV$88,[45]BOP!#REF!,[45]BOP!#REF!</definedName>
    <definedName name="Z_1F4C2013_FFA7_11D1_98B6_00C04FC96ABD_.wvu.Rows" localSheetId="49" hidden="1">[45]BOP!$A$36:$IV$36,[45]BOP!$A$44:$IV$44,[45]BOP!$A$59:$IV$59,[45]BOP!#REF!,[45]BOP!#REF!,[45]BOP!$A$79:$IV$79,[45]BOP!$A$81:$IV$88,[45]BOP!#REF!,[45]BOP!#REF!</definedName>
    <definedName name="Z_1F4C2013_FFA7_11D1_98B6_00C04FC96ABD_.wvu.Rows" localSheetId="24" hidden="1">[45]BOP!$A$36:$IV$36,[45]BOP!$A$44:$IV$44,[45]BOP!$A$59:$IV$59,[45]BOP!#REF!,[45]BOP!#REF!,[45]BOP!$A$79:$IV$79,[45]BOP!$A$81:$IV$88,[45]BOP!#REF!,[45]BOP!#REF!</definedName>
    <definedName name="Z_1F4C2013_FFA7_11D1_98B6_00C04FC96ABD_.wvu.Rows" localSheetId="25" hidden="1">[45]BOP!$A$36:$IV$36,[45]BOP!$A$44:$IV$44,[45]BOP!$A$59:$IV$59,[45]BOP!#REF!,[45]BOP!#REF!,[45]BOP!$A$79:$IV$79,[45]BOP!$A$81:$IV$88,[45]BOP!#REF!,[45]BOP!#REF!</definedName>
    <definedName name="Z_1F4C2013_FFA7_11D1_98B6_00C04FC96ABD_.wvu.Rows" localSheetId="28" hidden="1">[45]BOP!$A$36:$IV$36,[45]BOP!$A$44:$IV$44,[45]BOP!$A$59:$IV$59,[45]BOP!#REF!,[45]BOP!#REF!,[45]BOP!$A$79:$IV$79,[45]BOP!$A$81:$IV$88,[45]BOP!#REF!,[45]BOP!#REF!</definedName>
    <definedName name="Z_1F4C2013_FFA7_11D1_98B6_00C04FC96ABD_.wvu.Rows" localSheetId="30" hidden="1">[45]BOP!$A$36:$IV$36,[45]BOP!$A$44:$IV$44,[45]BOP!$A$59:$IV$59,[45]BOP!#REF!,[45]BOP!#REF!,[45]BOP!$A$79:$IV$79,[45]BOP!$A$81:$IV$88,[45]BOP!#REF!,[45]BOP!#REF!</definedName>
    <definedName name="Z_1F4C2013_FFA7_11D1_98B6_00C04FC96ABD_.wvu.Rows" hidden="1">[45]BOP!$A$36:$IV$36,[45]BOP!$A$44:$IV$44,[45]BOP!$A$59:$IV$59,[45]BOP!#REF!,[45]BOP!#REF!,[45]BOP!$A$79:$IV$79,[45]BOP!$A$81:$IV$88,[45]BOP!#REF!,[45]BOP!#REF!</definedName>
    <definedName name="Z_1F4C2014_FFA7_11D1_98B6_00C04FC96ABD_.wvu.Rows" localSheetId="48" hidden="1">[45]BOP!$A$36:$IV$36,[45]BOP!$A$44:$IV$44,[45]BOP!$A$59:$IV$59,[45]BOP!#REF!,[45]BOP!#REF!,[45]BOP!$A$79:$IV$79</definedName>
    <definedName name="Z_1F4C2014_FFA7_11D1_98B6_00C04FC96ABD_.wvu.Rows" localSheetId="49" hidden="1">[45]BOP!$A$36:$IV$36,[45]BOP!$A$44:$IV$44,[45]BOP!$A$59:$IV$59,[45]BOP!#REF!,[45]BOP!#REF!,[45]BOP!$A$79:$IV$79</definedName>
    <definedName name="Z_1F4C2014_FFA7_11D1_98B6_00C04FC96ABD_.wvu.Rows" localSheetId="24" hidden="1">[45]BOP!$A$36:$IV$36,[45]BOP!$A$44:$IV$44,[45]BOP!$A$59:$IV$59,[45]BOP!#REF!,[45]BOP!#REF!,[45]BOP!$A$79:$IV$79</definedName>
    <definedName name="Z_1F4C2014_FFA7_11D1_98B6_00C04FC96ABD_.wvu.Rows" localSheetId="25" hidden="1">[45]BOP!$A$36:$IV$36,[45]BOP!$A$44:$IV$44,[45]BOP!$A$59:$IV$59,[45]BOP!#REF!,[45]BOP!#REF!,[45]BOP!$A$79:$IV$79</definedName>
    <definedName name="Z_1F4C2014_FFA7_11D1_98B6_00C04FC96ABD_.wvu.Rows" localSheetId="28" hidden="1">[45]BOP!$A$36:$IV$36,[45]BOP!$A$44:$IV$44,[45]BOP!$A$59:$IV$59,[45]BOP!#REF!,[45]BOP!#REF!,[45]BOP!$A$79:$IV$79</definedName>
    <definedName name="Z_1F4C2014_FFA7_11D1_98B6_00C04FC96ABD_.wvu.Rows" localSheetId="30" hidden="1">[45]BOP!$A$36:$IV$36,[45]BOP!$A$44:$IV$44,[45]BOP!$A$59:$IV$59,[45]BOP!#REF!,[45]BOP!#REF!,[45]BOP!$A$79:$IV$79</definedName>
    <definedName name="Z_1F4C2014_FFA7_11D1_98B6_00C04FC96ABD_.wvu.Rows" hidden="1">[45]BOP!$A$36:$IV$36,[45]BOP!$A$44:$IV$44,[45]BOP!$A$59:$IV$59,[45]BOP!#REF!,[45]BOP!#REF!,[45]BOP!$A$79:$IV$79</definedName>
    <definedName name="Z_49B0A4B0_963B_11D1_BFD1_00A02466B680_.wvu.Rows" localSheetId="48" hidden="1">[45]BOP!$A$36:$IV$36,[45]BOP!$A$44:$IV$44,[45]BOP!$A$59:$IV$59,[45]BOP!#REF!,[45]BOP!#REF!,[45]BOP!$A$81:$IV$88</definedName>
    <definedName name="Z_49B0A4B0_963B_11D1_BFD1_00A02466B680_.wvu.Rows" localSheetId="49" hidden="1">[45]BOP!$A$36:$IV$36,[45]BOP!$A$44:$IV$44,[45]BOP!$A$59:$IV$59,[45]BOP!#REF!,[45]BOP!#REF!,[45]BOP!$A$81:$IV$88</definedName>
    <definedName name="Z_49B0A4B0_963B_11D1_BFD1_00A02466B680_.wvu.Rows" localSheetId="24" hidden="1">[45]BOP!$A$36:$IV$36,[45]BOP!$A$44:$IV$44,[45]BOP!$A$59:$IV$59,[45]BOP!#REF!,[45]BOP!#REF!,[45]BOP!$A$81:$IV$88</definedName>
    <definedName name="Z_49B0A4B0_963B_11D1_BFD1_00A02466B680_.wvu.Rows" localSheetId="25" hidden="1">[45]BOP!$A$36:$IV$36,[45]BOP!$A$44:$IV$44,[45]BOP!$A$59:$IV$59,[45]BOP!#REF!,[45]BOP!#REF!,[45]BOP!$A$81:$IV$88</definedName>
    <definedName name="Z_49B0A4B0_963B_11D1_BFD1_00A02466B680_.wvu.Rows" localSheetId="28" hidden="1">[45]BOP!$A$36:$IV$36,[45]BOP!$A$44:$IV$44,[45]BOP!$A$59:$IV$59,[45]BOP!#REF!,[45]BOP!#REF!,[45]BOP!$A$81:$IV$88</definedName>
    <definedName name="Z_49B0A4B0_963B_11D1_BFD1_00A02466B680_.wvu.Rows" localSheetId="30" hidden="1">[45]BOP!$A$36:$IV$36,[45]BOP!$A$44:$IV$44,[45]BOP!$A$59:$IV$59,[45]BOP!#REF!,[45]BOP!#REF!,[45]BOP!$A$81:$IV$88</definedName>
    <definedName name="Z_49B0A4B0_963B_11D1_BFD1_00A02466B680_.wvu.Rows" hidden="1">[45]BOP!$A$36:$IV$36,[45]BOP!$A$44:$IV$44,[45]BOP!$A$59:$IV$59,[45]BOP!#REF!,[45]BOP!#REF!,[45]BOP!$A$81:$IV$88</definedName>
    <definedName name="Z_49B0A4B1_963B_11D1_BFD1_00A02466B680_.wvu.Rows" localSheetId="48" hidden="1">[45]BOP!$A$36:$IV$36,[45]BOP!$A$44:$IV$44,[45]BOP!$A$59:$IV$59,[45]BOP!#REF!,[45]BOP!#REF!,[45]BOP!$A$81:$IV$88</definedName>
    <definedName name="Z_49B0A4B1_963B_11D1_BFD1_00A02466B680_.wvu.Rows" localSheetId="49" hidden="1">[45]BOP!$A$36:$IV$36,[45]BOP!$A$44:$IV$44,[45]BOP!$A$59:$IV$59,[45]BOP!#REF!,[45]BOP!#REF!,[45]BOP!$A$81:$IV$88</definedName>
    <definedName name="Z_49B0A4B1_963B_11D1_BFD1_00A02466B680_.wvu.Rows" localSheetId="24" hidden="1">[45]BOP!$A$36:$IV$36,[45]BOP!$A$44:$IV$44,[45]BOP!$A$59:$IV$59,[45]BOP!#REF!,[45]BOP!#REF!,[45]BOP!$A$81:$IV$88</definedName>
    <definedName name="Z_49B0A4B1_963B_11D1_BFD1_00A02466B680_.wvu.Rows" localSheetId="25" hidden="1">[45]BOP!$A$36:$IV$36,[45]BOP!$A$44:$IV$44,[45]BOP!$A$59:$IV$59,[45]BOP!#REF!,[45]BOP!#REF!,[45]BOP!$A$81:$IV$88</definedName>
    <definedName name="Z_49B0A4B1_963B_11D1_BFD1_00A02466B680_.wvu.Rows" localSheetId="28" hidden="1">[45]BOP!$A$36:$IV$36,[45]BOP!$A$44:$IV$44,[45]BOP!$A$59:$IV$59,[45]BOP!#REF!,[45]BOP!#REF!,[45]BOP!$A$81:$IV$88</definedName>
    <definedName name="Z_49B0A4B1_963B_11D1_BFD1_00A02466B680_.wvu.Rows" localSheetId="30" hidden="1">[45]BOP!$A$36:$IV$36,[45]BOP!$A$44:$IV$44,[45]BOP!$A$59:$IV$59,[45]BOP!#REF!,[45]BOP!#REF!,[45]BOP!$A$81:$IV$88</definedName>
    <definedName name="Z_49B0A4B1_963B_11D1_BFD1_00A02466B680_.wvu.Rows" hidden="1">[45]BOP!$A$36:$IV$36,[45]BOP!$A$44:$IV$44,[45]BOP!$A$59:$IV$59,[45]BOP!#REF!,[45]BOP!#REF!,[45]BOP!$A$81:$IV$88</definedName>
    <definedName name="Z_49B0A4B4_963B_11D1_BFD1_00A02466B680_.wvu.Rows" localSheetId="48" hidden="1">[45]BOP!$A$36:$IV$36,[45]BOP!$A$44:$IV$44,[45]BOP!$A$59:$IV$59,[45]BOP!#REF!,[45]BOP!#REF!,[45]BOP!$A$79:$IV$79,[45]BOP!$A$81:$IV$88,[45]BOP!#REF!</definedName>
    <definedName name="Z_49B0A4B4_963B_11D1_BFD1_00A02466B680_.wvu.Rows" localSheetId="49" hidden="1">[45]BOP!$A$36:$IV$36,[45]BOP!$A$44:$IV$44,[45]BOP!$A$59:$IV$59,[45]BOP!#REF!,[45]BOP!#REF!,[45]BOP!$A$79:$IV$79,[45]BOP!$A$81:$IV$88,[45]BOP!#REF!</definedName>
    <definedName name="Z_49B0A4B4_963B_11D1_BFD1_00A02466B680_.wvu.Rows" localSheetId="24" hidden="1">[45]BOP!$A$36:$IV$36,[45]BOP!$A$44:$IV$44,[45]BOP!$A$59:$IV$59,[45]BOP!#REF!,[45]BOP!#REF!,[45]BOP!$A$79:$IV$79,[45]BOP!$A$81:$IV$88,[45]BOP!#REF!</definedName>
    <definedName name="Z_49B0A4B4_963B_11D1_BFD1_00A02466B680_.wvu.Rows" localSheetId="25" hidden="1">[45]BOP!$A$36:$IV$36,[45]BOP!$A$44:$IV$44,[45]BOP!$A$59:$IV$59,[45]BOP!#REF!,[45]BOP!#REF!,[45]BOP!$A$79:$IV$79,[45]BOP!$A$81:$IV$88,[45]BOP!#REF!</definedName>
    <definedName name="Z_49B0A4B4_963B_11D1_BFD1_00A02466B680_.wvu.Rows" localSheetId="28" hidden="1">[45]BOP!$A$36:$IV$36,[45]BOP!$A$44:$IV$44,[45]BOP!$A$59:$IV$59,[45]BOP!#REF!,[45]BOP!#REF!,[45]BOP!$A$79:$IV$79,[45]BOP!$A$81:$IV$88,[45]BOP!#REF!</definedName>
    <definedName name="Z_49B0A4B4_963B_11D1_BFD1_00A02466B680_.wvu.Rows" localSheetId="30" hidden="1">[45]BOP!$A$36:$IV$36,[45]BOP!$A$44:$IV$44,[45]BOP!$A$59:$IV$59,[45]BOP!#REF!,[45]BOP!#REF!,[45]BOP!$A$79:$IV$79,[45]BOP!$A$81:$IV$88,[45]BOP!#REF!</definedName>
    <definedName name="Z_49B0A4B4_963B_11D1_BFD1_00A02466B680_.wvu.Rows" hidden="1">[45]BOP!$A$36:$IV$36,[45]BOP!$A$44:$IV$44,[45]BOP!$A$59:$IV$59,[45]BOP!#REF!,[45]BOP!#REF!,[45]BOP!$A$79:$IV$79,[45]BOP!$A$81:$IV$88,[45]BOP!#REF!</definedName>
    <definedName name="Z_49B0A4B5_963B_11D1_BFD1_00A02466B680_.wvu.Rows" localSheetId="48" hidden="1">[45]BOP!$A$36:$IV$36,[45]BOP!$A$44:$IV$44,[45]BOP!$A$59:$IV$59,[45]BOP!#REF!,[45]BOP!#REF!,[45]BOP!$A$79:$IV$79,[45]BOP!$A$81:$IV$88</definedName>
    <definedName name="Z_49B0A4B5_963B_11D1_BFD1_00A02466B680_.wvu.Rows" localSheetId="49" hidden="1">[45]BOP!$A$36:$IV$36,[45]BOP!$A$44:$IV$44,[45]BOP!$A$59:$IV$59,[45]BOP!#REF!,[45]BOP!#REF!,[45]BOP!$A$79:$IV$79,[45]BOP!$A$81:$IV$88</definedName>
    <definedName name="Z_49B0A4B5_963B_11D1_BFD1_00A02466B680_.wvu.Rows" localSheetId="24" hidden="1">[45]BOP!$A$36:$IV$36,[45]BOP!$A$44:$IV$44,[45]BOP!$A$59:$IV$59,[45]BOP!#REF!,[45]BOP!#REF!,[45]BOP!$A$79:$IV$79,[45]BOP!$A$81:$IV$88</definedName>
    <definedName name="Z_49B0A4B5_963B_11D1_BFD1_00A02466B680_.wvu.Rows" localSheetId="25" hidden="1">[45]BOP!$A$36:$IV$36,[45]BOP!$A$44:$IV$44,[45]BOP!$A$59:$IV$59,[45]BOP!#REF!,[45]BOP!#REF!,[45]BOP!$A$79:$IV$79,[45]BOP!$A$81:$IV$88</definedName>
    <definedName name="Z_49B0A4B5_963B_11D1_BFD1_00A02466B680_.wvu.Rows" localSheetId="28" hidden="1">[45]BOP!$A$36:$IV$36,[45]BOP!$A$44:$IV$44,[45]BOP!$A$59:$IV$59,[45]BOP!#REF!,[45]BOP!#REF!,[45]BOP!$A$79:$IV$79,[45]BOP!$A$81:$IV$88</definedName>
    <definedName name="Z_49B0A4B5_963B_11D1_BFD1_00A02466B680_.wvu.Rows" localSheetId="30" hidden="1">[45]BOP!$A$36:$IV$36,[45]BOP!$A$44:$IV$44,[45]BOP!$A$59:$IV$59,[45]BOP!#REF!,[45]BOP!#REF!,[45]BOP!$A$79:$IV$79,[45]BOP!$A$81:$IV$88</definedName>
    <definedName name="Z_49B0A4B5_963B_11D1_BFD1_00A02466B680_.wvu.Rows" hidden="1">[45]BOP!$A$36:$IV$36,[45]BOP!$A$44:$IV$44,[45]BOP!$A$59:$IV$59,[45]BOP!#REF!,[45]BOP!#REF!,[45]BOP!$A$79:$IV$79,[45]BOP!$A$81:$IV$88</definedName>
    <definedName name="Z_49B0A4B6_963B_11D1_BFD1_00A02466B680_.wvu.Rows" localSheetId="48" hidden="1">[45]BOP!$A$36:$IV$36,[45]BOP!$A$44:$IV$44,[45]BOP!$A$59:$IV$59,[45]BOP!#REF!,[45]BOP!#REF!,[45]BOP!$A$79:$IV$79,[45]BOP!#REF!</definedName>
    <definedName name="Z_49B0A4B6_963B_11D1_BFD1_00A02466B680_.wvu.Rows" localSheetId="49" hidden="1">[45]BOP!$A$36:$IV$36,[45]BOP!$A$44:$IV$44,[45]BOP!$A$59:$IV$59,[45]BOP!#REF!,[45]BOP!#REF!,[45]BOP!$A$79:$IV$79,[45]BOP!#REF!</definedName>
    <definedName name="Z_49B0A4B6_963B_11D1_BFD1_00A02466B680_.wvu.Rows" localSheetId="50" hidden="1">[45]BOP!$A$36:$IV$36,[45]BOP!$A$44:$IV$44,[45]BOP!$A$59:$IV$59,[45]BOP!#REF!,[45]BOP!#REF!,[45]BOP!$A$79:$IV$79,[45]BOP!#REF!</definedName>
    <definedName name="Z_49B0A4B6_963B_11D1_BFD1_00A02466B680_.wvu.Rows" localSheetId="51" hidden="1">[45]BOP!$A$36:$IV$36,[45]BOP!$A$44:$IV$44,[45]BOP!$A$59:$IV$59,[45]BOP!#REF!,[45]BOP!#REF!,[45]BOP!$A$79:$IV$79,[45]BOP!#REF!</definedName>
    <definedName name="Z_49B0A4B6_963B_11D1_BFD1_00A02466B680_.wvu.Rows" localSheetId="8" hidden="1">[45]BOP!$A$36:$IV$36,[45]BOP!$A$44:$IV$44,[45]BOP!$A$59:$IV$59,[45]BOP!#REF!,[45]BOP!#REF!,[45]BOP!$A$79:$IV$79,[45]BOP!#REF!</definedName>
    <definedName name="Z_49B0A4B6_963B_11D1_BFD1_00A02466B680_.wvu.Rows" localSheetId="9" hidden="1">[45]BOP!$A$36:$IV$36,[45]BOP!$A$44:$IV$44,[45]BOP!$A$59:$IV$59,[45]BOP!#REF!,[45]BOP!#REF!,[45]BOP!$A$79:$IV$79,[45]BOP!#REF!</definedName>
    <definedName name="Z_49B0A4B6_963B_11D1_BFD1_00A02466B680_.wvu.Rows" localSheetId="18" hidden="1">[45]BOP!$A$36:$IV$36,[45]BOP!$A$44:$IV$44,[45]BOP!$A$59:$IV$59,[45]BOP!#REF!,[45]BOP!#REF!,[45]BOP!$A$79:$IV$79,[45]BOP!#REF!</definedName>
    <definedName name="Z_49B0A4B6_963B_11D1_BFD1_00A02466B680_.wvu.Rows" localSheetId="19" hidden="1">[45]BOP!$A$36:$IV$36,[45]BOP!$A$44:$IV$44,[45]BOP!$A$59:$IV$59,[45]BOP!#REF!,[45]BOP!#REF!,[45]BOP!$A$79:$IV$79,[45]BOP!#REF!</definedName>
    <definedName name="Z_49B0A4B6_963B_11D1_BFD1_00A02466B680_.wvu.Rows" localSheetId="20" hidden="1">[45]BOP!$A$36:$IV$36,[45]BOP!$A$44:$IV$44,[45]BOP!$A$59:$IV$59,[45]BOP!#REF!,[45]BOP!#REF!,[45]BOP!$A$79:$IV$79,[45]BOP!#REF!</definedName>
    <definedName name="Z_49B0A4B6_963B_11D1_BFD1_00A02466B680_.wvu.Rows" localSheetId="24" hidden="1">[45]BOP!$A$36:$IV$36,[45]BOP!$A$44:$IV$44,[45]BOP!$A$59:$IV$59,[45]BOP!#REF!,[45]BOP!#REF!,[45]BOP!$A$79:$IV$79,[45]BOP!#REF!</definedName>
    <definedName name="Z_49B0A4B6_963B_11D1_BFD1_00A02466B680_.wvu.Rows" localSheetId="25" hidden="1">[45]BOP!$A$36:$IV$36,[45]BOP!$A$44:$IV$44,[45]BOP!$A$59:$IV$59,[45]BOP!#REF!,[45]BOP!#REF!,[45]BOP!$A$79:$IV$79,[45]BOP!#REF!</definedName>
    <definedName name="Z_49B0A4B6_963B_11D1_BFD1_00A02466B680_.wvu.Rows" localSheetId="28" hidden="1">[45]BOP!$A$36:$IV$36,[45]BOP!$A$44:$IV$44,[45]BOP!$A$59:$IV$59,[45]BOP!#REF!,[45]BOP!#REF!,[45]BOP!$A$79:$IV$79,[45]BOP!#REF!</definedName>
    <definedName name="Z_49B0A4B6_963B_11D1_BFD1_00A02466B680_.wvu.Rows" localSheetId="30" hidden="1">[45]BOP!$A$36:$IV$36,[45]BOP!$A$44:$IV$44,[45]BOP!$A$59:$IV$59,[45]BOP!#REF!,[45]BOP!#REF!,[45]BOP!$A$79:$IV$79,[45]BOP!#REF!</definedName>
    <definedName name="Z_49B0A4B6_963B_11D1_BFD1_00A02466B680_.wvu.Rows" hidden="1">[45]BOP!$A$36:$IV$36,[45]BOP!$A$44:$IV$44,[45]BOP!$A$59:$IV$59,[45]BOP!#REF!,[45]BOP!#REF!,[45]BOP!$A$79:$IV$79,[45]BOP!#REF!</definedName>
    <definedName name="Z_49B0A4B7_963B_11D1_BFD1_00A02466B680_.wvu.Rows" localSheetId="48" hidden="1">[45]BOP!$A$36:$IV$36,[45]BOP!$A$44:$IV$44,[45]BOP!$A$59:$IV$59,[45]BOP!#REF!,[45]BOP!#REF!,[45]BOP!$A$79:$IV$79,[45]BOP!$A$81:$IV$88,[45]BOP!#REF!</definedName>
    <definedName name="Z_49B0A4B7_963B_11D1_BFD1_00A02466B680_.wvu.Rows" localSheetId="49" hidden="1">[45]BOP!$A$36:$IV$36,[45]BOP!$A$44:$IV$44,[45]BOP!$A$59:$IV$59,[45]BOP!#REF!,[45]BOP!#REF!,[45]BOP!$A$79:$IV$79,[45]BOP!$A$81:$IV$88,[45]BOP!#REF!</definedName>
    <definedName name="Z_49B0A4B7_963B_11D1_BFD1_00A02466B680_.wvu.Rows" localSheetId="24" hidden="1">[45]BOP!$A$36:$IV$36,[45]BOP!$A$44:$IV$44,[45]BOP!$A$59:$IV$59,[45]BOP!#REF!,[45]BOP!#REF!,[45]BOP!$A$79:$IV$79,[45]BOP!$A$81:$IV$88,[45]BOP!#REF!</definedName>
    <definedName name="Z_49B0A4B7_963B_11D1_BFD1_00A02466B680_.wvu.Rows" localSheetId="25" hidden="1">[45]BOP!$A$36:$IV$36,[45]BOP!$A$44:$IV$44,[45]BOP!$A$59:$IV$59,[45]BOP!#REF!,[45]BOP!#REF!,[45]BOP!$A$79:$IV$79,[45]BOP!$A$81:$IV$88,[45]BOP!#REF!</definedName>
    <definedName name="Z_49B0A4B7_963B_11D1_BFD1_00A02466B680_.wvu.Rows" localSheetId="28" hidden="1">[45]BOP!$A$36:$IV$36,[45]BOP!$A$44:$IV$44,[45]BOP!$A$59:$IV$59,[45]BOP!#REF!,[45]BOP!#REF!,[45]BOP!$A$79:$IV$79,[45]BOP!$A$81:$IV$88,[45]BOP!#REF!</definedName>
    <definedName name="Z_49B0A4B7_963B_11D1_BFD1_00A02466B680_.wvu.Rows" localSheetId="30" hidden="1">[45]BOP!$A$36:$IV$36,[45]BOP!$A$44:$IV$44,[45]BOP!$A$59:$IV$59,[45]BOP!#REF!,[45]BOP!#REF!,[45]BOP!$A$79:$IV$79,[45]BOP!$A$81:$IV$88,[45]BOP!#REF!</definedName>
    <definedName name="Z_49B0A4B7_963B_11D1_BFD1_00A02466B680_.wvu.Rows" hidden="1">[45]BOP!$A$36:$IV$36,[45]BOP!$A$44:$IV$44,[45]BOP!$A$59:$IV$59,[45]BOP!#REF!,[45]BOP!#REF!,[45]BOP!$A$79:$IV$79,[45]BOP!$A$81:$IV$88,[45]BOP!#REF!</definedName>
    <definedName name="Z_49B0A4B8_963B_11D1_BFD1_00A02466B680_.wvu.Rows" localSheetId="48" hidden="1">[45]BOP!$A$36:$IV$36,[45]BOP!$A$44:$IV$44,[45]BOP!$A$59:$IV$59,[45]BOP!#REF!,[45]BOP!#REF!,[45]BOP!$A$79:$IV$79,[45]BOP!$A$81:$IV$88,[45]BOP!#REF!</definedName>
    <definedName name="Z_49B0A4B8_963B_11D1_BFD1_00A02466B680_.wvu.Rows" localSheetId="49" hidden="1">[45]BOP!$A$36:$IV$36,[45]BOP!$A$44:$IV$44,[45]BOP!$A$59:$IV$59,[45]BOP!#REF!,[45]BOP!#REF!,[45]BOP!$A$79:$IV$79,[45]BOP!$A$81:$IV$88,[45]BOP!#REF!</definedName>
    <definedName name="Z_49B0A4B8_963B_11D1_BFD1_00A02466B680_.wvu.Rows" localSheetId="24" hidden="1">[45]BOP!$A$36:$IV$36,[45]BOP!$A$44:$IV$44,[45]BOP!$A$59:$IV$59,[45]BOP!#REF!,[45]BOP!#REF!,[45]BOP!$A$79:$IV$79,[45]BOP!$A$81:$IV$88,[45]BOP!#REF!</definedName>
    <definedName name="Z_49B0A4B8_963B_11D1_BFD1_00A02466B680_.wvu.Rows" localSheetId="25" hidden="1">[45]BOP!$A$36:$IV$36,[45]BOP!$A$44:$IV$44,[45]BOP!$A$59:$IV$59,[45]BOP!#REF!,[45]BOP!#REF!,[45]BOP!$A$79:$IV$79,[45]BOP!$A$81:$IV$88,[45]BOP!#REF!</definedName>
    <definedName name="Z_49B0A4B8_963B_11D1_BFD1_00A02466B680_.wvu.Rows" localSheetId="28" hidden="1">[45]BOP!$A$36:$IV$36,[45]BOP!$A$44:$IV$44,[45]BOP!$A$59:$IV$59,[45]BOP!#REF!,[45]BOP!#REF!,[45]BOP!$A$79:$IV$79,[45]BOP!$A$81:$IV$88,[45]BOP!#REF!</definedName>
    <definedName name="Z_49B0A4B8_963B_11D1_BFD1_00A02466B680_.wvu.Rows" localSheetId="30" hidden="1">[45]BOP!$A$36:$IV$36,[45]BOP!$A$44:$IV$44,[45]BOP!$A$59:$IV$59,[45]BOP!#REF!,[45]BOP!#REF!,[45]BOP!$A$79:$IV$79,[45]BOP!$A$81:$IV$88,[45]BOP!#REF!</definedName>
    <definedName name="Z_49B0A4B8_963B_11D1_BFD1_00A02466B680_.wvu.Rows" hidden="1">[45]BOP!$A$36:$IV$36,[45]BOP!$A$44:$IV$44,[45]BOP!$A$59:$IV$59,[45]BOP!#REF!,[45]BOP!#REF!,[45]BOP!$A$79:$IV$79,[45]BOP!$A$81:$IV$88,[45]BOP!#REF!</definedName>
    <definedName name="Z_49B0A4B9_963B_11D1_BFD1_00A02466B680_.wvu.Rows" localSheetId="48" hidden="1">[45]BOP!$A$36:$IV$36,[45]BOP!$A$44:$IV$44,[45]BOP!$A$59:$IV$59,[45]BOP!#REF!,[45]BOP!#REF!,[45]BOP!$A$79:$IV$79,[45]BOP!$A$81:$IV$88,[45]BOP!#REF!</definedName>
    <definedName name="Z_49B0A4B9_963B_11D1_BFD1_00A02466B680_.wvu.Rows" localSheetId="49" hidden="1">[45]BOP!$A$36:$IV$36,[45]BOP!$A$44:$IV$44,[45]BOP!$A$59:$IV$59,[45]BOP!#REF!,[45]BOP!#REF!,[45]BOP!$A$79:$IV$79,[45]BOP!$A$81:$IV$88,[45]BOP!#REF!</definedName>
    <definedName name="Z_49B0A4B9_963B_11D1_BFD1_00A02466B680_.wvu.Rows" localSheetId="24" hidden="1">[45]BOP!$A$36:$IV$36,[45]BOP!$A$44:$IV$44,[45]BOP!$A$59:$IV$59,[45]BOP!#REF!,[45]BOP!#REF!,[45]BOP!$A$79:$IV$79,[45]BOP!$A$81:$IV$88,[45]BOP!#REF!</definedName>
    <definedName name="Z_49B0A4B9_963B_11D1_BFD1_00A02466B680_.wvu.Rows" localSheetId="25" hidden="1">[45]BOP!$A$36:$IV$36,[45]BOP!$A$44:$IV$44,[45]BOP!$A$59:$IV$59,[45]BOP!#REF!,[45]BOP!#REF!,[45]BOP!$A$79:$IV$79,[45]BOP!$A$81:$IV$88,[45]BOP!#REF!</definedName>
    <definedName name="Z_49B0A4B9_963B_11D1_BFD1_00A02466B680_.wvu.Rows" localSheetId="28" hidden="1">[45]BOP!$A$36:$IV$36,[45]BOP!$A$44:$IV$44,[45]BOP!$A$59:$IV$59,[45]BOP!#REF!,[45]BOP!#REF!,[45]BOP!$A$79:$IV$79,[45]BOP!$A$81:$IV$88,[45]BOP!#REF!</definedName>
    <definedName name="Z_49B0A4B9_963B_11D1_BFD1_00A02466B680_.wvu.Rows" localSheetId="30" hidden="1">[45]BOP!$A$36:$IV$36,[45]BOP!$A$44:$IV$44,[45]BOP!$A$59:$IV$59,[45]BOP!#REF!,[45]BOP!#REF!,[45]BOP!$A$79:$IV$79,[45]BOP!$A$81:$IV$88,[45]BOP!#REF!</definedName>
    <definedName name="Z_49B0A4B9_963B_11D1_BFD1_00A02466B680_.wvu.Rows" hidden="1">[45]BOP!$A$36:$IV$36,[45]BOP!$A$44:$IV$44,[45]BOP!$A$59:$IV$59,[45]BOP!#REF!,[45]BOP!#REF!,[45]BOP!$A$79:$IV$79,[45]BOP!$A$81:$IV$88,[45]BOP!#REF!</definedName>
    <definedName name="Z_49B0A4BB_963B_11D1_BFD1_00A02466B680_.wvu.Rows" localSheetId="48" hidden="1">[45]BOP!$A$36:$IV$36,[45]BOP!$A$44:$IV$44,[45]BOP!$A$59:$IV$59,[45]BOP!#REF!,[45]BOP!#REF!,[45]BOP!$A$79:$IV$79,[45]BOP!$A$81:$IV$88,[45]BOP!#REF!,[45]BOP!#REF!</definedName>
    <definedName name="Z_49B0A4BB_963B_11D1_BFD1_00A02466B680_.wvu.Rows" localSheetId="49" hidden="1">[45]BOP!$A$36:$IV$36,[45]BOP!$A$44:$IV$44,[45]BOP!$A$59:$IV$59,[45]BOP!#REF!,[45]BOP!#REF!,[45]BOP!$A$79:$IV$79,[45]BOP!$A$81:$IV$88,[45]BOP!#REF!,[45]BOP!#REF!</definedName>
    <definedName name="Z_49B0A4BB_963B_11D1_BFD1_00A02466B680_.wvu.Rows" localSheetId="24" hidden="1">[45]BOP!$A$36:$IV$36,[45]BOP!$A$44:$IV$44,[45]BOP!$A$59:$IV$59,[45]BOP!#REF!,[45]BOP!#REF!,[45]BOP!$A$79:$IV$79,[45]BOP!$A$81:$IV$88,[45]BOP!#REF!,[45]BOP!#REF!</definedName>
    <definedName name="Z_49B0A4BB_963B_11D1_BFD1_00A02466B680_.wvu.Rows" localSheetId="25" hidden="1">[45]BOP!$A$36:$IV$36,[45]BOP!$A$44:$IV$44,[45]BOP!$A$59:$IV$59,[45]BOP!#REF!,[45]BOP!#REF!,[45]BOP!$A$79:$IV$79,[45]BOP!$A$81:$IV$88,[45]BOP!#REF!,[45]BOP!#REF!</definedName>
    <definedName name="Z_49B0A4BB_963B_11D1_BFD1_00A02466B680_.wvu.Rows" localSheetId="28" hidden="1">[45]BOP!$A$36:$IV$36,[45]BOP!$A$44:$IV$44,[45]BOP!$A$59:$IV$59,[45]BOP!#REF!,[45]BOP!#REF!,[45]BOP!$A$79:$IV$79,[45]BOP!$A$81:$IV$88,[45]BOP!#REF!,[45]BOP!#REF!</definedName>
    <definedName name="Z_49B0A4BB_963B_11D1_BFD1_00A02466B680_.wvu.Rows" localSheetId="30" hidden="1">[45]BOP!$A$36:$IV$36,[45]BOP!$A$44:$IV$44,[45]BOP!$A$59:$IV$59,[45]BOP!#REF!,[45]BOP!#REF!,[45]BOP!$A$79:$IV$79,[45]BOP!$A$81:$IV$88,[45]BOP!#REF!,[45]BOP!#REF!</definedName>
    <definedName name="Z_49B0A4BB_963B_11D1_BFD1_00A02466B680_.wvu.Rows" hidden="1">[45]BOP!$A$36:$IV$36,[45]BOP!$A$44:$IV$44,[45]BOP!$A$59:$IV$59,[45]BOP!#REF!,[45]BOP!#REF!,[45]BOP!$A$79:$IV$79,[45]BOP!$A$81:$IV$88,[45]BOP!#REF!,[45]BOP!#REF!</definedName>
    <definedName name="Z_49B0A4BC_963B_11D1_BFD1_00A02466B680_.wvu.Rows" localSheetId="48" hidden="1">[45]BOP!$A$36:$IV$36,[45]BOP!$A$44:$IV$44,[45]BOP!$A$59:$IV$59,[45]BOP!#REF!,[45]BOP!#REF!,[45]BOP!$A$79:$IV$79,[45]BOP!$A$81:$IV$88,[45]BOP!#REF!,[45]BOP!#REF!</definedName>
    <definedName name="Z_49B0A4BC_963B_11D1_BFD1_00A02466B680_.wvu.Rows" localSheetId="49" hidden="1">[45]BOP!$A$36:$IV$36,[45]BOP!$A$44:$IV$44,[45]BOP!$A$59:$IV$59,[45]BOP!#REF!,[45]BOP!#REF!,[45]BOP!$A$79:$IV$79,[45]BOP!$A$81:$IV$88,[45]BOP!#REF!,[45]BOP!#REF!</definedName>
    <definedName name="Z_49B0A4BC_963B_11D1_BFD1_00A02466B680_.wvu.Rows" localSheetId="24" hidden="1">[45]BOP!$A$36:$IV$36,[45]BOP!$A$44:$IV$44,[45]BOP!$A$59:$IV$59,[45]BOP!#REF!,[45]BOP!#REF!,[45]BOP!$A$79:$IV$79,[45]BOP!$A$81:$IV$88,[45]BOP!#REF!,[45]BOP!#REF!</definedName>
    <definedName name="Z_49B0A4BC_963B_11D1_BFD1_00A02466B680_.wvu.Rows" localSheetId="25" hidden="1">[45]BOP!$A$36:$IV$36,[45]BOP!$A$44:$IV$44,[45]BOP!$A$59:$IV$59,[45]BOP!#REF!,[45]BOP!#REF!,[45]BOP!$A$79:$IV$79,[45]BOP!$A$81:$IV$88,[45]BOP!#REF!,[45]BOP!#REF!</definedName>
    <definedName name="Z_49B0A4BC_963B_11D1_BFD1_00A02466B680_.wvu.Rows" localSheetId="28" hidden="1">[45]BOP!$A$36:$IV$36,[45]BOP!$A$44:$IV$44,[45]BOP!$A$59:$IV$59,[45]BOP!#REF!,[45]BOP!#REF!,[45]BOP!$A$79:$IV$79,[45]BOP!$A$81:$IV$88,[45]BOP!#REF!,[45]BOP!#REF!</definedName>
    <definedName name="Z_49B0A4BC_963B_11D1_BFD1_00A02466B680_.wvu.Rows" localSheetId="30" hidden="1">[45]BOP!$A$36:$IV$36,[45]BOP!$A$44:$IV$44,[45]BOP!$A$59:$IV$59,[45]BOP!#REF!,[45]BOP!#REF!,[45]BOP!$A$79:$IV$79,[45]BOP!$A$81:$IV$88,[45]BOP!#REF!,[45]BOP!#REF!</definedName>
    <definedName name="Z_49B0A4BC_963B_11D1_BFD1_00A02466B680_.wvu.Rows" hidden="1">[45]BOP!$A$36:$IV$36,[45]BOP!$A$44:$IV$44,[45]BOP!$A$59:$IV$59,[45]BOP!#REF!,[45]BOP!#REF!,[45]BOP!$A$79:$IV$79,[45]BOP!$A$81:$IV$88,[45]BOP!#REF!,[45]BOP!#REF!</definedName>
    <definedName name="Z_49B0A4BD_963B_11D1_BFD1_00A02466B680_.wvu.Rows" localSheetId="48" hidden="1">[45]BOP!$A$36:$IV$36,[45]BOP!$A$44:$IV$44,[45]BOP!$A$59:$IV$59,[45]BOP!#REF!,[45]BOP!#REF!,[45]BOP!$A$79:$IV$79</definedName>
    <definedName name="Z_49B0A4BD_963B_11D1_BFD1_00A02466B680_.wvu.Rows" localSheetId="49" hidden="1">[45]BOP!$A$36:$IV$36,[45]BOP!$A$44:$IV$44,[45]BOP!$A$59:$IV$59,[45]BOP!#REF!,[45]BOP!#REF!,[45]BOP!$A$79:$IV$79</definedName>
    <definedName name="Z_49B0A4BD_963B_11D1_BFD1_00A02466B680_.wvu.Rows" localSheetId="24" hidden="1">[45]BOP!$A$36:$IV$36,[45]BOP!$A$44:$IV$44,[45]BOP!$A$59:$IV$59,[45]BOP!#REF!,[45]BOP!#REF!,[45]BOP!$A$79:$IV$79</definedName>
    <definedName name="Z_49B0A4BD_963B_11D1_BFD1_00A02466B680_.wvu.Rows" localSheetId="25" hidden="1">[45]BOP!$A$36:$IV$36,[45]BOP!$A$44:$IV$44,[45]BOP!$A$59:$IV$59,[45]BOP!#REF!,[45]BOP!#REF!,[45]BOP!$A$79:$IV$79</definedName>
    <definedName name="Z_49B0A4BD_963B_11D1_BFD1_00A02466B680_.wvu.Rows" localSheetId="28" hidden="1">[45]BOP!$A$36:$IV$36,[45]BOP!$A$44:$IV$44,[45]BOP!$A$59:$IV$59,[45]BOP!#REF!,[45]BOP!#REF!,[45]BOP!$A$79:$IV$79</definedName>
    <definedName name="Z_49B0A4BD_963B_11D1_BFD1_00A02466B680_.wvu.Rows" localSheetId="30" hidden="1">[45]BOP!$A$36:$IV$36,[45]BOP!$A$44:$IV$44,[45]BOP!$A$59:$IV$59,[45]BOP!#REF!,[45]BOP!#REF!,[45]BOP!$A$79:$IV$79</definedName>
    <definedName name="Z_49B0A4BD_963B_11D1_BFD1_00A02466B680_.wvu.Rows" hidden="1">[45]BOP!$A$36:$IV$36,[45]BOP!$A$44:$IV$44,[45]BOP!$A$59:$IV$59,[45]BOP!#REF!,[45]BOP!#REF!,[45]BOP!$A$79:$IV$79</definedName>
    <definedName name="Z_95224721_0485_11D4_BFD1_00508B5F4DA4_.wvu.Cols" localSheetId="44" hidden="1">#REF!</definedName>
    <definedName name="Z_95224721_0485_11D4_BFD1_00508B5F4DA4_.wvu.Cols" localSheetId="48" hidden="1">#REF!</definedName>
    <definedName name="Z_95224721_0485_11D4_BFD1_00508B5F4DA4_.wvu.Cols" localSheetId="49" hidden="1">#REF!</definedName>
    <definedName name="Z_95224721_0485_11D4_BFD1_00508B5F4DA4_.wvu.Cols" localSheetId="50" hidden="1">#REF!</definedName>
    <definedName name="Z_95224721_0485_11D4_BFD1_00508B5F4DA4_.wvu.Cols" localSheetId="51" hidden="1">#REF!</definedName>
    <definedName name="Z_95224721_0485_11D4_BFD1_00508B5F4DA4_.wvu.Cols" localSheetId="59" hidden="1">#REF!</definedName>
    <definedName name="Z_95224721_0485_11D4_BFD1_00508B5F4DA4_.wvu.Cols" localSheetId="17" hidden="1">#REF!</definedName>
    <definedName name="Z_95224721_0485_11D4_BFD1_00508B5F4DA4_.wvu.Cols" localSheetId="18" hidden="1">#REF!</definedName>
    <definedName name="Z_95224721_0485_11D4_BFD1_00508B5F4DA4_.wvu.Cols" localSheetId="22" hidden="1">#REF!</definedName>
    <definedName name="Z_95224721_0485_11D4_BFD1_00508B5F4DA4_.wvu.Cols" localSheetId="24" hidden="1">#REF!</definedName>
    <definedName name="Z_95224721_0485_11D4_BFD1_00508B5F4DA4_.wvu.Cols" localSheetId="25" hidden="1">#REF!</definedName>
    <definedName name="Z_95224721_0485_11D4_BFD1_00508B5F4DA4_.wvu.Cols" localSheetId="28" hidden="1">#REF!</definedName>
    <definedName name="Z_95224721_0485_11D4_BFD1_00508B5F4DA4_.wvu.Cols" localSheetId="30" hidden="1">#REF!</definedName>
    <definedName name="Z_95224721_0485_11D4_BFD1_00508B5F4DA4_.wvu.Cols" localSheetId="36" hidden="1">#REF!</definedName>
    <definedName name="Z_95224721_0485_11D4_BFD1_00508B5F4DA4_.wvu.Cols" hidden="1">#REF!</definedName>
    <definedName name="Z_9E0C48F8_FFCC_11D1_98BA_00C04FC96ABD_.wvu.Rows" localSheetId="48" hidden="1">[45]BOP!$A$36:$IV$36,[45]BOP!$A$44:$IV$44,[45]BOP!$A$59:$IV$59,[45]BOP!#REF!,[45]BOP!#REF!,[45]BOP!$A$81:$IV$88</definedName>
    <definedName name="Z_9E0C48F8_FFCC_11D1_98BA_00C04FC96ABD_.wvu.Rows" localSheetId="49" hidden="1">[45]BOP!$A$36:$IV$36,[45]BOP!$A$44:$IV$44,[45]BOP!$A$59:$IV$59,[45]BOP!#REF!,[45]BOP!#REF!,[45]BOP!$A$81:$IV$88</definedName>
    <definedName name="Z_9E0C48F8_FFCC_11D1_98BA_00C04FC96ABD_.wvu.Rows" localSheetId="24" hidden="1">[45]BOP!$A$36:$IV$36,[45]BOP!$A$44:$IV$44,[45]BOP!$A$59:$IV$59,[45]BOP!#REF!,[45]BOP!#REF!,[45]BOP!$A$81:$IV$88</definedName>
    <definedName name="Z_9E0C48F8_FFCC_11D1_98BA_00C04FC96ABD_.wvu.Rows" localSheetId="25" hidden="1">[45]BOP!$A$36:$IV$36,[45]BOP!$A$44:$IV$44,[45]BOP!$A$59:$IV$59,[45]BOP!#REF!,[45]BOP!#REF!,[45]BOP!$A$81:$IV$88</definedName>
    <definedName name="Z_9E0C48F8_FFCC_11D1_98BA_00C04FC96ABD_.wvu.Rows" localSheetId="28" hidden="1">[45]BOP!$A$36:$IV$36,[45]BOP!$A$44:$IV$44,[45]BOP!$A$59:$IV$59,[45]BOP!#REF!,[45]BOP!#REF!,[45]BOP!$A$81:$IV$88</definedName>
    <definedName name="Z_9E0C48F8_FFCC_11D1_98BA_00C04FC96ABD_.wvu.Rows" localSheetId="30" hidden="1">[45]BOP!$A$36:$IV$36,[45]BOP!$A$44:$IV$44,[45]BOP!$A$59:$IV$59,[45]BOP!#REF!,[45]BOP!#REF!,[45]BOP!$A$81:$IV$88</definedName>
    <definedName name="Z_9E0C48F8_FFCC_11D1_98BA_00C04FC96ABD_.wvu.Rows" hidden="1">[45]BOP!$A$36:$IV$36,[45]BOP!$A$44:$IV$44,[45]BOP!$A$59:$IV$59,[45]BOP!#REF!,[45]BOP!#REF!,[45]BOP!$A$81:$IV$88</definedName>
    <definedName name="Z_9E0C48F9_FFCC_11D1_98BA_00C04FC96ABD_.wvu.Rows" localSheetId="48" hidden="1">[45]BOP!$A$36:$IV$36,[45]BOP!$A$44:$IV$44,[45]BOP!$A$59:$IV$59,[45]BOP!#REF!,[45]BOP!#REF!,[45]BOP!$A$81:$IV$88</definedName>
    <definedName name="Z_9E0C48F9_FFCC_11D1_98BA_00C04FC96ABD_.wvu.Rows" localSheetId="49" hidden="1">[45]BOP!$A$36:$IV$36,[45]BOP!$A$44:$IV$44,[45]BOP!$A$59:$IV$59,[45]BOP!#REF!,[45]BOP!#REF!,[45]BOP!$A$81:$IV$88</definedName>
    <definedName name="Z_9E0C48F9_FFCC_11D1_98BA_00C04FC96ABD_.wvu.Rows" localSheetId="24" hidden="1">[45]BOP!$A$36:$IV$36,[45]BOP!$A$44:$IV$44,[45]BOP!$A$59:$IV$59,[45]BOP!#REF!,[45]BOP!#REF!,[45]BOP!$A$81:$IV$88</definedName>
    <definedName name="Z_9E0C48F9_FFCC_11D1_98BA_00C04FC96ABD_.wvu.Rows" localSheetId="25" hidden="1">[45]BOP!$A$36:$IV$36,[45]BOP!$A$44:$IV$44,[45]BOP!$A$59:$IV$59,[45]BOP!#REF!,[45]BOP!#REF!,[45]BOP!$A$81:$IV$88</definedName>
    <definedName name="Z_9E0C48F9_FFCC_11D1_98BA_00C04FC96ABD_.wvu.Rows" localSheetId="28" hidden="1">[45]BOP!$A$36:$IV$36,[45]BOP!$A$44:$IV$44,[45]BOP!$A$59:$IV$59,[45]BOP!#REF!,[45]BOP!#REF!,[45]BOP!$A$81:$IV$88</definedName>
    <definedName name="Z_9E0C48F9_FFCC_11D1_98BA_00C04FC96ABD_.wvu.Rows" localSheetId="30" hidden="1">[45]BOP!$A$36:$IV$36,[45]BOP!$A$44:$IV$44,[45]BOP!$A$59:$IV$59,[45]BOP!#REF!,[45]BOP!#REF!,[45]BOP!$A$81:$IV$88</definedName>
    <definedName name="Z_9E0C48F9_FFCC_11D1_98BA_00C04FC96ABD_.wvu.Rows" hidden="1">[45]BOP!$A$36:$IV$36,[45]BOP!$A$44:$IV$44,[45]BOP!$A$59:$IV$59,[45]BOP!#REF!,[45]BOP!#REF!,[45]BOP!$A$81:$IV$88</definedName>
    <definedName name="Z_9E0C48FA_FFCC_11D1_98BA_00C04FC96ABD_.wvu.Rows" localSheetId="48" hidden="1">[45]BOP!$A$36:$IV$36,[45]BOP!$A$44:$IV$44,[45]BOP!$A$59:$IV$59,[45]BOP!#REF!,[45]BOP!#REF!,[45]BOP!$A$81:$IV$88</definedName>
    <definedName name="Z_9E0C48FA_FFCC_11D1_98BA_00C04FC96ABD_.wvu.Rows" localSheetId="49" hidden="1">[45]BOP!$A$36:$IV$36,[45]BOP!$A$44:$IV$44,[45]BOP!$A$59:$IV$59,[45]BOP!#REF!,[45]BOP!#REF!,[45]BOP!$A$81:$IV$88</definedName>
    <definedName name="Z_9E0C48FA_FFCC_11D1_98BA_00C04FC96ABD_.wvu.Rows" localSheetId="24" hidden="1">[45]BOP!$A$36:$IV$36,[45]BOP!$A$44:$IV$44,[45]BOP!$A$59:$IV$59,[45]BOP!#REF!,[45]BOP!#REF!,[45]BOP!$A$81:$IV$88</definedName>
    <definedName name="Z_9E0C48FA_FFCC_11D1_98BA_00C04FC96ABD_.wvu.Rows" localSheetId="25" hidden="1">[45]BOP!$A$36:$IV$36,[45]BOP!$A$44:$IV$44,[45]BOP!$A$59:$IV$59,[45]BOP!#REF!,[45]BOP!#REF!,[45]BOP!$A$81:$IV$88</definedName>
    <definedName name="Z_9E0C48FA_FFCC_11D1_98BA_00C04FC96ABD_.wvu.Rows" localSheetId="28" hidden="1">[45]BOP!$A$36:$IV$36,[45]BOP!$A$44:$IV$44,[45]BOP!$A$59:$IV$59,[45]BOP!#REF!,[45]BOP!#REF!,[45]BOP!$A$81:$IV$88</definedName>
    <definedName name="Z_9E0C48FA_FFCC_11D1_98BA_00C04FC96ABD_.wvu.Rows" localSheetId="30" hidden="1">[45]BOP!$A$36:$IV$36,[45]BOP!$A$44:$IV$44,[45]BOP!$A$59:$IV$59,[45]BOP!#REF!,[45]BOP!#REF!,[45]BOP!$A$81:$IV$88</definedName>
    <definedName name="Z_9E0C48FA_FFCC_11D1_98BA_00C04FC96ABD_.wvu.Rows" hidden="1">[45]BOP!$A$36:$IV$36,[45]BOP!$A$44:$IV$44,[45]BOP!$A$59:$IV$59,[45]BOP!#REF!,[45]BOP!#REF!,[45]BOP!$A$81:$IV$88</definedName>
    <definedName name="Z_9E0C48FB_FFCC_11D1_98BA_00C04FC96ABD_.wvu.Rows" localSheetId="48" hidden="1">[45]BOP!$A$36:$IV$36,[45]BOP!$A$44:$IV$44,[45]BOP!$A$59:$IV$59,[45]BOP!#REF!,[45]BOP!#REF!,[45]BOP!$A$81:$IV$88</definedName>
    <definedName name="Z_9E0C48FB_FFCC_11D1_98BA_00C04FC96ABD_.wvu.Rows" localSheetId="49" hidden="1">[45]BOP!$A$36:$IV$36,[45]BOP!$A$44:$IV$44,[45]BOP!$A$59:$IV$59,[45]BOP!#REF!,[45]BOP!#REF!,[45]BOP!$A$81:$IV$88</definedName>
    <definedName name="Z_9E0C48FB_FFCC_11D1_98BA_00C04FC96ABD_.wvu.Rows" localSheetId="24" hidden="1">[45]BOP!$A$36:$IV$36,[45]BOP!$A$44:$IV$44,[45]BOP!$A$59:$IV$59,[45]BOP!#REF!,[45]BOP!#REF!,[45]BOP!$A$81:$IV$88</definedName>
    <definedName name="Z_9E0C48FB_FFCC_11D1_98BA_00C04FC96ABD_.wvu.Rows" localSheetId="25" hidden="1">[45]BOP!$A$36:$IV$36,[45]BOP!$A$44:$IV$44,[45]BOP!$A$59:$IV$59,[45]BOP!#REF!,[45]BOP!#REF!,[45]BOP!$A$81:$IV$88</definedName>
    <definedName name="Z_9E0C48FB_FFCC_11D1_98BA_00C04FC96ABD_.wvu.Rows" localSheetId="28" hidden="1">[45]BOP!$A$36:$IV$36,[45]BOP!$A$44:$IV$44,[45]BOP!$A$59:$IV$59,[45]BOP!#REF!,[45]BOP!#REF!,[45]BOP!$A$81:$IV$88</definedName>
    <definedName name="Z_9E0C48FB_FFCC_11D1_98BA_00C04FC96ABD_.wvu.Rows" localSheetId="30" hidden="1">[45]BOP!$A$36:$IV$36,[45]BOP!$A$44:$IV$44,[45]BOP!$A$59:$IV$59,[45]BOP!#REF!,[45]BOP!#REF!,[45]BOP!$A$81:$IV$88</definedName>
    <definedName name="Z_9E0C48FB_FFCC_11D1_98BA_00C04FC96ABD_.wvu.Rows" hidden="1">[45]BOP!$A$36:$IV$36,[45]BOP!$A$44:$IV$44,[45]BOP!$A$59:$IV$59,[45]BOP!#REF!,[45]BOP!#REF!,[45]BOP!$A$81:$IV$88</definedName>
    <definedName name="Z_9E0C48FC_FFCC_11D1_98BA_00C04FC96ABD_.wvu.Rows" localSheetId="48" hidden="1">[45]BOP!$A$36:$IV$36,[45]BOP!$A$44:$IV$44,[45]BOP!$A$59:$IV$59,[45]BOP!#REF!,[45]BOP!#REF!,[45]BOP!$A$79:$IV$79,[45]BOP!$A$81:$IV$88,[45]BOP!#REF!</definedName>
    <definedName name="Z_9E0C48FC_FFCC_11D1_98BA_00C04FC96ABD_.wvu.Rows" localSheetId="49" hidden="1">[45]BOP!$A$36:$IV$36,[45]BOP!$A$44:$IV$44,[45]BOP!$A$59:$IV$59,[45]BOP!#REF!,[45]BOP!#REF!,[45]BOP!$A$79:$IV$79,[45]BOP!$A$81:$IV$88,[45]BOP!#REF!</definedName>
    <definedName name="Z_9E0C48FC_FFCC_11D1_98BA_00C04FC96ABD_.wvu.Rows" localSheetId="24" hidden="1">[45]BOP!$A$36:$IV$36,[45]BOP!$A$44:$IV$44,[45]BOP!$A$59:$IV$59,[45]BOP!#REF!,[45]BOP!#REF!,[45]BOP!$A$79:$IV$79,[45]BOP!$A$81:$IV$88,[45]BOP!#REF!</definedName>
    <definedName name="Z_9E0C48FC_FFCC_11D1_98BA_00C04FC96ABD_.wvu.Rows" localSheetId="25" hidden="1">[45]BOP!$A$36:$IV$36,[45]BOP!$A$44:$IV$44,[45]BOP!$A$59:$IV$59,[45]BOP!#REF!,[45]BOP!#REF!,[45]BOP!$A$79:$IV$79,[45]BOP!$A$81:$IV$88,[45]BOP!#REF!</definedName>
    <definedName name="Z_9E0C48FC_FFCC_11D1_98BA_00C04FC96ABD_.wvu.Rows" localSheetId="28" hidden="1">[45]BOP!$A$36:$IV$36,[45]BOP!$A$44:$IV$44,[45]BOP!$A$59:$IV$59,[45]BOP!#REF!,[45]BOP!#REF!,[45]BOP!$A$79:$IV$79,[45]BOP!$A$81:$IV$88,[45]BOP!#REF!</definedName>
    <definedName name="Z_9E0C48FC_FFCC_11D1_98BA_00C04FC96ABD_.wvu.Rows" localSheetId="30" hidden="1">[45]BOP!$A$36:$IV$36,[45]BOP!$A$44:$IV$44,[45]BOP!$A$59:$IV$59,[45]BOP!#REF!,[45]BOP!#REF!,[45]BOP!$A$79:$IV$79,[45]BOP!$A$81:$IV$88,[45]BOP!#REF!</definedName>
    <definedName name="Z_9E0C48FC_FFCC_11D1_98BA_00C04FC96ABD_.wvu.Rows" hidden="1">[45]BOP!$A$36:$IV$36,[45]BOP!$A$44:$IV$44,[45]BOP!$A$59:$IV$59,[45]BOP!#REF!,[45]BOP!#REF!,[45]BOP!$A$79:$IV$79,[45]BOP!$A$81:$IV$88,[45]BOP!#REF!</definedName>
    <definedName name="Z_9E0C48FD_FFCC_11D1_98BA_00C04FC96ABD_.wvu.Rows" localSheetId="48" hidden="1">[45]BOP!$A$36:$IV$36,[45]BOP!$A$44:$IV$44,[45]BOP!$A$59:$IV$59,[45]BOP!#REF!,[45]BOP!#REF!,[45]BOP!$A$79:$IV$79,[45]BOP!$A$81:$IV$88</definedName>
    <definedName name="Z_9E0C48FD_FFCC_11D1_98BA_00C04FC96ABD_.wvu.Rows" localSheetId="49" hidden="1">[45]BOP!$A$36:$IV$36,[45]BOP!$A$44:$IV$44,[45]BOP!$A$59:$IV$59,[45]BOP!#REF!,[45]BOP!#REF!,[45]BOP!$A$79:$IV$79,[45]BOP!$A$81:$IV$88</definedName>
    <definedName name="Z_9E0C48FD_FFCC_11D1_98BA_00C04FC96ABD_.wvu.Rows" localSheetId="24" hidden="1">[45]BOP!$A$36:$IV$36,[45]BOP!$A$44:$IV$44,[45]BOP!$A$59:$IV$59,[45]BOP!#REF!,[45]BOP!#REF!,[45]BOP!$A$79:$IV$79,[45]BOP!$A$81:$IV$88</definedName>
    <definedName name="Z_9E0C48FD_FFCC_11D1_98BA_00C04FC96ABD_.wvu.Rows" localSheetId="25" hidden="1">[45]BOP!$A$36:$IV$36,[45]BOP!$A$44:$IV$44,[45]BOP!$A$59:$IV$59,[45]BOP!#REF!,[45]BOP!#REF!,[45]BOP!$A$79:$IV$79,[45]BOP!$A$81:$IV$88</definedName>
    <definedName name="Z_9E0C48FD_FFCC_11D1_98BA_00C04FC96ABD_.wvu.Rows" localSheetId="28" hidden="1">[45]BOP!$A$36:$IV$36,[45]BOP!$A$44:$IV$44,[45]BOP!$A$59:$IV$59,[45]BOP!#REF!,[45]BOP!#REF!,[45]BOP!$A$79:$IV$79,[45]BOP!$A$81:$IV$88</definedName>
    <definedName name="Z_9E0C48FD_FFCC_11D1_98BA_00C04FC96ABD_.wvu.Rows" localSheetId="30" hidden="1">[45]BOP!$A$36:$IV$36,[45]BOP!$A$44:$IV$44,[45]BOP!$A$59:$IV$59,[45]BOP!#REF!,[45]BOP!#REF!,[45]BOP!$A$79:$IV$79,[45]BOP!$A$81:$IV$88</definedName>
    <definedName name="Z_9E0C48FD_FFCC_11D1_98BA_00C04FC96ABD_.wvu.Rows" hidden="1">[45]BOP!$A$36:$IV$36,[45]BOP!$A$44:$IV$44,[45]BOP!$A$59:$IV$59,[45]BOP!#REF!,[45]BOP!#REF!,[45]BOP!$A$79:$IV$79,[45]BOP!$A$81:$IV$88</definedName>
    <definedName name="Z_9E0C48FE_FFCC_11D1_98BA_00C04FC96ABD_.wvu.Rows" localSheetId="48" hidden="1">[45]BOP!$A$36:$IV$36,[45]BOP!$A$44:$IV$44,[45]BOP!$A$59:$IV$59,[45]BOP!#REF!,[45]BOP!#REF!,[45]BOP!$A$79:$IV$79,[45]BOP!#REF!</definedName>
    <definedName name="Z_9E0C48FE_FFCC_11D1_98BA_00C04FC96ABD_.wvu.Rows" localSheetId="49" hidden="1">[45]BOP!$A$36:$IV$36,[45]BOP!$A$44:$IV$44,[45]BOP!$A$59:$IV$59,[45]BOP!#REF!,[45]BOP!#REF!,[45]BOP!$A$79:$IV$79,[45]BOP!#REF!</definedName>
    <definedName name="Z_9E0C48FE_FFCC_11D1_98BA_00C04FC96ABD_.wvu.Rows" localSheetId="50" hidden="1">[45]BOP!$A$36:$IV$36,[45]BOP!$A$44:$IV$44,[45]BOP!$A$59:$IV$59,[45]BOP!#REF!,[45]BOP!#REF!,[45]BOP!$A$79:$IV$79,[45]BOP!#REF!</definedName>
    <definedName name="Z_9E0C48FE_FFCC_11D1_98BA_00C04FC96ABD_.wvu.Rows" localSheetId="51" hidden="1">[45]BOP!$A$36:$IV$36,[45]BOP!$A$44:$IV$44,[45]BOP!$A$59:$IV$59,[45]BOP!#REF!,[45]BOP!#REF!,[45]BOP!$A$79:$IV$79,[45]BOP!#REF!</definedName>
    <definedName name="Z_9E0C48FE_FFCC_11D1_98BA_00C04FC96ABD_.wvu.Rows" localSheetId="8" hidden="1">[45]BOP!$A$36:$IV$36,[45]BOP!$A$44:$IV$44,[45]BOP!$A$59:$IV$59,[45]BOP!#REF!,[45]BOP!#REF!,[45]BOP!$A$79:$IV$79,[45]BOP!#REF!</definedName>
    <definedName name="Z_9E0C48FE_FFCC_11D1_98BA_00C04FC96ABD_.wvu.Rows" localSheetId="9" hidden="1">[45]BOP!$A$36:$IV$36,[45]BOP!$A$44:$IV$44,[45]BOP!$A$59:$IV$59,[45]BOP!#REF!,[45]BOP!#REF!,[45]BOP!$A$79:$IV$79,[45]BOP!#REF!</definedName>
    <definedName name="Z_9E0C48FE_FFCC_11D1_98BA_00C04FC96ABD_.wvu.Rows" localSheetId="18" hidden="1">[45]BOP!$A$36:$IV$36,[45]BOP!$A$44:$IV$44,[45]BOP!$A$59:$IV$59,[45]BOP!#REF!,[45]BOP!#REF!,[45]BOP!$A$79:$IV$79,[45]BOP!#REF!</definedName>
    <definedName name="Z_9E0C48FE_FFCC_11D1_98BA_00C04FC96ABD_.wvu.Rows" localSheetId="19" hidden="1">[45]BOP!$A$36:$IV$36,[45]BOP!$A$44:$IV$44,[45]BOP!$A$59:$IV$59,[45]BOP!#REF!,[45]BOP!#REF!,[45]BOP!$A$79:$IV$79,[45]BOP!#REF!</definedName>
    <definedName name="Z_9E0C48FE_FFCC_11D1_98BA_00C04FC96ABD_.wvu.Rows" localSheetId="20" hidden="1">[45]BOP!$A$36:$IV$36,[45]BOP!$A$44:$IV$44,[45]BOP!$A$59:$IV$59,[45]BOP!#REF!,[45]BOP!#REF!,[45]BOP!$A$79:$IV$79,[45]BOP!#REF!</definedName>
    <definedName name="Z_9E0C48FE_FFCC_11D1_98BA_00C04FC96ABD_.wvu.Rows" localSheetId="24" hidden="1">[45]BOP!$A$36:$IV$36,[45]BOP!$A$44:$IV$44,[45]BOP!$A$59:$IV$59,[45]BOP!#REF!,[45]BOP!#REF!,[45]BOP!$A$79:$IV$79,[45]BOP!#REF!</definedName>
    <definedName name="Z_9E0C48FE_FFCC_11D1_98BA_00C04FC96ABD_.wvu.Rows" localSheetId="25" hidden="1">[45]BOP!$A$36:$IV$36,[45]BOP!$A$44:$IV$44,[45]BOP!$A$59:$IV$59,[45]BOP!#REF!,[45]BOP!#REF!,[45]BOP!$A$79:$IV$79,[45]BOP!#REF!</definedName>
    <definedName name="Z_9E0C48FE_FFCC_11D1_98BA_00C04FC96ABD_.wvu.Rows" localSheetId="28" hidden="1">[45]BOP!$A$36:$IV$36,[45]BOP!$A$44:$IV$44,[45]BOP!$A$59:$IV$59,[45]BOP!#REF!,[45]BOP!#REF!,[45]BOP!$A$79:$IV$79,[45]BOP!#REF!</definedName>
    <definedName name="Z_9E0C48FE_FFCC_11D1_98BA_00C04FC96ABD_.wvu.Rows" localSheetId="30" hidden="1">[45]BOP!$A$36:$IV$36,[45]BOP!$A$44:$IV$44,[45]BOP!$A$59:$IV$59,[45]BOP!#REF!,[45]BOP!#REF!,[45]BOP!$A$79:$IV$79,[45]BOP!#REF!</definedName>
    <definedName name="Z_9E0C48FE_FFCC_11D1_98BA_00C04FC96ABD_.wvu.Rows" hidden="1">[45]BOP!$A$36:$IV$36,[45]BOP!$A$44:$IV$44,[45]BOP!$A$59:$IV$59,[45]BOP!#REF!,[45]BOP!#REF!,[45]BOP!$A$79:$IV$79,[45]BOP!#REF!</definedName>
    <definedName name="Z_9E0C48FF_FFCC_11D1_98BA_00C04FC96ABD_.wvu.Rows" localSheetId="48" hidden="1">[45]BOP!$A$36:$IV$36,[45]BOP!$A$44:$IV$44,[45]BOP!$A$59:$IV$59,[45]BOP!#REF!,[45]BOP!#REF!,[45]BOP!$A$79:$IV$79,[45]BOP!$A$81:$IV$88,[45]BOP!#REF!</definedName>
    <definedName name="Z_9E0C48FF_FFCC_11D1_98BA_00C04FC96ABD_.wvu.Rows" localSheetId="49" hidden="1">[45]BOP!$A$36:$IV$36,[45]BOP!$A$44:$IV$44,[45]BOP!$A$59:$IV$59,[45]BOP!#REF!,[45]BOP!#REF!,[45]BOP!$A$79:$IV$79,[45]BOP!$A$81:$IV$88,[45]BOP!#REF!</definedName>
    <definedName name="Z_9E0C48FF_FFCC_11D1_98BA_00C04FC96ABD_.wvu.Rows" localSheetId="24" hidden="1">[45]BOP!$A$36:$IV$36,[45]BOP!$A$44:$IV$44,[45]BOP!$A$59:$IV$59,[45]BOP!#REF!,[45]BOP!#REF!,[45]BOP!$A$79:$IV$79,[45]BOP!$A$81:$IV$88,[45]BOP!#REF!</definedName>
    <definedName name="Z_9E0C48FF_FFCC_11D1_98BA_00C04FC96ABD_.wvu.Rows" localSheetId="25" hidden="1">[45]BOP!$A$36:$IV$36,[45]BOP!$A$44:$IV$44,[45]BOP!$A$59:$IV$59,[45]BOP!#REF!,[45]BOP!#REF!,[45]BOP!$A$79:$IV$79,[45]BOP!$A$81:$IV$88,[45]BOP!#REF!</definedName>
    <definedName name="Z_9E0C48FF_FFCC_11D1_98BA_00C04FC96ABD_.wvu.Rows" localSheetId="28" hidden="1">[45]BOP!$A$36:$IV$36,[45]BOP!$A$44:$IV$44,[45]BOP!$A$59:$IV$59,[45]BOP!#REF!,[45]BOP!#REF!,[45]BOP!$A$79:$IV$79,[45]BOP!$A$81:$IV$88,[45]BOP!#REF!</definedName>
    <definedName name="Z_9E0C48FF_FFCC_11D1_98BA_00C04FC96ABD_.wvu.Rows" localSheetId="30" hidden="1">[45]BOP!$A$36:$IV$36,[45]BOP!$A$44:$IV$44,[45]BOP!$A$59:$IV$59,[45]BOP!#REF!,[45]BOP!#REF!,[45]BOP!$A$79:$IV$79,[45]BOP!$A$81:$IV$88,[45]BOP!#REF!</definedName>
    <definedName name="Z_9E0C48FF_FFCC_11D1_98BA_00C04FC96ABD_.wvu.Rows" hidden="1">[45]BOP!$A$36:$IV$36,[45]BOP!$A$44:$IV$44,[45]BOP!$A$59:$IV$59,[45]BOP!#REF!,[45]BOP!#REF!,[45]BOP!$A$79:$IV$79,[45]BOP!$A$81:$IV$88,[45]BOP!#REF!</definedName>
    <definedName name="Z_9E0C4900_FFCC_11D1_98BA_00C04FC96ABD_.wvu.Rows" localSheetId="48" hidden="1">[45]BOP!$A$36:$IV$36,[45]BOP!$A$44:$IV$44,[45]BOP!$A$59:$IV$59,[45]BOP!#REF!,[45]BOP!#REF!,[45]BOP!$A$79:$IV$79,[45]BOP!$A$81:$IV$88,[45]BOP!#REF!</definedName>
    <definedName name="Z_9E0C4900_FFCC_11D1_98BA_00C04FC96ABD_.wvu.Rows" localSheetId="49" hidden="1">[45]BOP!$A$36:$IV$36,[45]BOP!$A$44:$IV$44,[45]BOP!$A$59:$IV$59,[45]BOP!#REF!,[45]BOP!#REF!,[45]BOP!$A$79:$IV$79,[45]BOP!$A$81:$IV$88,[45]BOP!#REF!</definedName>
    <definedName name="Z_9E0C4900_FFCC_11D1_98BA_00C04FC96ABD_.wvu.Rows" localSheetId="24" hidden="1">[45]BOP!$A$36:$IV$36,[45]BOP!$A$44:$IV$44,[45]BOP!$A$59:$IV$59,[45]BOP!#REF!,[45]BOP!#REF!,[45]BOP!$A$79:$IV$79,[45]BOP!$A$81:$IV$88,[45]BOP!#REF!</definedName>
    <definedName name="Z_9E0C4900_FFCC_11D1_98BA_00C04FC96ABD_.wvu.Rows" localSheetId="25" hidden="1">[45]BOP!$A$36:$IV$36,[45]BOP!$A$44:$IV$44,[45]BOP!$A$59:$IV$59,[45]BOP!#REF!,[45]BOP!#REF!,[45]BOP!$A$79:$IV$79,[45]BOP!$A$81:$IV$88,[45]BOP!#REF!</definedName>
    <definedName name="Z_9E0C4900_FFCC_11D1_98BA_00C04FC96ABD_.wvu.Rows" localSheetId="28" hidden="1">[45]BOP!$A$36:$IV$36,[45]BOP!$A$44:$IV$44,[45]BOP!$A$59:$IV$59,[45]BOP!#REF!,[45]BOP!#REF!,[45]BOP!$A$79:$IV$79,[45]BOP!$A$81:$IV$88,[45]BOP!#REF!</definedName>
    <definedName name="Z_9E0C4900_FFCC_11D1_98BA_00C04FC96ABD_.wvu.Rows" localSheetId="30" hidden="1">[45]BOP!$A$36:$IV$36,[45]BOP!$A$44:$IV$44,[45]BOP!$A$59:$IV$59,[45]BOP!#REF!,[45]BOP!#REF!,[45]BOP!$A$79:$IV$79,[45]BOP!$A$81:$IV$88,[45]BOP!#REF!</definedName>
    <definedName name="Z_9E0C4900_FFCC_11D1_98BA_00C04FC96ABD_.wvu.Rows" hidden="1">[45]BOP!$A$36:$IV$36,[45]BOP!$A$44:$IV$44,[45]BOP!$A$59:$IV$59,[45]BOP!#REF!,[45]BOP!#REF!,[45]BOP!$A$79:$IV$79,[45]BOP!$A$81:$IV$88,[45]BOP!#REF!</definedName>
    <definedName name="Z_9E0C4901_FFCC_11D1_98BA_00C04FC96ABD_.wvu.Rows" localSheetId="48" hidden="1">[45]BOP!$A$36:$IV$36,[45]BOP!$A$44:$IV$44,[45]BOP!$A$59:$IV$59,[45]BOP!#REF!,[45]BOP!#REF!,[45]BOP!$A$79:$IV$79,[45]BOP!$A$81:$IV$88,[45]BOP!#REF!</definedName>
    <definedName name="Z_9E0C4901_FFCC_11D1_98BA_00C04FC96ABD_.wvu.Rows" localSheetId="49" hidden="1">[45]BOP!$A$36:$IV$36,[45]BOP!$A$44:$IV$44,[45]BOP!$A$59:$IV$59,[45]BOP!#REF!,[45]BOP!#REF!,[45]BOP!$A$79:$IV$79,[45]BOP!$A$81:$IV$88,[45]BOP!#REF!</definedName>
    <definedName name="Z_9E0C4901_FFCC_11D1_98BA_00C04FC96ABD_.wvu.Rows" localSheetId="24" hidden="1">[45]BOP!$A$36:$IV$36,[45]BOP!$A$44:$IV$44,[45]BOP!$A$59:$IV$59,[45]BOP!#REF!,[45]BOP!#REF!,[45]BOP!$A$79:$IV$79,[45]BOP!$A$81:$IV$88,[45]BOP!#REF!</definedName>
    <definedName name="Z_9E0C4901_FFCC_11D1_98BA_00C04FC96ABD_.wvu.Rows" localSheetId="25" hidden="1">[45]BOP!$A$36:$IV$36,[45]BOP!$A$44:$IV$44,[45]BOP!$A$59:$IV$59,[45]BOP!#REF!,[45]BOP!#REF!,[45]BOP!$A$79:$IV$79,[45]BOP!$A$81:$IV$88,[45]BOP!#REF!</definedName>
    <definedName name="Z_9E0C4901_FFCC_11D1_98BA_00C04FC96ABD_.wvu.Rows" localSheetId="28" hidden="1">[45]BOP!$A$36:$IV$36,[45]BOP!$A$44:$IV$44,[45]BOP!$A$59:$IV$59,[45]BOP!#REF!,[45]BOP!#REF!,[45]BOP!$A$79:$IV$79,[45]BOP!$A$81:$IV$88,[45]BOP!#REF!</definedName>
    <definedName name="Z_9E0C4901_FFCC_11D1_98BA_00C04FC96ABD_.wvu.Rows" localSheetId="30" hidden="1">[45]BOP!$A$36:$IV$36,[45]BOP!$A$44:$IV$44,[45]BOP!$A$59:$IV$59,[45]BOP!#REF!,[45]BOP!#REF!,[45]BOP!$A$79:$IV$79,[45]BOP!$A$81:$IV$88,[45]BOP!#REF!</definedName>
    <definedName name="Z_9E0C4901_FFCC_11D1_98BA_00C04FC96ABD_.wvu.Rows" hidden="1">[45]BOP!$A$36:$IV$36,[45]BOP!$A$44:$IV$44,[45]BOP!$A$59:$IV$59,[45]BOP!#REF!,[45]BOP!#REF!,[45]BOP!$A$79:$IV$79,[45]BOP!$A$81:$IV$88,[45]BOP!#REF!</definedName>
    <definedName name="Z_9E0C4903_FFCC_11D1_98BA_00C04FC96ABD_.wvu.Rows" localSheetId="48" hidden="1">[45]BOP!$A$36:$IV$36,[45]BOP!$A$44:$IV$44,[45]BOP!$A$59:$IV$59,[45]BOP!#REF!,[45]BOP!#REF!,[45]BOP!$A$79:$IV$79,[45]BOP!$A$81:$IV$88,[45]BOP!#REF!,[45]BOP!#REF!</definedName>
    <definedName name="Z_9E0C4903_FFCC_11D1_98BA_00C04FC96ABD_.wvu.Rows" localSheetId="49" hidden="1">[45]BOP!$A$36:$IV$36,[45]BOP!$A$44:$IV$44,[45]BOP!$A$59:$IV$59,[45]BOP!#REF!,[45]BOP!#REF!,[45]BOP!$A$79:$IV$79,[45]BOP!$A$81:$IV$88,[45]BOP!#REF!,[45]BOP!#REF!</definedName>
    <definedName name="Z_9E0C4903_FFCC_11D1_98BA_00C04FC96ABD_.wvu.Rows" localSheetId="24" hidden="1">[45]BOP!$A$36:$IV$36,[45]BOP!$A$44:$IV$44,[45]BOP!$A$59:$IV$59,[45]BOP!#REF!,[45]BOP!#REF!,[45]BOP!$A$79:$IV$79,[45]BOP!$A$81:$IV$88,[45]BOP!#REF!,[45]BOP!#REF!</definedName>
    <definedName name="Z_9E0C4903_FFCC_11D1_98BA_00C04FC96ABD_.wvu.Rows" localSheetId="25" hidden="1">[45]BOP!$A$36:$IV$36,[45]BOP!$A$44:$IV$44,[45]BOP!$A$59:$IV$59,[45]BOP!#REF!,[45]BOP!#REF!,[45]BOP!$A$79:$IV$79,[45]BOP!$A$81:$IV$88,[45]BOP!#REF!,[45]BOP!#REF!</definedName>
    <definedName name="Z_9E0C4903_FFCC_11D1_98BA_00C04FC96ABD_.wvu.Rows" localSheetId="28" hidden="1">[45]BOP!$A$36:$IV$36,[45]BOP!$A$44:$IV$44,[45]BOP!$A$59:$IV$59,[45]BOP!#REF!,[45]BOP!#REF!,[45]BOP!$A$79:$IV$79,[45]BOP!$A$81:$IV$88,[45]BOP!#REF!,[45]BOP!#REF!</definedName>
    <definedName name="Z_9E0C4903_FFCC_11D1_98BA_00C04FC96ABD_.wvu.Rows" localSheetId="30" hidden="1">[45]BOP!$A$36:$IV$36,[45]BOP!$A$44:$IV$44,[45]BOP!$A$59:$IV$59,[45]BOP!#REF!,[45]BOP!#REF!,[45]BOP!$A$79:$IV$79,[45]BOP!$A$81:$IV$88,[45]BOP!#REF!,[45]BOP!#REF!</definedName>
    <definedName name="Z_9E0C4903_FFCC_11D1_98BA_00C04FC96ABD_.wvu.Rows" hidden="1">[45]BOP!$A$36:$IV$36,[45]BOP!$A$44:$IV$44,[45]BOP!$A$59:$IV$59,[45]BOP!#REF!,[45]BOP!#REF!,[45]BOP!$A$79:$IV$79,[45]BOP!$A$81:$IV$88,[45]BOP!#REF!,[45]BOP!#REF!</definedName>
    <definedName name="Z_9E0C4904_FFCC_11D1_98BA_00C04FC96ABD_.wvu.Rows" localSheetId="48" hidden="1">[45]BOP!$A$36:$IV$36,[45]BOP!$A$44:$IV$44,[45]BOP!$A$59:$IV$59,[45]BOP!#REF!,[45]BOP!#REF!,[45]BOP!$A$79:$IV$79,[45]BOP!$A$81:$IV$88,[45]BOP!#REF!,[45]BOP!#REF!</definedName>
    <definedName name="Z_9E0C4904_FFCC_11D1_98BA_00C04FC96ABD_.wvu.Rows" localSheetId="49" hidden="1">[45]BOP!$A$36:$IV$36,[45]BOP!$A$44:$IV$44,[45]BOP!$A$59:$IV$59,[45]BOP!#REF!,[45]BOP!#REF!,[45]BOP!$A$79:$IV$79,[45]BOP!$A$81:$IV$88,[45]BOP!#REF!,[45]BOP!#REF!</definedName>
    <definedName name="Z_9E0C4904_FFCC_11D1_98BA_00C04FC96ABD_.wvu.Rows" localSheetId="24" hidden="1">[45]BOP!$A$36:$IV$36,[45]BOP!$A$44:$IV$44,[45]BOP!$A$59:$IV$59,[45]BOP!#REF!,[45]BOP!#REF!,[45]BOP!$A$79:$IV$79,[45]BOP!$A$81:$IV$88,[45]BOP!#REF!,[45]BOP!#REF!</definedName>
    <definedName name="Z_9E0C4904_FFCC_11D1_98BA_00C04FC96ABD_.wvu.Rows" localSheetId="25" hidden="1">[45]BOP!$A$36:$IV$36,[45]BOP!$A$44:$IV$44,[45]BOP!$A$59:$IV$59,[45]BOP!#REF!,[45]BOP!#REF!,[45]BOP!$A$79:$IV$79,[45]BOP!$A$81:$IV$88,[45]BOP!#REF!,[45]BOP!#REF!</definedName>
    <definedName name="Z_9E0C4904_FFCC_11D1_98BA_00C04FC96ABD_.wvu.Rows" localSheetId="28" hidden="1">[45]BOP!$A$36:$IV$36,[45]BOP!$A$44:$IV$44,[45]BOP!$A$59:$IV$59,[45]BOP!#REF!,[45]BOP!#REF!,[45]BOP!$A$79:$IV$79,[45]BOP!$A$81:$IV$88,[45]BOP!#REF!,[45]BOP!#REF!</definedName>
    <definedName name="Z_9E0C4904_FFCC_11D1_98BA_00C04FC96ABD_.wvu.Rows" localSheetId="30" hidden="1">[45]BOP!$A$36:$IV$36,[45]BOP!$A$44:$IV$44,[45]BOP!$A$59:$IV$59,[45]BOP!#REF!,[45]BOP!#REF!,[45]BOP!$A$79:$IV$79,[45]BOP!$A$81:$IV$88,[45]BOP!#REF!,[45]BOP!#REF!</definedName>
    <definedName name="Z_9E0C4904_FFCC_11D1_98BA_00C04FC96ABD_.wvu.Rows" hidden="1">[45]BOP!$A$36:$IV$36,[45]BOP!$A$44:$IV$44,[45]BOP!$A$59:$IV$59,[45]BOP!#REF!,[45]BOP!#REF!,[45]BOP!$A$79:$IV$79,[45]BOP!$A$81:$IV$88,[45]BOP!#REF!,[45]BOP!#REF!</definedName>
    <definedName name="Z_9E0C4905_FFCC_11D1_98BA_00C04FC96ABD_.wvu.Rows" localSheetId="48" hidden="1">[45]BOP!$A$36:$IV$36,[45]BOP!$A$44:$IV$44,[45]BOP!$A$59:$IV$59,[45]BOP!#REF!,[45]BOP!#REF!,[45]BOP!$A$79:$IV$79</definedName>
    <definedName name="Z_9E0C4905_FFCC_11D1_98BA_00C04FC96ABD_.wvu.Rows" localSheetId="49" hidden="1">[45]BOP!$A$36:$IV$36,[45]BOP!$A$44:$IV$44,[45]BOP!$A$59:$IV$59,[45]BOP!#REF!,[45]BOP!#REF!,[45]BOP!$A$79:$IV$79</definedName>
    <definedName name="Z_9E0C4905_FFCC_11D1_98BA_00C04FC96ABD_.wvu.Rows" localSheetId="24" hidden="1">[45]BOP!$A$36:$IV$36,[45]BOP!$A$44:$IV$44,[45]BOP!$A$59:$IV$59,[45]BOP!#REF!,[45]BOP!#REF!,[45]BOP!$A$79:$IV$79</definedName>
    <definedName name="Z_9E0C4905_FFCC_11D1_98BA_00C04FC96ABD_.wvu.Rows" localSheetId="25" hidden="1">[45]BOP!$A$36:$IV$36,[45]BOP!$A$44:$IV$44,[45]BOP!$A$59:$IV$59,[45]BOP!#REF!,[45]BOP!#REF!,[45]BOP!$A$79:$IV$79</definedName>
    <definedName name="Z_9E0C4905_FFCC_11D1_98BA_00C04FC96ABD_.wvu.Rows" localSheetId="28" hidden="1">[45]BOP!$A$36:$IV$36,[45]BOP!$A$44:$IV$44,[45]BOP!$A$59:$IV$59,[45]BOP!#REF!,[45]BOP!#REF!,[45]BOP!$A$79:$IV$79</definedName>
    <definedName name="Z_9E0C4905_FFCC_11D1_98BA_00C04FC96ABD_.wvu.Rows" localSheetId="30" hidden="1">[45]BOP!$A$36:$IV$36,[45]BOP!$A$44:$IV$44,[45]BOP!$A$59:$IV$59,[45]BOP!#REF!,[45]BOP!#REF!,[45]BOP!$A$79:$IV$79</definedName>
    <definedName name="Z_9E0C4905_FFCC_11D1_98BA_00C04FC96ABD_.wvu.Rows" hidden="1">[45]BOP!$A$36:$IV$36,[45]BOP!$A$44:$IV$44,[45]BOP!$A$59:$IV$59,[45]BOP!#REF!,[45]BOP!#REF!,[45]BOP!$A$79:$IV$79</definedName>
    <definedName name="Z_C21FAE85_013A_11D2_98BD_00C04FC96ABD_.wvu.Rows" localSheetId="48" hidden="1">[45]BOP!$A$36:$IV$36,[45]BOP!$A$44:$IV$44,[45]BOP!$A$59:$IV$59,[45]BOP!#REF!,[45]BOP!#REF!,[45]BOP!$A$81:$IV$88</definedName>
    <definedName name="Z_C21FAE85_013A_11D2_98BD_00C04FC96ABD_.wvu.Rows" localSheetId="49" hidden="1">[45]BOP!$A$36:$IV$36,[45]BOP!$A$44:$IV$44,[45]BOP!$A$59:$IV$59,[45]BOP!#REF!,[45]BOP!#REF!,[45]BOP!$A$81:$IV$88</definedName>
    <definedName name="Z_C21FAE85_013A_11D2_98BD_00C04FC96ABD_.wvu.Rows" localSheetId="24" hidden="1">[45]BOP!$A$36:$IV$36,[45]BOP!$A$44:$IV$44,[45]BOP!$A$59:$IV$59,[45]BOP!#REF!,[45]BOP!#REF!,[45]BOP!$A$81:$IV$88</definedName>
    <definedName name="Z_C21FAE85_013A_11D2_98BD_00C04FC96ABD_.wvu.Rows" localSheetId="25" hidden="1">[45]BOP!$A$36:$IV$36,[45]BOP!$A$44:$IV$44,[45]BOP!$A$59:$IV$59,[45]BOP!#REF!,[45]BOP!#REF!,[45]BOP!$A$81:$IV$88</definedName>
    <definedName name="Z_C21FAE85_013A_11D2_98BD_00C04FC96ABD_.wvu.Rows" localSheetId="28" hidden="1">[45]BOP!$A$36:$IV$36,[45]BOP!$A$44:$IV$44,[45]BOP!$A$59:$IV$59,[45]BOP!#REF!,[45]BOP!#REF!,[45]BOP!$A$81:$IV$88</definedName>
    <definedName name="Z_C21FAE85_013A_11D2_98BD_00C04FC96ABD_.wvu.Rows" localSheetId="30" hidden="1">[45]BOP!$A$36:$IV$36,[45]BOP!$A$44:$IV$44,[45]BOP!$A$59:$IV$59,[45]BOP!#REF!,[45]BOP!#REF!,[45]BOP!$A$81:$IV$88</definedName>
    <definedName name="Z_C21FAE85_013A_11D2_98BD_00C04FC96ABD_.wvu.Rows" hidden="1">[45]BOP!$A$36:$IV$36,[45]BOP!$A$44:$IV$44,[45]BOP!$A$59:$IV$59,[45]BOP!#REF!,[45]BOP!#REF!,[45]BOP!$A$81:$IV$88</definedName>
    <definedName name="Z_C21FAE86_013A_11D2_98BD_00C04FC96ABD_.wvu.Rows" localSheetId="48" hidden="1">[45]BOP!$A$36:$IV$36,[45]BOP!$A$44:$IV$44,[45]BOP!$A$59:$IV$59,[45]BOP!#REF!,[45]BOP!#REF!,[45]BOP!$A$81:$IV$88</definedName>
    <definedName name="Z_C21FAE86_013A_11D2_98BD_00C04FC96ABD_.wvu.Rows" localSheetId="49" hidden="1">[45]BOP!$A$36:$IV$36,[45]BOP!$A$44:$IV$44,[45]BOP!$A$59:$IV$59,[45]BOP!#REF!,[45]BOP!#REF!,[45]BOP!$A$81:$IV$88</definedName>
    <definedName name="Z_C21FAE86_013A_11D2_98BD_00C04FC96ABD_.wvu.Rows" localSheetId="24" hidden="1">[45]BOP!$A$36:$IV$36,[45]BOP!$A$44:$IV$44,[45]BOP!$A$59:$IV$59,[45]BOP!#REF!,[45]BOP!#REF!,[45]BOP!$A$81:$IV$88</definedName>
    <definedName name="Z_C21FAE86_013A_11D2_98BD_00C04FC96ABD_.wvu.Rows" localSheetId="25" hidden="1">[45]BOP!$A$36:$IV$36,[45]BOP!$A$44:$IV$44,[45]BOP!$A$59:$IV$59,[45]BOP!#REF!,[45]BOP!#REF!,[45]BOP!$A$81:$IV$88</definedName>
    <definedName name="Z_C21FAE86_013A_11D2_98BD_00C04FC96ABD_.wvu.Rows" localSheetId="28" hidden="1">[45]BOP!$A$36:$IV$36,[45]BOP!$A$44:$IV$44,[45]BOP!$A$59:$IV$59,[45]BOP!#REF!,[45]BOP!#REF!,[45]BOP!$A$81:$IV$88</definedName>
    <definedName name="Z_C21FAE86_013A_11D2_98BD_00C04FC96ABD_.wvu.Rows" localSheetId="30" hidden="1">[45]BOP!$A$36:$IV$36,[45]BOP!$A$44:$IV$44,[45]BOP!$A$59:$IV$59,[45]BOP!#REF!,[45]BOP!#REF!,[45]BOP!$A$81:$IV$88</definedName>
    <definedName name="Z_C21FAE86_013A_11D2_98BD_00C04FC96ABD_.wvu.Rows" hidden="1">[45]BOP!$A$36:$IV$36,[45]BOP!$A$44:$IV$44,[45]BOP!$A$59:$IV$59,[45]BOP!#REF!,[45]BOP!#REF!,[45]BOP!$A$81:$IV$88</definedName>
    <definedName name="Z_C21FAE87_013A_11D2_98BD_00C04FC96ABD_.wvu.Rows" localSheetId="48" hidden="1">[45]BOP!$A$36:$IV$36,[45]BOP!$A$44:$IV$44,[45]BOP!$A$59:$IV$59,[45]BOP!#REF!,[45]BOP!#REF!,[45]BOP!$A$81:$IV$88</definedName>
    <definedName name="Z_C21FAE87_013A_11D2_98BD_00C04FC96ABD_.wvu.Rows" localSheetId="49" hidden="1">[45]BOP!$A$36:$IV$36,[45]BOP!$A$44:$IV$44,[45]BOP!$A$59:$IV$59,[45]BOP!#REF!,[45]BOP!#REF!,[45]BOP!$A$81:$IV$88</definedName>
    <definedName name="Z_C21FAE87_013A_11D2_98BD_00C04FC96ABD_.wvu.Rows" localSheetId="24" hidden="1">[45]BOP!$A$36:$IV$36,[45]BOP!$A$44:$IV$44,[45]BOP!$A$59:$IV$59,[45]BOP!#REF!,[45]BOP!#REF!,[45]BOP!$A$81:$IV$88</definedName>
    <definedName name="Z_C21FAE87_013A_11D2_98BD_00C04FC96ABD_.wvu.Rows" localSheetId="25" hidden="1">[45]BOP!$A$36:$IV$36,[45]BOP!$A$44:$IV$44,[45]BOP!$A$59:$IV$59,[45]BOP!#REF!,[45]BOP!#REF!,[45]BOP!$A$81:$IV$88</definedName>
    <definedName name="Z_C21FAE87_013A_11D2_98BD_00C04FC96ABD_.wvu.Rows" localSheetId="28" hidden="1">[45]BOP!$A$36:$IV$36,[45]BOP!$A$44:$IV$44,[45]BOP!$A$59:$IV$59,[45]BOP!#REF!,[45]BOP!#REF!,[45]BOP!$A$81:$IV$88</definedName>
    <definedName name="Z_C21FAE87_013A_11D2_98BD_00C04FC96ABD_.wvu.Rows" localSheetId="30" hidden="1">[45]BOP!$A$36:$IV$36,[45]BOP!$A$44:$IV$44,[45]BOP!$A$59:$IV$59,[45]BOP!#REF!,[45]BOP!#REF!,[45]BOP!$A$81:$IV$88</definedName>
    <definedName name="Z_C21FAE87_013A_11D2_98BD_00C04FC96ABD_.wvu.Rows" hidden="1">[45]BOP!$A$36:$IV$36,[45]BOP!$A$44:$IV$44,[45]BOP!$A$59:$IV$59,[45]BOP!#REF!,[45]BOP!#REF!,[45]BOP!$A$81:$IV$88</definedName>
    <definedName name="Z_C21FAE88_013A_11D2_98BD_00C04FC96ABD_.wvu.Rows" localSheetId="48" hidden="1">[45]BOP!$A$36:$IV$36,[45]BOP!$A$44:$IV$44,[45]BOP!$A$59:$IV$59,[45]BOP!#REF!,[45]BOP!#REF!,[45]BOP!$A$81:$IV$88</definedName>
    <definedName name="Z_C21FAE88_013A_11D2_98BD_00C04FC96ABD_.wvu.Rows" localSheetId="49" hidden="1">[45]BOP!$A$36:$IV$36,[45]BOP!$A$44:$IV$44,[45]BOP!$A$59:$IV$59,[45]BOP!#REF!,[45]BOP!#REF!,[45]BOP!$A$81:$IV$88</definedName>
    <definedName name="Z_C21FAE88_013A_11D2_98BD_00C04FC96ABD_.wvu.Rows" localSheetId="24" hidden="1">[45]BOP!$A$36:$IV$36,[45]BOP!$A$44:$IV$44,[45]BOP!$A$59:$IV$59,[45]BOP!#REF!,[45]BOP!#REF!,[45]BOP!$A$81:$IV$88</definedName>
    <definedName name="Z_C21FAE88_013A_11D2_98BD_00C04FC96ABD_.wvu.Rows" localSheetId="25" hidden="1">[45]BOP!$A$36:$IV$36,[45]BOP!$A$44:$IV$44,[45]BOP!$A$59:$IV$59,[45]BOP!#REF!,[45]BOP!#REF!,[45]BOP!$A$81:$IV$88</definedName>
    <definedName name="Z_C21FAE88_013A_11D2_98BD_00C04FC96ABD_.wvu.Rows" localSheetId="28" hidden="1">[45]BOP!$A$36:$IV$36,[45]BOP!$A$44:$IV$44,[45]BOP!$A$59:$IV$59,[45]BOP!#REF!,[45]BOP!#REF!,[45]BOP!$A$81:$IV$88</definedName>
    <definedName name="Z_C21FAE88_013A_11D2_98BD_00C04FC96ABD_.wvu.Rows" localSheetId="30" hidden="1">[45]BOP!$A$36:$IV$36,[45]BOP!$A$44:$IV$44,[45]BOP!$A$59:$IV$59,[45]BOP!#REF!,[45]BOP!#REF!,[45]BOP!$A$81:$IV$88</definedName>
    <definedName name="Z_C21FAE88_013A_11D2_98BD_00C04FC96ABD_.wvu.Rows" hidden="1">[45]BOP!$A$36:$IV$36,[45]BOP!$A$44:$IV$44,[45]BOP!$A$59:$IV$59,[45]BOP!#REF!,[45]BOP!#REF!,[45]BOP!$A$81:$IV$88</definedName>
    <definedName name="Z_C21FAE89_013A_11D2_98BD_00C04FC96ABD_.wvu.Rows" localSheetId="48" hidden="1">[45]BOP!$A$36:$IV$36,[45]BOP!$A$44:$IV$44,[45]BOP!$A$59:$IV$59,[45]BOP!#REF!,[45]BOP!#REF!,[45]BOP!$A$79:$IV$79,[45]BOP!$A$81:$IV$88,[45]BOP!#REF!</definedName>
    <definedName name="Z_C21FAE89_013A_11D2_98BD_00C04FC96ABD_.wvu.Rows" localSheetId="49" hidden="1">[45]BOP!$A$36:$IV$36,[45]BOP!$A$44:$IV$44,[45]BOP!$A$59:$IV$59,[45]BOP!#REF!,[45]BOP!#REF!,[45]BOP!$A$79:$IV$79,[45]BOP!$A$81:$IV$88,[45]BOP!#REF!</definedName>
    <definedName name="Z_C21FAE89_013A_11D2_98BD_00C04FC96ABD_.wvu.Rows" localSheetId="24" hidden="1">[45]BOP!$A$36:$IV$36,[45]BOP!$A$44:$IV$44,[45]BOP!$A$59:$IV$59,[45]BOP!#REF!,[45]BOP!#REF!,[45]BOP!$A$79:$IV$79,[45]BOP!$A$81:$IV$88,[45]BOP!#REF!</definedName>
    <definedName name="Z_C21FAE89_013A_11D2_98BD_00C04FC96ABD_.wvu.Rows" localSheetId="25" hidden="1">[45]BOP!$A$36:$IV$36,[45]BOP!$A$44:$IV$44,[45]BOP!$A$59:$IV$59,[45]BOP!#REF!,[45]BOP!#REF!,[45]BOP!$A$79:$IV$79,[45]BOP!$A$81:$IV$88,[45]BOP!#REF!</definedName>
    <definedName name="Z_C21FAE89_013A_11D2_98BD_00C04FC96ABD_.wvu.Rows" localSheetId="28" hidden="1">[45]BOP!$A$36:$IV$36,[45]BOP!$A$44:$IV$44,[45]BOP!$A$59:$IV$59,[45]BOP!#REF!,[45]BOP!#REF!,[45]BOP!$A$79:$IV$79,[45]BOP!$A$81:$IV$88,[45]BOP!#REF!</definedName>
    <definedName name="Z_C21FAE89_013A_11D2_98BD_00C04FC96ABD_.wvu.Rows" localSheetId="30" hidden="1">[45]BOP!$A$36:$IV$36,[45]BOP!$A$44:$IV$44,[45]BOP!$A$59:$IV$59,[45]BOP!#REF!,[45]BOP!#REF!,[45]BOP!$A$79:$IV$79,[45]BOP!$A$81:$IV$88,[45]BOP!#REF!</definedName>
    <definedName name="Z_C21FAE89_013A_11D2_98BD_00C04FC96ABD_.wvu.Rows" hidden="1">[45]BOP!$A$36:$IV$36,[45]BOP!$A$44:$IV$44,[45]BOP!$A$59:$IV$59,[45]BOP!#REF!,[45]BOP!#REF!,[45]BOP!$A$79:$IV$79,[45]BOP!$A$81:$IV$88,[45]BOP!#REF!</definedName>
    <definedName name="Z_C21FAE8A_013A_11D2_98BD_00C04FC96ABD_.wvu.Rows" localSheetId="48" hidden="1">[45]BOP!$A$36:$IV$36,[45]BOP!$A$44:$IV$44,[45]BOP!$A$59:$IV$59,[45]BOP!#REF!,[45]BOP!#REF!,[45]BOP!$A$79:$IV$79,[45]BOP!$A$81:$IV$88</definedName>
    <definedName name="Z_C21FAE8A_013A_11D2_98BD_00C04FC96ABD_.wvu.Rows" localSheetId="49" hidden="1">[45]BOP!$A$36:$IV$36,[45]BOP!$A$44:$IV$44,[45]BOP!$A$59:$IV$59,[45]BOP!#REF!,[45]BOP!#REF!,[45]BOP!$A$79:$IV$79,[45]BOP!$A$81:$IV$88</definedName>
    <definedName name="Z_C21FAE8A_013A_11D2_98BD_00C04FC96ABD_.wvu.Rows" localSheetId="24" hidden="1">[45]BOP!$A$36:$IV$36,[45]BOP!$A$44:$IV$44,[45]BOP!$A$59:$IV$59,[45]BOP!#REF!,[45]BOP!#REF!,[45]BOP!$A$79:$IV$79,[45]BOP!$A$81:$IV$88</definedName>
    <definedName name="Z_C21FAE8A_013A_11D2_98BD_00C04FC96ABD_.wvu.Rows" localSheetId="25" hidden="1">[45]BOP!$A$36:$IV$36,[45]BOP!$A$44:$IV$44,[45]BOP!$A$59:$IV$59,[45]BOP!#REF!,[45]BOP!#REF!,[45]BOP!$A$79:$IV$79,[45]BOP!$A$81:$IV$88</definedName>
    <definedName name="Z_C21FAE8A_013A_11D2_98BD_00C04FC96ABD_.wvu.Rows" localSheetId="28" hidden="1">[45]BOP!$A$36:$IV$36,[45]BOP!$A$44:$IV$44,[45]BOP!$A$59:$IV$59,[45]BOP!#REF!,[45]BOP!#REF!,[45]BOP!$A$79:$IV$79,[45]BOP!$A$81:$IV$88</definedName>
    <definedName name="Z_C21FAE8A_013A_11D2_98BD_00C04FC96ABD_.wvu.Rows" localSheetId="30" hidden="1">[45]BOP!$A$36:$IV$36,[45]BOP!$A$44:$IV$44,[45]BOP!$A$59:$IV$59,[45]BOP!#REF!,[45]BOP!#REF!,[45]BOP!$A$79:$IV$79,[45]BOP!$A$81:$IV$88</definedName>
    <definedName name="Z_C21FAE8A_013A_11D2_98BD_00C04FC96ABD_.wvu.Rows" hidden="1">[45]BOP!$A$36:$IV$36,[45]BOP!$A$44:$IV$44,[45]BOP!$A$59:$IV$59,[45]BOP!#REF!,[45]BOP!#REF!,[45]BOP!$A$79:$IV$79,[45]BOP!$A$81:$IV$88</definedName>
    <definedName name="Z_C21FAE8B_013A_11D2_98BD_00C04FC96ABD_.wvu.Rows" localSheetId="48" hidden="1">[45]BOP!$A$36:$IV$36,[45]BOP!$A$44:$IV$44,[45]BOP!$A$59:$IV$59,[45]BOP!#REF!,[45]BOP!#REF!,[45]BOP!$A$79:$IV$79,[45]BOP!#REF!</definedName>
    <definedName name="Z_C21FAE8B_013A_11D2_98BD_00C04FC96ABD_.wvu.Rows" localSheetId="49" hidden="1">[45]BOP!$A$36:$IV$36,[45]BOP!$A$44:$IV$44,[45]BOP!$A$59:$IV$59,[45]BOP!#REF!,[45]BOP!#REF!,[45]BOP!$A$79:$IV$79,[45]BOP!#REF!</definedName>
    <definedName name="Z_C21FAE8B_013A_11D2_98BD_00C04FC96ABD_.wvu.Rows" localSheetId="50" hidden="1">[45]BOP!$A$36:$IV$36,[45]BOP!$A$44:$IV$44,[45]BOP!$A$59:$IV$59,[45]BOP!#REF!,[45]BOP!#REF!,[45]BOP!$A$79:$IV$79,[45]BOP!#REF!</definedName>
    <definedName name="Z_C21FAE8B_013A_11D2_98BD_00C04FC96ABD_.wvu.Rows" localSheetId="51" hidden="1">[45]BOP!$A$36:$IV$36,[45]BOP!$A$44:$IV$44,[45]BOP!$A$59:$IV$59,[45]BOP!#REF!,[45]BOP!#REF!,[45]BOP!$A$79:$IV$79,[45]BOP!#REF!</definedName>
    <definedName name="Z_C21FAE8B_013A_11D2_98BD_00C04FC96ABD_.wvu.Rows" localSheetId="8" hidden="1">[45]BOP!$A$36:$IV$36,[45]BOP!$A$44:$IV$44,[45]BOP!$A$59:$IV$59,[45]BOP!#REF!,[45]BOP!#REF!,[45]BOP!$A$79:$IV$79,[45]BOP!#REF!</definedName>
    <definedName name="Z_C21FAE8B_013A_11D2_98BD_00C04FC96ABD_.wvu.Rows" localSheetId="9" hidden="1">[45]BOP!$A$36:$IV$36,[45]BOP!$A$44:$IV$44,[45]BOP!$A$59:$IV$59,[45]BOP!#REF!,[45]BOP!#REF!,[45]BOP!$A$79:$IV$79,[45]BOP!#REF!</definedName>
    <definedName name="Z_C21FAE8B_013A_11D2_98BD_00C04FC96ABD_.wvu.Rows" localSheetId="18" hidden="1">[45]BOP!$A$36:$IV$36,[45]BOP!$A$44:$IV$44,[45]BOP!$A$59:$IV$59,[45]BOP!#REF!,[45]BOP!#REF!,[45]BOP!$A$79:$IV$79,[45]BOP!#REF!</definedName>
    <definedName name="Z_C21FAE8B_013A_11D2_98BD_00C04FC96ABD_.wvu.Rows" localSheetId="19" hidden="1">[45]BOP!$A$36:$IV$36,[45]BOP!$A$44:$IV$44,[45]BOP!$A$59:$IV$59,[45]BOP!#REF!,[45]BOP!#REF!,[45]BOP!$A$79:$IV$79,[45]BOP!#REF!</definedName>
    <definedName name="Z_C21FAE8B_013A_11D2_98BD_00C04FC96ABD_.wvu.Rows" localSheetId="20" hidden="1">[45]BOP!$A$36:$IV$36,[45]BOP!$A$44:$IV$44,[45]BOP!$A$59:$IV$59,[45]BOP!#REF!,[45]BOP!#REF!,[45]BOP!$A$79:$IV$79,[45]BOP!#REF!</definedName>
    <definedName name="Z_C21FAE8B_013A_11D2_98BD_00C04FC96ABD_.wvu.Rows" localSheetId="24" hidden="1">[45]BOP!$A$36:$IV$36,[45]BOP!$A$44:$IV$44,[45]BOP!$A$59:$IV$59,[45]BOP!#REF!,[45]BOP!#REF!,[45]BOP!$A$79:$IV$79,[45]BOP!#REF!</definedName>
    <definedName name="Z_C21FAE8B_013A_11D2_98BD_00C04FC96ABD_.wvu.Rows" localSheetId="25" hidden="1">[45]BOP!$A$36:$IV$36,[45]BOP!$A$44:$IV$44,[45]BOP!$A$59:$IV$59,[45]BOP!#REF!,[45]BOP!#REF!,[45]BOP!$A$79:$IV$79,[45]BOP!#REF!</definedName>
    <definedName name="Z_C21FAE8B_013A_11D2_98BD_00C04FC96ABD_.wvu.Rows" localSheetId="28" hidden="1">[45]BOP!$A$36:$IV$36,[45]BOP!$A$44:$IV$44,[45]BOP!$A$59:$IV$59,[45]BOP!#REF!,[45]BOP!#REF!,[45]BOP!$A$79:$IV$79,[45]BOP!#REF!</definedName>
    <definedName name="Z_C21FAE8B_013A_11D2_98BD_00C04FC96ABD_.wvu.Rows" localSheetId="30" hidden="1">[45]BOP!$A$36:$IV$36,[45]BOP!$A$44:$IV$44,[45]BOP!$A$59:$IV$59,[45]BOP!#REF!,[45]BOP!#REF!,[45]BOP!$A$79:$IV$79,[45]BOP!#REF!</definedName>
    <definedName name="Z_C21FAE8B_013A_11D2_98BD_00C04FC96ABD_.wvu.Rows" hidden="1">[45]BOP!$A$36:$IV$36,[45]BOP!$A$44:$IV$44,[45]BOP!$A$59:$IV$59,[45]BOP!#REF!,[45]BOP!#REF!,[45]BOP!$A$79:$IV$79,[45]BOP!#REF!</definedName>
    <definedName name="Z_C21FAE8C_013A_11D2_98BD_00C04FC96ABD_.wvu.Rows" localSheetId="48" hidden="1">[45]BOP!$A$36:$IV$36,[45]BOP!$A$44:$IV$44,[45]BOP!$A$59:$IV$59,[45]BOP!#REF!,[45]BOP!#REF!,[45]BOP!$A$79:$IV$79,[45]BOP!$A$81:$IV$88,[45]BOP!#REF!</definedName>
    <definedName name="Z_C21FAE8C_013A_11D2_98BD_00C04FC96ABD_.wvu.Rows" localSheetId="49" hidden="1">[45]BOP!$A$36:$IV$36,[45]BOP!$A$44:$IV$44,[45]BOP!$A$59:$IV$59,[45]BOP!#REF!,[45]BOP!#REF!,[45]BOP!$A$79:$IV$79,[45]BOP!$A$81:$IV$88,[45]BOP!#REF!</definedName>
    <definedName name="Z_C21FAE8C_013A_11D2_98BD_00C04FC96ABD_.wvu.Rows" localSheetId="24" hidden="1">[45]BOP!$A$36:$IV$36,[45]BOP!$A$44:$IV$44,[45]BOP!$A$59:$IV$59,[45]BOP!#REF!,[45]BOP!#REF!,[45]BOP!$A$79:$IV$79,[45]BOP!$A$81:$IV$88,[45]BOP!#REF!</definedName>
    <definedName name="Z_C21FAE8C_013A_11D2_98BD_00C04FC96ABD_.wvu.Rows" localSheetId="25" hidden="1">[45]BOP!$A$36:$IV$36,[45]BOP!$A$44:$IV$44,[45]BOP!$A$59:$IV$59,[45]BOP!#REF!,[45]BOP!#REF!,[45]BOP!$A$79:$IV$79,[45]BOP!$A$81:$IV$88,[45]BOP!#REF!</definedName>
    <definedName name="Z_C21FAE8C_013A_11D2_98BD_00C04FC96ABD_.wvu.Rows" localSheetId="28" hidden="1">[45]BOP!$A$36:$IV$36,[45]BOP!$A$44:$IV$44,[45]BOP!$A$59:$IV$59,[45]BOP!#REF!,[45]BOP!#REF!,[45]BOP!$A$79:$IV$79,[45]BOP!$A$81:$IV$88,[45]BOP!#REF!</definedName>
    <definedName name="Z_C21FAE8C_013A_11D2_98BD_00C04FC96ABD_.wvu.Rows" localSheetId="30" hidden="1">[45]BOP!$A$36:$IV$36,[45]BOP!$A$44:$IV$44,[45]BOP!$A$59:$IV$59,[45]BOP!#REF!,[45]BOP!#REF!,[45]BOP!$A$79:$IV$79,[45]BOP!$A$81:$IV$88,[45]BOP!#REF!</definedName>
    <definedName name="Z_C21FAE8C_013A_11D2_98BD_00C04FC96ABD_.wvu.Rows" hidden="1">[45]BOP!$A$36:$IV$36,[45]BOP!$A$44:$IV$44,[45]BOP!$A$59:$IV$59,[45]BOP!#REF!,[45]BOP!#REF!,[45]BOP!$A$79:$IV$79,[45]BOP!$A$81:$IV$88,[45]BOP!#REF!</definedName>
    <definedName name="Z_C21FAE8D_013A_11D2_98BD_00C04FC96ABD_.wvu.Rows" localSheetId="48" hidden="1">[45]BOP!$A$36:$IV$36,[45]BOP!$A$44:$IV$44,[45]BOP!$A$59:$IV$59,[45]BOP!#REF!,[45]BOP!#REF!,[45]BOP!$A$79:$IV$79,[45]BOP!$A$81:$IV$88,[45]BOP!#REF!</definedName>
    <definedName name="Z_C21FAE8D_013A_11D2_98BD_00C04FC96ABD_.wvu.Rows" localSheetId="49" hidden="1">[45]BOP!$A$36:$IV$36,[45]BOP!$A$44:$IV$44,[45]BOP!$A$59:$IV$59,[45]BOP!#REF!,[45]BOP!#REF!,[45]BOP!$A$79:$IV$79,[45]BOP!$A$81:$IV$88,[45]BOP!#REF!</definedName>
    <definedName name="Z_C21FAE8D_013A_11D2_98BD_00C04FC96ABD_.wvu.Rows" localSheetId="24" hidden="1">[45]BOP!$A$36:$IV$36,[45]BOP!$A$44:$IV$44,[45]BOP!$A$59:$IV$59,[45]BOP!#REF!,[45]BOP!#REF!,[45]BOP!$A$79:$IV$79,[45]BOP!$A$81:$IV$88,[45]BOP!#REF!</definedName>
    <definedName name="Z_C21FAE8D_013A_11D2_98BD_00C04FC96ABD_.wvu.Rows" localSheetId="25" hidden="1">[45]BOP!$A$36:$IV$36,[45]BOP!$A$44:$IV$44,[45]BOP!$A$59:$IV$59,[45]BOP!#REF!,[45]BOP!#REF!,[45]BOP!$A$79:$IV$79,[45]BOP!$A$81:$IV$88,[45]BOP!#REF!</definedName>
    <definedName name="Z_C21FAE8D_013A_11D2_98BD_00C04FC96ABD_.wvu.Rows" localSheetId="28" hidden="1">[45]BOP!$A$36:$IV$36,[45]BOP!$A$44:$IV$44,[45]BOP!$A$59:$IV$59,[45]BOP!#REF!,[45]BOP!#REF!,[45]BOP!$A$79:$IV$79,[45]BOP!$A$81:$IV$88,[45]BOP!#REF!</definedName>
    <definedName name="Z_C21FAE8D_013A_11D2_98BD_00C04FC96ABD_.wvu.Rows" localSheetId="30" hidden="1">[45]BOP!$A$36:$IV$36,[45]BOP!$A$44:$IV$44,[45]BOP!$A$59:$IV$59,[45]BOP!#REF!,[45]BOP!#REF!,[45]BOP!$A$79:$IV$79,[45]BOP!$A$81:$IV$88,[45]BOP!#REF!</definedName>
    <definedName name="Z_C21FAE8D_013A_11D2_98BD_00C04FC96ABD_.wvu.Rows" hidden="1">[45]BOP!$A$36:$IV$36,[45]BOP!$A$44:$IV$44,[45]BOP!$A$59:$IV$59,[45]BOP!#REF!,[45]BOP!#REF!,[45]BOP!$A$79:$IV$79,[45]BOP!$A$81:$IV$88,[45]BOP!#REF!</definedName>
    <definedName name="Z_C21FAE8E_013A_11D2_98BD_00C04FC96ABD_.wvu.Rows" localSheetId="48" hidden="1">[45]BOP!$A$36:$IV$36,[45]BOP!$A$44:$IV$44,[45]BOP!$A$59:$IV$59,[45]BOP!#REF!,[45]BOP!#REF!,[45]BOP!$A$79:$IV$79,[45]BOP!$A$81:$IV$88,[45]BOP!#REF!</definedName>
    <definedName name="Z_C21FAE8E_013A_11D2_98BD_00C04FC96ABD_.wvu.Rows" localSheetId="49" hidden="1">[45]BOP!$A$36:$IV$36,[45]BOP!$A$44:$IV$44,[45]BOP!$A$59:$IV$59,[45]BOP!#REF!,[45]BOP!#REF!,[45]BOP!$A$79:$IV$79,[45]BOP!$A$81:$IV$88,[45]BOP!#REF!</definedName>
    <definedName name="Z_C21FAE8E_013A_11D2_98BD_00C04FC96ABD_.wvu.Rows" localSheetId="24" hidden="1">[45]BOP!$A$36:$IV$36,[45]BOP!$A$44:$IV$44,[45]BOP!$A$59:$IV$59,[45]BOP!#REF!,[45]BOP!#REF!,[45]BOP!$A$79:$IV$79,[45]BOP!$A$81:$IV$88,[45]BOP!#REF!</definedName>
    <definedName name="Z_C21FAE8E_013A_11D2_98BD_00C04FC96ABD_.wvu.Rows" localSheetId="25" hidden="1">[45]BOP!$A$36:$IV$36,[45]BOP!$A$44:$IV$44,[45]BOP!$A$59:$IV$59,[45]BOP!#REF!,[45]BOP!#REF!,[45]BOP!$A$79:$IV$79,[45]BOP!$A$81:$IV$88,[45]BOP!#REF!</definedName>
    <definedName name="Z_C21FAE8E_013A_11D2_98BD_00C04FC96ABD_.wvu.Rows" localSheetId="28" hidden="1">[45]BOP!$A$36:$IV$36,[45]BOP!$A$44:$IV$44,[45]BOP!$A$59:$IV$59,[45]BOP!#REF!,[45]BOP!#REF!,[45]BOP!$A$79:$IV$79,[45]BOP!$A$81:$IV$88,[45]BOP!#REF!</definedName>
    <definedName name="Z_C21FAE8E_013A_11D2_98BD_00C04FC96ABD_.wvu.Rows" localSheetId="30" hidden="1">[45]BOP!$A$36:$IV$36,[45]BOP!$A$44:$IV$44,[45]BOP!$A$59:$IV$59,[45]BOP!#REF!,[45]BOP!#REF!,[45]BOP!$A$79:$IV$79,[45]BOP!$A$81:$IV$88,[45]BOP!#REF!</definedName>
    <definedName name="Z_C21FAE8E_013A_11D2_98BD_00C04FC96ABD_.wvu.Rows" hidden="1">[45]BOP!$A$36:$IV$36,[45]BOP!$A$44:$IV$44,[45]BOP!$A$59:$IV$59,[45]BOP!#REF!,[45]BOP!#REF!,[45]BOP!$A$79:$IV$79,[45]BOP!$A$81:$IV$88,[45]BOP!#REF!</definedName>
    <definedName name="Z_C21FAE90_013A_11D2_98BD_00C04FC96ABD_.wvu.Rows" localSheetId="48" hidden="1">[45]BOP!$A$36:$IV$36,[45]BOP!$A$44:$IV$44,[45]BOP!$A$59:$IV$59,[45]BOP!#REF!,[45]BOP!#REF!,[45]BOP!$A$79:$IV$79,[45]BOP!$A$81:$IV$88,[45]BOP!#REF!,[45]BOP!#REF!</definedName>
    <definedName name="Z_C21FAE90_013A_11D2_98BD_00C04FC96ABD_.wvu.Rows" localSheetId="49" hidden="1">[45]BOP!$A$36:$IV$36,[45]BOP!$A$44:$IV$44,[45]BOP!$A$59:$IV$59,[45]BOP!#REF!,[45]BOP!#REF!,[45]BOP!$A$79:$IV$79,[45]BOP!$A$81:$IV$88,[45]BOP!#REF!,[45]BOP!#REF!</definedName>
    <definedName name="Z_C21FAE90_013A_11D2_98BD_00C04FC96ABD_.wvu.Rows" localSheetId="24" hidden="1">[45]BOP!$A$36:$IV$36,[45]BOP!$A$44:$IV$44,[45]BOP!$A$59:$IV$59,[45]BOP!#REF!,[45]BOP!#REF!,[45]BOP!$A$79:$IV$79,[45]BOP!$A$81:$IV$88,[45]BOP!#REF!,[45]BOP!#REF!</definedName>
    <definedName name="Z_C21FAE90_013A_11D2_98BD_00C04FC96ABD_.wvu.Rows" localSheetId="25" hidden="1">[45]BOP!$A$36:$IV$36,[45]BOP!$A$44:$IV$44,[45]BOP!$A$59:$IV$59,[45]BOP!#REF!,[45]BOP!#REF!,[45]BOP!$A$79:$IV$79,[45]BOP!$A$81:$IV$88,[45]BOP!#REF!,[45]BOP!#REF!</definedName>
    <definedName name="Z_C21FAE90_013A_11D2_98BD_00C04FC96ABD_.wvu.Rows" localSheetId="28" hidden="1">[45]BOP!$A$36:$IV$36,[45]BOP!$A$44:$IV$44,[45]BOP!$A$59:$IV$59,[45]BOP!#REF!,[45]BOP!#REF!,[45]BOP!$A$79:$IV$79,[45]BOP!$A$81:$IV$88,[45]BOP!#REF!,[45]BOP!#REF!</definedName>
    <definedName name="Z_C21FAE90_013A_11D2_98BD_00C04FC96ABD_.wvu.Rows" localSheetId="30" hidden="1">[45]BOP!$A$36:$IV$36,[45]BOP!$A$44:$IV$44,[45]BOP!$A$59:$IV$59,[45]BOP!#REF!,[45]BOP!#REF!,[45]BOP!$A$79:$IV$79,[45]BOP!$A$81:$IV$88,[45]BOP!#REF!,[45]BOP!#REF!</definedName>
    <definedName name="Z_C21FAE90_013A_11D2_98BD_00C04FC96ABD_.wvu.Rows" hidden="1">[45]BOP!$A$36:$IV$36,[45]BOP!$A$44:$IV$44,[45]BOP!$A$59:$IV$59,[45]BOP!#REF!,[45]BOP!#REF!,[45]BOP!$A$79:$IV$79,[45]BOP!$A$81:$IV$88,[45]BOP!#REF!,[45]BOP!#REF!</definedName>
    <definedName name="Z_C21FAE91_013A_11D2_98BD_00C04FC96ABD_.wvu.Rows" localSheetId="48" hidden="1">[45]BOP!$A$36:$IV$36,[45]BOP!$A$44:$IV$44,[45]BOP!$A$59:$IV$59,[45]BOP!#REF!,[45]BOP!#REF!,[45]BOP!$A$79:$IV$79,[45]BOP!$A$81:$IV$88,[45]BOP!#REF!,[45]BOP!#REF!</definedName>
    <definedName name="Z_C21FAE91_013A_11D2_98BD_00C04FC96ABD_.wvu.Rows" localSheetId="49" hidden="1">[45]BOP!$A$36:$IV$36,[45]BOP!$A$44:$IV$44,[45]BOP!$A$59:$IV$59,[45]BOP!#REF!,[45]BOP!#REF!,[45]BOP!$A$79:$IV$79,[45]BOP!$A$81:$IV$88,[45]BOP!#REF!,[45]BOP!#REF!</definedName>
    <definedName name="Z_C21FAE91_013A_11D2_98BD_00C04FC96ABD_.wvu.Rows" localSheetId="24" hidden="1">[45]BOP!$A$36:$IV$36,[45]BOP!$A$44:$IV$44,[45]BOP!$A$59:$IV$59,[45]BOP!#REF!,[45]BOP!#REF!,[45]BOP!$A$79:$IV$79,[45]BOP!$A$81:$IV$88,[45]BOP!#REF!,[45]BOP!#REF!</definedName>
    <definedName name="Z_C21FAE91_013A_11D2_98BD_00C04FC96ABD_.wvu.Rows" localSheetId="25" hidden="1">[45]BOP!$A$36:$IV$36,[45]BOP!$A$44:$IV$44,[45]BOP!$A$59:$IV$59,[45]BOP!#REF!,[45]BOP!#REF!,[45]BOP!$A$79:$IV$79,[45]BOP!$A$81:$IV$88,[45]BOP!#REF!,[45]BOP!#REF!</definedName>
    <definedName name="Z_C21FAE91_013A_11D2_98BD_00C04FC96ABD_.wvu.Rows" localSheetId="28" hidden="1">[45]BOP!$A$36:$IV$36,[45]BOP!$A$44:$IV$44,[45]BOP!$A$59:$IV$59,[45]BOP!#REF!,[45]BOP!#REF!,[45]BOP!$A$79:$IV$79,[45]BOP!$A$81:$IV$88,[45]BOP!#REF!,[45]BOP!#REF!</definedName>
    <definedName name="Z_C21FAE91_013A_11D2_98BD_00C04FC96ABD_.wvu.Rows" localSheetId="30" hidden="1">[45]BOP!$A$36:$IV$36,[45]BOP!$A$44:$IV$44,[45]BOP!$A$59:$IV$59,[45]BOP!#REF!,[45]BOP!#REF!,[45]BOP!$A$79:$IV$79,[45]BOP!$A$81:$IV$88,[45]BOP!#REF!,[45]BOP!#REF!</definedName>
    <definedName name="Z_C21FAE91_013A_11D2_98BD_00C04FC96ABD_.wvu.Rows" hidden="1">[45]BOP!$A$36:$IV$36,[45]BOP!$A$44:$IV$44,[45]BOP!$A$59:$IV$59,[45]BOP!#REF!,[45]BOP!#REF!,[45]BOP!$A$79:$IV$79,[45]BOP!$A$81:$IV$88,[45]BOP!#REF!,[45]BOP!#REF!</definedName>
    <definedName name="Z_C21FAE92_013A_11D2_98BD_00C04FC96ABD_.wvu.Rows" localSheetId="48" hidden="1">[45]BOP!$A$36:$IV$36,[45]BOP!$A$44:$IV$44,[45]BOP!$A$59:$IV$59,[45]BOP!#REF!,[45]BOP!#REF!,[45]BOP!$A$79:$IV$79</definedName>
    <definedName name="Z_C21FAE92_013A_11D2_98BD_00C04FC96ABD_.wvu.Rows" localSheetId="49" hidden="1">[45]BOP!$A$36:$IV$36,[45]BOP!$A$44:$IV$44,[45]BOP!$A$59:$IV$59,[45]BOP!#REF!,[45]BOP!#REF!,[45]BOP!$A$79:$IV$79</definedName>
    <definedName name="Z_C21FAE92_013A_11D2_98BD_00C04FC96ABD_.wvu.Rows" localSheetId="24" hidden="1">[45]BOP!$A$36:$IV$36,[45]BOP!$A$44:$IV$44,[45]BOP!$A$59:$IV$59,[45]BOP!#REF!,[45]BOP!#REF!,[45]BOP!$A$79:$IV$79</definedName>
    <definedName name="Z_C21FAE92_013A_11D2_98BD_00C04FC96ABD_.wvu.Rows" localSheetId="25" hidden="1">[45]BOP!$A$36:$IV$36,[45]BOP!$A$44:$IV$44,[45]BOP!$A$59:$IV$59,[45]BOP!#REF!,[45]BOP!#REF!,[45]BOP!$A$79:$IV$79</definedName>
    <definedName name="Z_C21FAE92_013A_11D2_98BD_00C04FC96ABD_.wvu.Rows" localSheetId="28" hidden="1">[45]BOP!$A$36:$IV$36,[45]BOP!$A$44:$IV$44,[45]BOP!$A$59:$IV$59,[45]BOP!#REF!,[45]BOP!#REF!,[45]BOP!$A$79:$IV$79</definedName>
    <definedName name="Z_C21FAE92_013A_11D2_98BD_00C04FC96ABD_.wvu.Rows" localSheetId="30" hidden="1">[45]BOP!$A$36:$IV$36,[45]BOP!$A$44:$IV$44,[45]BOP!$A$59:$IV$59,[45]BOP!#REF!,[45]BOP!#REF!,[45]BOP!$A$79:$IV$79</definedName>
    <definedName name="Z_C21FAE92_013A_11D2_98BD_00C04FC96ABD_.wvu.Rows" hidden="1">[45]BOP!$A$36:$IV$36,[45]BOP!$A$44:$IV$44,[45]BOP!$A$59:$IV$59,[45]BOP!#REF!,[45]BOP!#REF!,[45]BOP!$A$79:$IV$79</definedName>
    <definedName name="Z_CF25EF4A_FFAB_11D1_98B7_00C04FC96ABD_.wvu.Rows" localSheetId="48" hidden="1">[45]BOP!$A$36:$IV$36,[45]BOP!$A$44:$IV$44,[45]BOP!$A$59:$IV$59,[45]BOP!#REF!,[45]BOP!#REF!,[45]BOP!$A$81:$IV$88</definedName>
    <definedName name="Z_CF25EF4A_FFAB_11D1_98B7_00C04FC96ABD_.wvu.Rows" localSheetId="49" hidden="1">[45]BOP!$A$36:$IV$36,[45]BOP!$A$44:$IV$44,[45]BOP!$A$59:$IV$59,[45]BOP!#REF!,[45]BOP!#REF!,[45]BOP!$A$81:$IV$88</definedName>
    <definedName name="Z_CF25EF4A_FFAB_11D1_98B7_00C04FC96ABD_.wvu.Rows" localSheetId="24" hidden="1">[45]BOP!$A$36:$IV$36,[45]BOP!$A$44:$IV$44,[45]BOP!$A$59:$IV$59,[45]BOP!#REF!,[45]BOP!#REF!,[45]BOP!$A$81:$IV$88</definedName>
    <definedName name="Z_CF25EF4A_FFAB_11D1_98B7_00C04FC96ABD_.wvu.Rows" localSheetId="25" hidden="1">[45]BOP!$A$36:$IV$36,[45]BOP!$A$44:$IV$44,[45]BOP!$A$59:$IV$59,[45]BOP!#REF!,[45]BOP!#REF!,[45]BOP!$A$81:$IV$88</definedName>
    <definedName name="Z_CF25EF4A_FFAB_11D1_98B7_00C04FC96ABD_.wvu.Rows" localSheetId="28" hidden="1">[45]BOP!$A$36:$IV$36,[45]BOP!$A$44:$IV$44,[45]BOP!$A$59:$IV$59,[45]BOP!#REF!,[45]BOP!#REF!,[45]BOP!$A$81:$IV$88</definedName>
    <definedName name="Z_CF25EF4A_FFAB_11D1_98B7_00C04FC96ABD_.wvu.Rows" localSheetId="30" hidden="1">[45]BOP!$A$36:$IV$36,[45]BOP!$A$44:$IV$44,[45]BOP!$A$59:$IV$59,[45]BOP!#REF!,[45]BOP!#REF!,[45]BOP!$A$81:$IV$88</definedName>
    <definedName name="Z_CF25EF4A_FFAB_11D1_98B7_00C04FC96ABD_.wvu.Rows" hidden="1">[45]BOP!$A$36:$IV$36,[45]BOP!$A$44:$IV$44,[45]BOP!$A$59:$IV$59,[45]BOP!#REF!,[45]BOP!#REF!,[45]BOP!$A$81:$IV$88</definedName>
    <definedName name="Z_CF25EF4B_FFAB_11D1_98B7_00C04FC96ABD_.wvu.Rows" localSheetId="48" hidden="1">[45]BOP!$A$36:$IV$36,[45]BOP!$A$44:$IV$44,[45]BOP!$A$59:$IV$59,[45]BOP!#REF!,[45]BOP!#REF!,[45]BOP!$A$81:$IV$88</definedName>
    <definedName name="Z_CF25EF4B_FFAB_11D1_98B7_00C04FC96ABD_.wvu.Rows" localSheetId="49" hidden="1">[45]BOP!$A$36:$IV$36,[45]BOP!$A$44:$IV$44,[45]BOP!$A$59:$IV$59,[45]BOP!#REF!,[45]BOP!#REF!,[45]BOP!$A$81:$IV$88</definedName>
    <definedName name="Z_CF25EF4B_FFAB_11D1_98B7_00C04FC96ABD_.wvu.Rows" localSheetId="24" hidden="1">[45]BOP!$A$36:$IV$36,[45]BOP!$A$44:$IV$44,[45]BOP!$A$59:$IV$59,[45]BOP!#REF!,[45]BOP!#REF!,[45]BOP!$A$81:$IV$88</definedName>
    <definedName name="Z_CF25EF4B_FFAB_11D1_98B7_00C04FC96ABD_.wvu.Rows" localSheetId="25" hidden="1">[45]BOP!$A$36:$IV$36,[45]BOP!$A$44:$IV$44,[45]BOP!$A$59:$IV$59,[45]BOP!#REF!,[45]BOP!#REF!,[45]BOP!$A$81:$IV$88</definedName>
    <definedName name="Z_CF25EF4B_FFAB_11D1_98B7_00C04FC96ABD_.wvu.Rows" localSheetId="28" hidden="1">[45]BOP!$A$36:$IV$36,[45]BOP!$A$44:$IV$44,[45]BOP!$A$59:$IV$59,[45]BOP!#REF!,[45]BOP!#REF!,[45]BOP!$A$81:$IV$88</definedName>
    <definedName name="Z_CF25EF4B_FFAB_11D1_98B7_00C04FC96ABD_.wvu.Rows" localSheetId="30" hidden="1">[45]BOP!$A$36:$IV$36,[45]BOP!$A$44:$IV$44,[45]BOP!$A$59:$IV$59,[45]BOP!#REF!,[45]BOP!#REF!,[45]BOP!$A$81:$IV$88</definedName>
    <definedName name="Z_CF25EF4B_FFAB_11D1_98B7_00C04FC96ABD_.wvu.Rows" hidden="1">[45]BOP!$A$36:$IV$36,[45]BOP!$A$44:$IV$44,[45]BOP!$A$59:$IV$59,[45]BOP!#REF!,[45]BOP!#REF!,[45]BOP!$A$81:$IV$88</definedName>
    <definedName name="Z_CF25EF4C_FFAB_11D1_98B7_00C04FC96ABD_.wvu.Rows" localSheetId="48" hidden="1">[45]BOP!$A$36:$IV$36,[45]BOP!$A$44:$IV$44,[45]BOP!$A$59:$IV$59,[45]BOP!#REF!,[45]BOP!#REF!,[45]BOP!$A$81:$IV$88</definedName>
    <definedName name="Z_CF25EF4C_FFAB_11D1_98B7_00C04FC96ABD_.wvu.Rows" localSheetId="49" hidden="1">[45]BOP!$A$36:$IV$36,[45]BOP!$A$44:$IV$44,[45]BOP!$A$59:$IV$59,[45]BOP!#REF!,[45]BOP!#REF!,[45]BOP!$A$81:$IV$88</definedName>
    <definedName name="Z_CF25EF4C_FFAB_11D1_98B7_00C04FC96ABD_.wvu.Rows" localSheetId="24" hidden="1">[45]BOP!$A$36:$IV$36,[45]BOP!$A$44:$IV$44,[45]BOP!$A$59:$IV$59,[45]BOP!#REF!,[45]BOP!#REF!,[45]BOP!$A$81:$IV$88</definedName>
    <definedName name="Z_CF25EF4C_FFAB_11D1_98B7_00C04FC96ABD_.wvu.Rows" localSheetId="25" hidden="1">[45]BOP!$A$36:$IV$36,[45]BOP!$A$44:$IV$44,[45]BOP!$A$59:$IV$59,[45]BOP!#REF!,[45]BOP!#REF!,[45]BOP!$A$81:$IV$88</definedName>
    <definedName name="Z_CF25EF4C_FFAB_11D1_98B7_00C04FC96ABD_.wvu.Rows" localSheetId="28" hidden="1">[45]BOP!$A$36:$IV$36,[45]BOP!$A$44:$IV$44,[45]BOP!$A$59:$IV$59,[45]BOP!#REF!,[45]BOP!#REF!,[45]BOP!$A$81:$IV$88</definedName>
    <definedName name="Z_CF25EF4C_FFAB_11D1_98B7_00C04FC96ABD_.wvu.Rows" localSheetId="30" hidden="1">[45]BOP!$A$36:$IV$36,[45]BOP!$A$44:$IV$44,[45]BOP!$A$59:$IV$59,[45]BOP!#REF!,[45]BOP!#REF!,[45]BOP!$A$81:$IV$88</definedName>
    <definedName name="Z_CF25EF4C_FFAB_11D1_98B7_00C04FC96ABD_.wvu.Rows" hidden="1">[45]BOP!$A$36:$IV$36,[45]BOP!$A$44:$IV$44,[45]BOP!$A$59:$IV$59,[45]BOP!#REF!,[45]BOP!#REF!,[45]BOP!$A$81:$IV$88</definedName>
    <definedName name="Z_CF25EF4D_FFAB_11D1_98B7_00C04FC96ABD_.wvu.Rows" localSheetId="48" hidden="1">[45]BOP!$A$36:$IV$36,[45]BOP!$A$44:$IV$44,[45]BOP!$A$59:$IV$59,[45]BOP!#REF!,[45]BOP!#REF!,[45]BOP!$A$81:$IV$88</definedName>
    <definedName name="Z_CF25EF4D_FFAB_11D1_98B7_00C04FC96ABD_.wvu.Rows" localSheetId="49" hidden="1">[45]BOP!$A$36:$IV$36,[45]BOP!$A$44:$IV$44,[45]BOP!$A$59:$IV$59,[45]BOP!#REF!,[45]BOP!#REF!,[45]BOP!$A$81:$IV$88</definedName>
    <definedName name="Z_CF25EF4D_FFAB_11D1_98B7_00C04FC96ABD_.wvu.Rows" localSheetId="24" hidden="1">[45]BOP!$A$36:$IV$36,[45]BOP!$A$44:$IV$44,[45]BOP!$A$59:$IV$59,[45]BOP!#REF!,[45]BOP!#REF!,[45]BOP!$A$81:$IV$88</definedName>
    <definedName name="Z_CF25EF4D_FFAB_11D1_98B7_00C04FC96ABD_.wvu.Rows" localSheetId="25" hidden="1">[45]BOP!$A$36:$IV$36,[45]BOP!$A$44:$IV$44,[45]BOP!$A$59:$IV$59,[45]BOP!#REF!,[45]BOP!#REF!,[45]BOP!$A$81:$IV$88</definedName>
    <definedName name="Z_CF25EF4D_FFAB_11D1_98B7_00C04FC96ABD_.wvu.Rows" localSheetId="28" hidden="1">[45]BOP!$A$36:$IV$36,[45]BOP!$A$44:$IV$44,[45]BOP!$A$59:$IV$59,[45]BOP!#REF!,[45]BOP!#REF!,[45]BOP!$A$81:$IV$88</definedName>
    <definedName name="Z_CF25EF4D_FFAB_11D1_98B7_00C04FC96ABD_.wvu.Rows" localSheetId="30" hidden="1">[45]BOP!$A$36:$IV$36,[45]BOP!$A$44:$IV$44,[45]BOP!$A$59:$IV$59,[45]BOP!#REF!,[45]BOP!#REF!,[45]BOP!$A$81:$IV$88</definedName>
    <definedName name="Z_CF25EF4D_FFAB_11D1_98B7_00C04FC96ABD_.wvu.Rows" hidden="1">[45]BOP!$A$36:$IV$36,[45]BOP!$A$44:$IV$44,[45]BOP!$A$59:$IV$59,[45]BOP!#REF!,[45]BOP!#REF!,[45]BOP!$A$81:$IV$88</definedName>
    <definedName name="Z_CF25EF4E_FFAB_11D1_98B7_00C04FC96ABD_.wvu.Rows" localSheetId="48" hidden="1">[45]BOP!$A$36:$IV$36,[45]BOP!$A$44:$IV$44,[45]BOP!$A$59:$IV$59,[45]BOP!#REF!,[45]BOP!#REF!,[45]BOP!$A$79:$IV$79,[45]BOP!$A$81:$IV$88,[45]BOP!#REF!</definedName>
    <definedName name="Z_CF25EF4E_FFAB_11D1_98B7_00C04FC96ABD_.wvu.Rows" localSheetId="49" hidden="1">[45]BOP!$A$36:$IV$36,[45]BOP!$A$44:$IV$44,[45]BOP!$A$59:$IV$59,[45]BOP!#REF!,[45]BOP!#REF!,[45]BOP!$A$79:$IV$79,[45]BOP!$A$81:$IV$88,[45]BOP!#REF!</definedName>
    <definedName name="Z_CF25EF4E_FFAB_11D1_98B7_00C04FC96ABD_.wvu.Rows" localSheetId="24" hidden="1">[45]BOP!$A$36:$IV$36,[45]BOP!$A$44:$IV$44,[45]BOP!$A$59:$IV$59,[45]BOP!#REF!,[45]BOP!#REF!,[45]BOP!$A$79:$IV$79,[45]BOP!$A$81:$IV$88,[45]BOP!#REF!</definedName>
    <definedName name="Z_CF25EF4E_FFAB_11D1_98B7_00C04FC96ABD_.wvu.Rows" localSheetId="25" hidden="1">[45]BOP!$A$36:$IV$36,[45]BOP!$A$44:$IV$44,[45]BOP!$A$59:$IV$59,[45]BOP!#REF!,[45]BOP!#REF!,[45]BOP!$A$79:$IV$79,[45]BOP!$A$81:$IV$88,[45]BOP!#REF!</definedName>
    <definedName name="Z_CF25EF4E_FFAB_11D1_98B7_00C04FC96ABD_.wvu.Rows" localSheetId="28" hidden="1">[45]BOP!$A$36:$IV$36,[45]BOP!$A$44:$IV$44,[45]BOP!$A$59:$IV$59,[45]BOP!#REF!,[45]BOP!#REF!,[45]BOP!$A$79:$IV$79,[45]BOP!$A$81:$IV$88,[45]BOP!#REF!</definedName>
    <definedName name="Z_CF25EF4E_FFAB_11D1_98B7_00C04FC96ABD_.wvu.Rows" localSheetId="30" hidden="1">[45]BOP!$A$36:$IV$36,[45]BOP!$A$44:$IV$44,[45]BOP!$A$59:$IV$59,[45]BOP!#REF!,[45]BOP!#REF!,[45]BOP!$A$79:$IV$79,[45]BOP!$A$81:$IV$88,[45]BOP!#REF!</definedName>
    <definedName name="Z_CF25EF4E_FFAB_11D1_98B7_00C04FC96ABD_.wvu.Rows" hidden="1">[45]BOP!$A$36:$IV$36,[45]BOP!$A$44:$IV$44,[45]BOP!$A$59:$IV$59,[45]BOP!#REF!,[45]BOP!#REF!,[45]BOP!$A$79:$IV$79,[45]BOP!$A$81:$IV$88,[45]BOP!#REF!</definedName>
    <definedName name="Z_CF25EF4F_FFAB_11D1_98B7_00C04FC96ABD_.wvu.Rows" localSheetId="48" hidden="1">[45]BOP!$A$36:$IV$36,[45]BOP!$A$44:$IV$44,[45]BOP!$A$59:$IV$59,[45]BOP!#REF!,[45]BOP!#REF!,[45]BOP!$A$79:$IV$79,[45]BOP!$A$81:$IV$88</definedName>
    <definedName name="Z_CF25EF4F_FFAB_11D1_98B7_00C04FC96ABD_.wvu.Rows" localSheetId="49" hidden="1">[45]BOP!$A$36:$IV$36,[45]BOP!$A$44:$IV$44,[45]BOP!$A$59:$IV$59,[45]BOP!#REF!,[45]BOP!#REF!,[45]BOP!$A$79:$IV$79,[45]BOP!$A$81:$IV$88</definedName>
    <definedName name="Z_CF25EF4F_FFAB_11D1_98B7_00C04FC96ABD_.wvu.Rows" localSheetId="24" hidden="1">[45]BOP!$A$36:$IV$36,[45]BOP!$A$44:$IV$44,[45]BOP!$A$59:$IV$59,[45]BOP!#REF!,[45]BOP!#REF!,[45]BOP!$A$79:$IV$79,[45]BOP!$A$81:$IV$88</definedName>
    <definedName name="Z_CF25EF4F_FFAB_11D1_98B7_00C04FC96ABD_.wvu.Rows" localSheetId="25" hidden="1">[45]BOP!$A$36:$IV$36,[45]BOP!$A$44:$IV$44,[45]BOP!$A$59:$IV$59,[45]BOP!#REF!,[45]BOP!#REF!,[45]BOP!$A$79:$IV$79,[45]BOP!$A$81:$IV$88</definedName>
    <definedName name="Z_CF25EF4F_FFAB_11D1_98B7_00C04FC96ABD_.wvu.Rows" localSheetId="28" hidden="1">[45]BOP!$A$36:$IV$36,[45]BOP!$A$44:$IV$44,[45]BOP!$A$59:$IV$59,[45]BOP!#REF!,[45]BOP!#REF!,[45]BOP!$A$79:$IV$79,[45]BOP!$A$81:$IV$88</definedName>
    <definedName name="Z_CF25EF4F_FFAB_11D1_98B7_00C04FC96ABD_.wvu.Rows" localSheetId="30" hidden="1">[45]BOP!$A$36:$IV$36,[45]BOP!$A$44:$IV$44,[45]BOP!$A$59:$IV$59,[45]BOP!#REF!,[45]BOP!#REF!,[45]BOP!$A$79:$IV$79,[45]BOP!$A$81:$IV$88</definedName>
    <definedName name="Z_CF25EF4F_FFAB_11D1_98B7_00C04FC96ABD_.wvu.Rows" hidden="1">[45]BOP!$A$36:$IV$36,[45]BOP!$A$44:$IV$44,[45]BOP!$A$59:$IV$59,[45]BOP!#REF!,[45]BOP!#REF!,[45]BOP!$A$79:$IV$79,[45]BOP!$A$81:$IV$88</definedName>
    <definedName name="Z_CF25EF50_FFAB_11D1_98B7_00C04FC96ABD_.wvu.Rows" localSheetId="48" hidden="1">[45]BOP!$A$36:$IV$36,[45]BOP!$A$44:$IV$44,[45]BOP!$A$59:$IV$59,[45]BOP!#REF!,[45]BOP!#REF!,[45]BOP!$A$79:$IV$79,[45]BOP!#REF!</definedName>
    <definedName name="Z_CF25EF50_FFAB_11D1_98B7_00C04FC96ABD_.wvu.Rows" localSheetId="49" hidden="1">[45]BOP!$A$36:$IV$36,[45]BOP!$A$44:$IV$44,[45]BOP!$A$59:$IV$59,[45]BOP!#REF!,[45]BOP!#REF!,[45]BOP!$A$79:$IV$79,[45]BOP!#REF!</definedName>
    <definedName name="Z_CF25EF50_FFAB_11D1_98B7_00C04FC96ABD_.wvu.Rows" localSheetId="50" hidden="1">[45]BOP!$A$36:$IV$36,[45]BOP!$A$44:$IV$44,[45]BOP!$A$59:$IV$59,[45]BOP!#REF!,[45]BOP!#REF!,[45]BOP!$A$79:$IV$79,[45]BOP!#REF!</definedName>
    <definedName name="Z_CF25EF50_FFAB_11D1_98B7_00C04FC96ABD_.wvu.Rows" localSheetId="51" hidden="1">[45]BOP!$A$36:$IV$36,[45]BOP!$A$44:$IV$44,[45]BOP!$A$59:$IV$59,[45]BOP!#REF!,[45]BOP!#REF!,[45]BOP!$A$79:$IV$79,[45]BOP!#REF!</definedName>
    <definedName name="Z_CF25EF50_FFAB_11D1_98B7_00C04FC96ABD_.wvu.Rows" localSheetId="8" hidden="1">[45]BOP!$A$36:$IV$36,[45]BOP!$A$44:$IV$44,[45]BOP!$A$59:$IV$59,[45]BOP!#REF!,[45]BOP!#REF!,[45]BOP!$A$79:$IV$79,[45]BOP!#REF!</definedName>
    <definedName name="Z_CF25EF50_FFAB_11D1_98B7_00C04FC96ABD_.wvu.Rows" localSheetId="9" hidden="1">[45]BOP!$A$36:$IV$36,[45]BOP!$A$44:$IV$44,[45]BOP!$A$59:$IV$59,[45]BOP!#REF!,[45]BOP!#REF!,[45]BOP!$A$79:$IV$79,[45]BOP!#REF!</definedName>
    <definedName name="Z_CF25EF50_FFAB_11D1_98B7_00C04FC96ABD_.wvu.Rows" localSheetId="18" hidden="1">[45]BOP!$A$36:$IV$36,[45]BOP!$A$44:$IV$44,[45]BOP!$A$59:$IV$59,[45]BOP!#REF!,[45]BOP!#REF!,[45]BOP!$A$79:$IV$79,[45]BOP!#REF!</definedName>
    <definedName name="Z_CF25EF50_FFAB_11D1_98B7_00C04FC96ABD_.wvu.Rows" localSheetId="19" hidden="1">[45]BOP!$A$36:$IV$36,[45]BOP!$A$44:$IV$44,[45]BOP!$A$59:$IV$59,[45]BOP!#REF!,[45]BOP!#REF!,[45]BOP!$A$79:$IV$79,[45]BOP!#REF!</definedName>
    <definedName name="Z_CF25EF50_FFAB_11D1_98B7_00C04FC96ABD_.wvu.Rows" localSheetId="20" hidden="1">[45]BOP!$A$36:$IV$36,[45]BOP!$A$44:$IV$44,[45]BOP!$A$59:$IV$59,[45]BOP!#REF!,[45]BOP!#REF!,[45]BOP!$A$79:$IV$79,[45]BOP!#REF!</definedName>
    <definedName name="Z_CF25EF50_FFAB_11D1_98B7_00C04FC96ABD_.wvu.Rows" localSheetId="24" hidden="1">[45]BOP!$A$36:$IV$36,[45]BOP!$A$44:$IV$44,[45]BOP!$A$59:$IV$59,[45]BOP!#REF!,[45]BOP!#REF!,[45]BOP!$A$79:$IV$79,[45]BOP!#REF!</definedName>
    <definedName name="Z_CF25EF50_FFAB_11D1_98B7_00C04FC96ABD_.wvu.Rows" localSheetId="25" hidden="1">[45]BOP!$A$36:$IV$36,[45]BOP!$A$44:$IV$44,[45]BOP!$A$59:$IV$59,[45]BOP!#REF!,[45]BOP!#REF!,[45]BOP!$A$79:$IV$79,[45]BOP!#REF!</definedName>
    <definedName name="Z_CF25EF50_FFAB_11D1_98B7_00C04FC96ABD_.wvu.Rows" localSheetId="28" hidden="1">[45]BOP!$A$36:$IV$36,[45]BOP!$A$44:$IV$44,[45]BOP!$A$59:$IV$59,[45]BOP!#REF!,[45]BOP!#REF!,[45]BOP!$A$79:$IV$79,[45]BOP!#REF!</definedName>
    <definedName name="Z_CF25EF50_FFAB_11D1_98B7_00C04FC96ABD_.wvu.Rows" localSheetId="30" hidden="1">[45]BOP!$A$36:$IV$36,[45]BOP!$A$44:$IV$44,[45]BOP!$A$59:$IV$59,[45]BOP!#REF!,[45]BOP!#REF!,[45]BOP!$A$79:$IV$79,[45]BOP!#REF!</definedName>
    <definedName name="Z_CF25EF50_FFAB_11D1_98B7_00C04FC96ABD_.wvu.Rows" hidden="1">[45]BOP!$A$36:$IV$36,[45]BOP!$A$44:$IV$44,[45]BOP!$A$59:$IV$59,[45]BOP!#REF!,[45]BOP!#REF!,[45]BOP!$A$79:$IV$79,[45]BOP!#REF!</definedName>
    <definedName name="Z_CF25EF51_FFAB_11D1_98B7_00C04FC96ABD_.wvu.Rows" localSheetId="48" hidden="1">[45]BOP!$A$36:$IV$36,[45]BOP!$A$44:$IV$44,[45]BOP!$A$59:$IV$59,[45]BOP!#REF!,[45]BOP!#REF!,[45]BOP!$A$79:$IV$79,[45]BOP!$A$81:$IV$88,[45]BOP!#REF!</definedName>
    <definedName name="Z_CF25EF51_FFAB_11D1_98B7_00C04FC96ABD_.wvu.Rows" localSheetId="49" hidden="1">[45]BOP!$A$36:$IV$36,[45]BOP!$A$44:$IV$44,[45]BOP!$A$59:$IV$59,[45]BOP!#REF!,[45]BOP!#REF!,[45]BOP!$A$79:$IV$79,[45]BOP!$A$81:$IV$88,[45]BOP!#REF!</definedName>
    <definedName name="Z_CF25EF51_FFAB_11D1_98B7_00C04FC96ABD_.wvu.Rows" localSheetId="24" hidden="1">[45]BOP!$A$36:$IV$36,[45]BOP!$A$44:$IV$44,[45]BOP!$A$59:$IV$59,[45]BOP!#REF!,[45]BOP!#REF!,[45]BOP!$A$79:$IV$79,[45]BOP!$A$81:$IV$88,[45]BOP!#REF!</definedName>
    <definedName name="Z_CF25EF51_FFAB_11D1_98B7_00C04FC96ABD_.wvu.Rows" localSheetId="25" hidden="1">[45]BOP!$A$36:$IV$36,[45]BOP!$A$44:$IV$44,[45]BOP!$A$59:$IV$59,[45]BOP!#REF!,[45]BOP!#REF!,[45]BOP!$A$79:$IV$79,[45]BOP!$A$81:$IV$88,[45]BOP!#REF!</definedName>
    <definedName name="Z_CF25EF51_FFAB_11D1_98B7_00C04FC96ABD_.wvu.Rows" localSheetId="28" hidden="1">[45]BOP!$A$36:$IV$36,[45]BOP!$A$44:$IV$44,[45]BOP!$A$59:$IV$59,[45]BOP!#REF!,[45]BOP!#REF!,[45]BOP!$A$79:$IV$79,[45]BOP!$A$81:$IV$88,[45]BOP!#REF!</definedName>
    <definedName name="Z_CF25EF51_FFAB_11D1_98B7_00C04FC96ABD_.wvu.Rows" localSheetId="30" hidden="1">[45]BOP!$A$36:$IV$36,[45]BOP!$A$44:$IV$44,[45]BOP!$A$59:$IV$59,[45]BOP!#REF!,[45]BOP!#REF!,[45]BOP!$A$79:$IV$79,[45]BOP!$A$81:$IV$88,[45]BOP!#REF!</definedName>
    <definedName name="Z_CF25EF51_FFAB_11D1_98B7_00C04FC96ABD_.wvu.Rows" hidden="1">[45]BOP!$A$36:$IV$36,[45]BOP!$A$44:$IV$44,[45]BOP!$A$59:$IV$59,[45]BOP!#REF!,[45]BOP!#REF!,[45]BOP!$A$79:$IV$79,[45]BOP!$A$81:$IV$88,[45]BOP!#REF!</definedName>
    <definedName name="Z_CF25EF52_FFAB_11D1_98B7_00C04FC96ABD_.wvu.Rows" localSheetId="48" hidden="1">[45]BOP!$A$36:$IV$36,[45]BOP!$A$44:$IV$44,[45]BOP!$A$59:$IV$59,[45]BOP!#REF!,[45]BOP!#REF!,[45]BOP!$A$79:$IV$79,[45]BOP!$A$81:$IV$88,[45]BOP!#REF!</definedName>
    <definedName name="Z_CF25EF52_FFAB_11D1_98B7_00C04FC96ABD_.wvu.Rows" localSheetId="49" hidden="1">[45]BOP!$A$36:$IV$36,[45]BOP!$A$44:$IV$44,[45]BOP!$A$59:$IV$59,[45]BOP!#REF!,[45]BOP!#REF!,[45]BOP!$A$79:$IV$79,[45]BOP!$A$81:$IV$88,[45]BOP!#REF!</definedName>
    <definedName name="Z_CF25EF52_FFAB_11D1_98B7_00C04FC96ABD_.wvu.Rows" localSheetId="24" hidden="1">[45]BOP!$A$36:$IV$36,[45]BOP!$A$44:$IV$44,[45]BOP!$A$59:$IV$59,[45]BOP!#REF!,[45]BOP!#REF!,[45]BOP!$A$79:$IV$79,[45]BOP!$A$81:$IV$88,[45]BOP!#REF!</definedName>
    <definedName name="Z_CF25EF52_FFAB_11D1_98B7_00C04FC96ABD_.wvu.Rows" localSheetId="25" hidden="1">[45]BOP!$A$36:$IV$36,[45]BOP!$A$44:$IV$44,[45]BOP!$A$59:$IV$59,[45]BOP!#REF!,[45]BOP!#REF!,[45]BOP!$A$79:$IV$79,[45]BOP!$A$81:$IV$88,[45]BOP!#REF!</definedName>
    <definedName name="Z_CF25EF52_FFAB_11D1_98B7_00C04FC96ABD_.wvu.Rows" localSheetId="28" hidden="1">[45]BOP!$A$36:$IV$36,[45]BOP!$A$44:$IV$44,[45]BOP!$A$59:$IV$59,[45]BOP!#REF!,[45]BOP!#REF!,[45]BOP!$A$79:$IV$79,[45]BOP!$A$81:$IV$88,[45]BOP!#REF!</definedName>
    <definedName name="Z_CF25EF52_FFAB_11D1_98B7_00C04FC96ABD_.wvu.Rows" localSheetId="30" hidden="1">[45]BOP!$A$36:$IV$36,[45]BOP!$A$44:$IV$44,[45]BOP!$A$59:$IV$59,[45]BOP!#REF!,[45]BOP!#REF!,[45]BOP!$A$79:$IV$79,[45]BOP!$A$81:$IV$88,[45]BOP!#REF!</definedName>
    <definedName name="Z_CF25EF52_FFAB_11D1_98B7_00C04FC96ABD_.wvu.Rows" hidden="1">[45]BOP!$A$36:$IV$36,[45]BOP!$A$44:$IV$44,[45]BOP!$A$59:$IV$59,[45]BOP!#REF!,[45]BOP!#REF!,[45]BOP!$A$79:$IV$79,[45]BOP!$A$81:$IV$88,[45]BOP!#REF!</definedName>
    <definedName name="Z_CF25EF53_FFAB_11D1_98B7_00C04FC96ABD_.wvu.Rows" localSheetId="48" hidden="1">[45]BOP!$A$36:$IV$36,[45]BOP!$A$44:$IV$44,[45]BOP!$A$59:$IV$59,[45]BOP!#REF!,[45]BOP!#REF!,[45]BOP!$A$79:$IV$79,[45]BOP!$A$81:$IV$88,[45]BOP!#REF!</definedName>
    <definedName name="Z_CF25EF53_FFAB_11D1_98B7_00C04FC96ABD_.wvu.Rows" localSheetId="49" hidden="1">[45]BOP!$A$36:$IV$36,[45]BOP!$A$44:$IV$44,[45]BOP!$A$59:$IV$59,[45]BOP!#REF!,[45]BOP!#REF!,[45]BOP!$A$79:$IV$79,[45]BOP!$A$81:$IV$88,[45]BOP!#REF!</definedName>
    <definedName name="Z_CF25EF53_FFAB_11D1_98B7_00C04FC96ABD_.wvu.Rows" localSheetId="24" hidden="1">[45]BOP!$A$36:$IV$36,[45]BOP!$A$44:$IV$44,[45]BOP!$A$59:$IV$59,[45]BOP!#REF!,[45]BOP!#REF!,[45]BOP!$A$79:$IV$79,[45]BOP!$A$81:$IV$88,[45]BOP!#REF!</definedName>
    <definedName name="Z_CF25EF53_FFAB_11D1_98B7_00C04FC96ABD_.wvu.Rows" localSheetId="25" hidden="1">[45]BOP!$A$36:$IV$36,[45]BOP!$A$44:$IV$44,[45]BOP!$A$59:$IV$59,[45]BOP!#REF!,[45]BOP!#REF!,[45]BOP!$A$79:$IV$79,[45]BOP!$A$81:$IV$88,[45]BOP!#REF!</definedName>
    <definedName name="Z_CF25EF53_FFAB_11D1_98B7_00C04FC96ABD_.wvu.Rows" localSheetId="28" hidden="1">[45]BOP!$A$36:$IV$36,[45]BOP!$A$44:$IV$44,[45]BOP!$A$59:$IV$59,[45]BOP!#REF!,[45]BOP!#REF!,[45]BOP!$A$79:$IV$79,[45]BOP!$A$81:$IV$88,[45]BOP!#REF!</definedName>
    <definedName name="Z_CF25EF53_FFAB_11D1_98B7_00C04FC96ABD_.wvu.Rows" localSheetId="30" hidden="1">[45]BOP!$A$36:$IV$36,[45]BOP!$A$44:$IV$44,[45]BOP!$A$59:$IV$59,[45]BOP!#REF!,[45]BOP!#REF!,[45]BOP!$A$79:$IV$79,[45]BOP!$A$81:$IV$88,[45]BOP!#REF!</definedName>
    <definedName name="Z_CF25EF53_FFAB_11D1_98B7_00C04FC96ABD_.wvu.Rows" hidden="1">[45]BOP!$A$36:$IV$36,[45]BOP!$A$44:$IV$44,[45]BOP!$A$59:$IV$59,[45]BOP!#REF!,[45]BOP!#REF!,[45]BOP!$A$79:$IV$79,[45]BOP!$A$81:$IV$88,[45]BOP!#REF!</definedName>
    <definedName name="Z_CF25EF55_FFAB_11D1_98B7_00C04FC96ABD_.wvu.Rows" localSheetId="48" hidden="1">[45]BOP!$A$36:$IV$36,[45]BOP!$A$44:$IV$44,[45]BOP!$A$59:$IV$59,[45]BOP!#REF!,[45]BOP!#REF!,[45]BOP!$A$79:$IV$79,[45]BOP!$A$81:$IV$88,[45]BOP!#REF!,[45]BOP!#REF!</definedName>
    <definedName name="Z_CF25EF55_FFAB_11D1_98B7_00C04FC96ABD_.wvu.Rows" localSheetId="49" hidden="1">[45]BOP!$A$36:$IV$36,[45]BOP!$A$44:$IV$44,[45]BOP!$A$59:$IV$59,[45]BOP!#REF!,[45]BOP!#REF!,[45]BOP!$A$79:$IV$79,[45]BOP!$A$81:$IV$88,[45]BOP!#REF!,[45]BOP!#REF!</definedName>
    <definedName name="Z_CF25EF55_FFAB_11D1_98B7_00C04FC96ABD_.wvu.Rows" localSheetId="24" hidden="1">[45]BOP!$A$36:$IV$36,[45]BOP!$A$44:$IV$44,[45]BOP!$A$59:$IV$59,[45]BOP!#REF!,[45]BOP!#REF!,[45]BOP!$A$79:$IV$79,[45]BOP!$A$81:$IV$88,[45]BOP!#REF!,[45]BOP!#REF!</definedName>
    <definedName name="Z_CF25EF55_FFAB_11D1_98B7_00C04FC96ABD_.wvu.Rows" localSheetId="25" hidden="1">[45]BOP!$A$36:$IV$36,[45]BOP!$A$44:$IV$44,[45]BOP!$A$59:$IV$59,[45]BOP!#REF!,[45]BOP!#REF!,[45]BOP!$A$79:$IV$79,[45]BOP!$A$81:$IV$88,[45]BOP!#REF!,[45]BOP!#REF!</definedName>
    <definedName name="Z_CF25EF55_FFAB_11D1_98B7_00C04FC96ABD_.wvu.Rows" localSheetId="28" hidden="1">[45]BOP!$A$36:$IV$36,[45]BOP!$A$44:$IV$44,[45]BOP!$A$59:$IV$59,[45]BOP!#REF!,[45]BOP!#REF!,[45]BOP!$A$79:$IV$79,[45]BOP!$A$81:$IV$88,[45]BOP!#REF!,[45]BOP!#REF!</definedName>
    <definedName name="Z_CF25EF55_FFAB_11D1_98B7_00C04FC96ABD_.wvu.Rows" localSheetId="30" hidden="1">[45]BOP!$A$36:$IV$36,[45]BOP!$A$44:$IV$44,[45]BOP!$A$59:$IV$59,[45]BOP!#REF!,[45]BOP!#REF!,[45]BOP!$A$79:$IV$79,[45]BOP!$A$81:$IV$88,[45]BOP!#REF!,[45]BOP!#REF!</definedName>
    <definedName name="Z_CF25EF55_FFAB_11D1_98B7_00C04FC96ABD_.wvu.Rows" hidden="1">[45]BOP!$A$36:$IV$36,[45]BOP!$A$44:$IV$44,[45]BOP!$A$59:$IV$59,[45]BOP!#REF!,[45]BOP!#REF!,[45]BOP!$A$79:$IV$79,[45]BOP!$A$81:$IV$88,[45]BOP!#REF!,[45]BOP!#REF!</definedName>
    <definedName name="Z_CF25EF56_FFAB_11D1_98B7_00C04FC96ABD_.wvu.Rows" localSheetId="48" hidden="1">[45]BOP!$A$36:$IV$36,[45]BOP!$A$44:$IV$44,[45]BOP!$A$59:$IV$59,[45]BOP!#REF!,[45]BOP!#REF!,[45]BOP!$A$79:$IV$79,[45]BOP!$A$81:$IV$88,[45]BOP!#REF!,[45]BOP!#REF!</definedName>
    <definedName name="Z_CF25EF56_FFAB_11D1_98B7_00C04FC96ABD_.wvu.Rows" localSheetId="49" hidden="1">[45]BOP!$A$36:$IV$36,[45]BOP!$A$44:$IV$44,[45]BOP!$A$59:$IV$59,[45]BOP!#REF!,[45]BOP!#REF!,[45]BOP!$A$79:$IV$79,[45]BOP!$A$81:$IV$88,[45]BOP!#REF!,[45]BOP!#REF!</definedName>
    <definedName name="Z_CF25EF56_FFAB_11D1_98B7_00C04FC96ABD_.wvu.Rows" localSheetId="24" hidden="1">[45]BOP!$A$36:$IV$36,[45]BOP!$A$44:$IV$44,[45]BOP!$A$59:$IV$59,[45]BOP!#REF!,[45]BOP!#REF!,[45]BOP!$A$79:$IV$79,[45]BOP!$A$81:$IV$88,[45]BOP!#REF!,[45]BOP!#REF!</definedName>
    <definedName name="Z_CF25EF56_FFAB_11D1_98B7_00C04FC96ABD_.wvu.Rows" localSheetId="25" hidden="1">[45]BOP!$A$36:$IV$36,[45]BOP!$A$44:$IV$44,[45]BOP!$A$59:$IV$59,[45]BOP!#REF!,[45]BOP!#REF!,[45]BOP!$A$79:$IV$79,[45]BOP!$A$81:$IV$88,[45]BOP!#REF!,[45]BOP!#REF!</definedName>
    <definedName name="Z_CF25EF56_FFAB_11D1_98B7_00C04FC96ABD_.wvu.Rows" localSheetId="28" hidden="1">[45]BOP!$A$36:$IV$36,[45]BOP!$A$44:$IV$44,[45]BOP!$A$59:$IV$59,[45]BOP!#REF!,[45]BOP!#REF!,[45]BOP!$A$79:$IV$79,[45]BOP!$A$81:$IV$88,[45]BOP!#REF!,[45]BOP!#REF!</definedName>
    <definedName name="Z_CF25EF56_FFAB_11D1_98B7_00C04FC96ABD_.wvu.Rows" localSheetId="30" hidden="1">[45]BOP!$A$36:$IV$36,[45]BOP!$A$44:$IV$44,[45]BOP!$A$59:$IV$59,[45]BOP!#REF!,[45]BOP!#REF!,[45]BOP!$A$79:$IV$79,[45]BOP!$A$81:$IV$88,[45]BOP!#REF!,[45]BOP!#REF!</definedName>
    <definedName name="Z_CF25EF56_FFAB_11D1_98B7_00C04FC96ABD_.wvu.Rows" hidden="1">[45]BOP!$A$36:$IV$36,[45]BOP!$A$44:$IV$44,[45]BOP!$A$59:$IV$59,[45]BOP!#REF!,[45]BOP!#REF!,[45]BOP!$A$79:$IV$79,[45]BOP!$A$81:$IV$88,[45]BOP!#REF!,[45]BOP!#REF!</definedName>
    <definedName name="Z_CF25EF57_FFAB_11D1_98B7_00C04FC96ABD_.wvu.Rows" localSheetId="48" hidden="1">[45]BOP!$A$36:$IV$36,[45]BOP!$A$44:$IV$44,[45]BOP!$A$59:$IV$59,[45]BOP!#REF!,[45]BOP!#REF!,[45]BOP!$A$79:$IV$79</definedName>
    <definedName name="Z_CF25EF57_FFAB_11D1_98B7_00C04FC96ABD_.wvu.Rows" localSheetId="49" hidden="1">[45]BOP!$A$36:$IV$36,[45]BOP!$A$44:$IV$44,[45]BOP!$A$59:$IV$59,[45]BOP!#REF!,[45]BOP!#REF!,[45]BOP!$A$79:$IV$79</definedName>
    <definedName name="Z_CF25EF57_FFAB_11D1_98B7_00C04FC96ABD_.wvu.Rows" localSheetId="24" hidden="1">[45]BOP!$A$36:$IV$36,[45]BOP!$A$44:$IV$44,[45]BOP!$A$59:$IV$59,[45]BOP!#REF!,[45]BOP!#REF!,[45]BOP!$A$79:$IV$79</definedName>
    <definedName name="Z_CF25EF57_FFAB_11D1_98B7_00C04FC96ABD_.wvu.Rows" localSheetId="25" hidden="1">[45]BOP!$A$36:$IV$36,[45]BOP!$A$44:$IV$44,[45]BOP!$A$59:$IV$59,[45]BOP!#REF!,[45]BOP!#REF!,[45]BOP!$A$79:$IV$79</definedName>
    <definedName name="Z_CF25EF57_FFAB_11D1_98B7_00C04FC96ABD_.wvu.Rows" localSheetId="28" hidden="1">[45]BOP!$A$36:$IV$36,[45]BOP!$A$44:$IV$44,[45]BOP!$A$59:$IV$59,[45]BOP!#REF!,[45]BOP!#REF!,[45]BOP!$A$79:$IV$79</definedName>
    <definedName name="Z_CF25EF57_FFAB_11D1_98B7_00C04FC96ABD_.wvu.Rows" localSheetId="30" hidden="1">[45]BOP!$A$36:$IV$36,[45]BOP!$A$44:$IV$44,[45]BOP!$A$59:$IV$59,[45]BOP!#REF!,[45]BOP!#REF!,[45]BOP!$A$79:$IV$79</definedName>
    <definedName name="Z_CF25EF57_FFAB_11D1_98B7_00C04FC96ABD_.wvu.Rows" hidden="1">[45]BOP!$A$36:$IV$36,[45]BOP!$A$44:$IV$44,[45]BOP!$A$59:$IV$59,[45]BOP!#REF!,[45]BOP!#REF!,[45]BOP!$A$79:$IV$79</definedName>
    <definedName name="Z_EA8011E5_017A_11D2_98BD_00C04FC96ABD_.wvu.Rows" localSheetId="48" hidden="1">[45]BOP!$A$36:$IV$36,[45]BOP!$A$44:$IV$44,[45]BOP!$A$59:$IV$59,[45]BOP!#REF!,[45]BOP!#REF!,[45]BOP!$A$79:$IV$79,[45]BOP!$A$81:$IV$88</definedName>
    <definedName name="Z_EA8011E5_017A_11D2_98BD_00C04FC96ABD_.wvu.Rows" localSheetId="49" hidden="1">[45]BOP!$A$36:$IV$36,[45]BOP!$A$44:$IV$44,[45]BOP!$A$59:$IV$59,[45]BOP!#REF!,[45]BOP!#REF!,[45]BOP!$A$79:$IV$79,[45]BOP!$A$81:$IV$88</definedName>
    <definedName name="Z_EA8011E5_017A_11D2_98BD_00C04FC96ABD_.wvu.Rows" localSheetId="24" hidden="1">[45]BOP!$A$36:$IV$36,[45]BOP!$A$44:$IV$44,[45]BOP!$A$59:$IV$59,[45]BOP!#REF!,[45]BOP!#REF!,[45]BOP!$A$79:$IV$79,[45]BOP!$A$81:$IV$88</definedName>
    <definedName name="Z_EA8011E5_017A_11D2_98BD_00C04FC96ABD_.wvu.Rows" localSheetId="25" hidden="1">[45]BOP!$A$36:$IV$36,[45]BOP!$A$44:$IV$44,[45]BOP!$A$59:$IV$59,[45]BOP!#REF!,[45]BOP!#REF!,[45]BOP!$A$79:$IV$79,[45]BOP!$A$81:$IV$88</definedName>
    <definedName name="Z_EA8011E5_017A_11D2_98BD_00C04FC96ABD_.wvu.Rows" localSheetId="28" hidden="1">[45]BOP!$A$36:$IV$36,[45]BOP!$A$44:$IV$44,[45]BOP!$A$59:$IV$59,[45]BOP!#REF!,[45]BOP!#REF!,[45]BOP!$A$79:$IV$79,[45]BOP!$A$81:$IV$88</definedName>
    <definedName name="Z_EA8011E5_017A_11D2_98BD_00C04FC96ABD_.wvu.Rows" localSheetId="30" hidden="1">[45]BOP!$A$36:$IV$36,[45]BOP!$A$44:$IV$44,[45]BOP!$A$59:$IV$59,[45]BOP!#REF!,[45]BOP!#REF!,[45]BOP!$A$79:$IV$79,[45]BOP!$A$81:$IV$88</definedName>
    <definedName name="Z_EA8011E5_017A_11D2_98BD_00C04FC96ABD_.wvu.Rows" hidden="1">[45]BOP!$A$36:$IV$36,[45]BOP!$A$44:$IV$44,[45]BOP!$A$59:$IV$59,[45]BOP!#REF!,[45]BOP!#REF!,[45]BOP!$A$79:$IV$79,[45]BOP!$A$81:$IV$88</definedName>
    <definedName name="Z_EA8011E6_017A_11D2_98BD_00C04FC96ABD_.wvu.Rows" localSheetId="48" hidden="1">[45]BOP!$A$36:$IV$36,[45]BOP!$A$44:$IV$44,[45]BOP!$A$59:$IV$59,[45]BOP!#REF!,[45]BOP!#REF!,[45]BOP!$A$79:$IV$79,[45]BOP!#REF!</definedName>
    <definedName name="Z_EA8011E6_017A_11D2_98BD_00C04FC96ABD_.wvu.Rows" localSheetId="49" hidden="1">[45]BOP!$A$36:$IV$36,[45]BOP!$A$44:$IV$44,[45]BOP!$A$59:$IV$59,[45]BOP!#REF!,[45]BOP!#REF!,[45]BOP!$A$79:$IV$79,[45]BOP!#REF!</definedName>
    <definedName name="Z_EA8011E6_017A_11D2_98BD_00C04FC96ABD_.wvu.Rows" localSheetId="50" hidden="1">[45]BOP!$A$36:$IV$36,[45]BOP!$A$44:$IV$44,[45]BOP!$A$59:$IV$59,[45]BOP!#REF!,[45]BOP!#REF!,[45]BOP!$A$79:$IV$79,[45]BOP!#REF!</definedName>
    <definedName name="Z_EA8011E6_017A_11D2_98BD_00C04FC96ABD_.wvu.Rows" localSheetId="51" hidden="1">[45]BOP!$A$36:$IV$36,[45]BOP!$A$44:$IV$44,[45]BOP!$A$59:$IV$59,[45]BOP!#REF!,[45]BOP!#REF!,[45]BOP!$A$79:$IV$79,[45]BOP!#REF!</definedName>
    <definedName name="Z_EA8011E6_017A_11D2_98BD_00C04FC96ABD_.wvu.Rows" localSheetId="8" hidden="1">[45]BOP!$A$36:$IV$36,[45]BOP!$A$44:$IV$44,[45]BOP!$A$59:$IV$59,[45]BOP!#REF!,[45]BOP!#REF!,[45]BOP!$A$79:$IV$79,[45]BOP!#REF!</definedName>
    <definedName name="Z_EA8011E6_017A_11D2_98BD_00C04FC96ABD_.wvu.Rows" localSheetId="9" hidden="1">[45]BOP!$A$36:$IV$36,[45]BOP!$A$44:$IV$44,[45]BOP!$A$59:$IV$59,[45]BOP!#REF!,[45]BOP!#REF!,[45]BOP!$A$79:$IV$79,[45]BOP!#REF!</definedName>
    <definedName name="Z_EA8011E6_017A_11D2_98BD_00C04FC96ABD_.wvu.Rows" localSheetId="18" hidden="1">[45]BOP!$A$36:$IV$36,[45]BOP!$A$44:$IV$44,[45]BOP!$A$59:$IV$59,[45]BOP!#REF!,[45]BOP!#REF!,[45]BOP!$A$79:$IV$79,[45]BOP!#REF!</definedName>
    <definedName name="Z_EA8011E6_017A_11D2_98BD_00C04FC96ABD_.wvu.Rows" localSheetId="19" hidden="1">[45]BOP!$A$36:$IV$36,[45]BOP!$A$44:$IV$44,[45]BOP!$A$59:$IV$59,[45]BOP!#REF!,[45]BOP!#REF!,[45]BOP!$A$79:$IV$79,[45]BOP!#REF!</definedName>
    <definedName name="Z_EA8011E6_017A_11D2_98BD_00C04FC96ABD_.wvu.Rows" localSheetId="20" hidden="1">[45]BOP!$A$36:$IV$36,[45]BOP!$A$44:$IV$44,[45]BOP!$A$59:$IV$59,[45]BOP!#REF!,[45]BOP!#REF!,[45]BOP!$A$79:$IV$79,[45]BOP!#REF!</definedName>
    <definedName name="Z_EA8011E6_017A_11D2_98BD_00C04FC96ABD_.wvu.Rows" localSheetId="24" hidden="1">[45]BOP!$A$36:$IV$36,[45]BOP!$A$44:$IV$44,[45]BOP!$A$59:$IV$59,[45]BOP!#REF!,[45]BOP!#REF!,[45]BOP!$A$79:$IV$79,[45]BOP!#REF!</definedName>
    <definedName name="Z_EA8011E6_017A_11D2_98BD_00C04FC96ABD_.wvu.Rows" localSheetId="25" hidden="1">[45]BOP!$A$36:$IV$36,[45]BOP!$A$44:$IV$44,[45]BOP!$A$59:$IV$59,[45]BOP!#REF!,[45]BOP!#REF!,[45]BOP!$A$79:$IV$79,[45]BOP!#REF!</definedName>
    <definedName name="Z_EA8011E6_017A_11D2_98BD_00C04FC96ABD_.wvu.Rows" localSheetId="28" hidden="1">[45]BOP!$A$36:$IV$36,[45]BOP!$A$44:$IV$44,[45]BOP!$A$59:$IV$59,[45]BOP!#REF!,[45]BOP!#REF!,[45]BOP!$A$79:$IV$79,[45]BOP!#REF!</definedName>
    <definedName name="Z_EA8011E6_017A_11D2_98BD_00C04FC96ABD_.wvu.Rows" localSheetId="30" hidden="1">[45]BOP!$A$36:$IV$36,[45]BOP!$A$44:$IV$44,[45]BOP!$A$59:$IV$59,[45]BOP!#REF!,[45]BOP!#REF!,[45]BOP!$A$79:$IV$79,[45]BOP!#REF!</definedName>
    <definedName name="Z_EA8011E6_017A_11D2_98BD_00C04FC96ABD_.wvu.Rows" hidden="1">[45]BOP!$A$36:$IV$36,[45]BOP!$A$44:$IV$44,[45]BOP!$A$59:$IV$59,[45]BOP!#REF!,[45]BOP!#REF!,[45]BOP!$A$79:$IV$79,[45]BOP!#REF!</definedName>
    <definedName name="Z_EA8011E9_017A_11D2_98BD_00C04FC96ABD_.wvu.Rows" localSheetId="48" hidden="1">[45]BOP!$A$36:$IV$36,[45]BOP!$A$44:$IV$44,[45]BOP!$A$59:$IV$59,[45]BOP!#REF!,[45]BOP!#REF!,[45]BOP!$A$79:$IV$79,[45]BOP!$A$81:$IV$88,[45]BOP!#REF!</definedName>
    <definedName name="Z_EA8011E9_017A_11D2_98BD_00C04FC96ABD_.wvu.Rows" localSheetId="49" hidden="1">[45]BOP!$A$36:$IV$36,[45]BOP!$A$44:$IV$44,[45]BOP!$A$59:$IV$59,[45]BOP!#REF!,[45]BOP!#REF!,[45]BOP!$A$79:$IV$79,[45]BOP!$A$81:$IV$88,[45]BOP!#REF!</definedName>
    <definedName name="Z_EA8011E9_017A_11D2_98BD_00C04FC96ABD_.wvu.Rows" localSheetId="24" hidden="1">[45]BOP!$A$36:$IV$36,[45]BOP!$A$44:$IV$44,[45]BOP!$A$59:$IV$59,[45]BOP!#REF!,[45]BOP!#REF!,[45]BOP!$A$79:$IV$79,[45]BOP!$A$81:$IV$88,[45]BOP!#REF!</definedName>
    <definedName name="Z_EA8011E9_017A_11D2_98BD_00C04FC96ABD_.wvu.Rows" localSheetId="25" hidden="1">[45]BOP!$A$36:$IV$36,[45]BOP!$A$44:$IV$44,[45]BOP!$A$59:$IV$59,[45]BOP!#REF!,[45]BOP!#REF!,[45]BOP!$A$79:$IV$79,[45]BOP!$A$81:$IV$88,[45]BOP!#REF!</definedName>
    <definedName name="Z_EA8011E9_017A_11D2_98BD_00C04FC96ABD_.wvu.Rows" localSheetId="28" hidden="1">[45]BOP!$A$36:$IV$36,[45]BOP!$A$44:$IV$44,[45]BOP!$A$59:$IV$59,[45]BOP!#REF!,[45]BOP!#REF!,[45]BOP!$A$79:$IV$79,[45]BOP!$A$81:$IV$88,[45]BOP!#REF!</definedName>
    <definedName name="Z_EA8011E9_017A_11D2_98BD_00C04FC96ABD_.wvu.Rows" localSheetId="30" hidden="1">[45]BOP!$A$36:$IV$36,[45]BOP!$A$44:$IV$44,[45]BOP!$A$59:$IV$59,[45]BOP!#REF!,[45]BOP!#REF!,[45]BOP!$A$79:$IV$79,[45]BOP!$A$81:$IV$88,[45]BOP!#REF!</definedName>
    <definedName name="Z_EA8011E9_017A_11D2_98BD_00C04FC96ABD_.wvu.Rows" hidden="1">[45]BOP!$A$36:$IV$36,[45]BOP!$A$44:$IV$44,[45]BOP!$A$59:$IV$59,[45]BOP!#REF!,[45]BOP!#REF!,[45]BOP!$A$79:$IV$79,[45]BOP!$A$81:$IV$88,[45]BOP!#REF!</definedName>
    <definedName name="Z_EA8011EC_017A_11D2_98BD_00C04FC96ABD_.wvu.Rows" localSheetId="48" hidden="1">[45]BOP!$A$36:$IV$36,[45]BOP!$A$44:$IV$44,[45]BOP!$A$59:$IV$59,[45]BOP!#REF!,[45]BOP!#REF!,[45]BOP!$A$79:$IV$79,[45]BOP!$A$81:$IV$88,[45]BOP!#REF!,[45]BOP!#REF!</definedName>
    <definedName name="Z_EA8011EC_017A_11D2_98BD_00C04FC96ABD_.wvu.Rows" localSheetId="49" hidden="1">[45]BOP!$A$36:$IV$36,[45]BOP!$A$44:$IV$44,[45]BOP!$A$59:$IV$59,[45]BOP!#REF!,[45]BOP!#REF!,[45]BOP!$A$79:$IV$79,[45]BOP!$A$81:$IV$88,[45]BOP!#REF!,[45]BOP!#REF!</definedName>
    <definedName name="Z_EA8011EC_017A_11D2_98BD_00C04FC96ABD_.wvu.Rows" localSheetId="24" hidden="1">[45]BOP!$A$36:$IV$36,[45]BOP!$A$44:$IV$44,[45]BOP!$A$59:$IV$59,[45]BOP!#REF!,[45]BOP!#REF!,[45]BOP!$A$79:$IV$79,[45]BOP!$A$81:$IV$88,[45]BOP!#REF!,[45]BOP!#REF!</definedName>
    <definedName name="Z_EA8011EC_017A_11D2_98BD_00C04FC96ABD_.wvu.Rows" localSheetId="25" hidden="1">[45]BOP!$A$36:$IV$36,[45]BOP!$A$44:$IV$44,[45]BOP!$A$59:$IV$59,[45]BOP!#REF!,[45]BOP!#REF!,[45]BOP!$A$79:$IV$79,[45]BOP!$A$81:$IV$88,[45]BOP!#REF!,[45]BOP!#REF!</definedName>
    <definedName name="Z_EA8011EC_017A_11D2_98BD_00C04FC96ABD_.wvu.Rows" localSheetId="28" hidden="1">[45]BOP!$A$36:$IV$36,[45]BOP!$A$44:$IV$44,[45]BOP!$A$59:$IV$59,[45]BOP!#REF!,[45]BOP!#REF!,[45]BOP!$A$79:$IV$79,[45]BOP!$A$81:$IV$88,[45]BOP!#REF!,[45]BOP!#REF!</definedName>
    <definedName name="Z_EA8011EC_017A_11D2_98BD_00C04FC96ABD_.wvu.Rows" localSheetId="30" hidden="1">[45]BOP!$A$36:$IV$36,[45]BOP!$A$44:$IV$44,[45]BOP!$A$59:$IV$59,[45]BOP!#REF!,[45]BOP!#REF!,[45]BOP!$A$79:$IV$79,[45]BOP!$A$81:$IV$88,[45]BOP!#REF!,[45]BOP!#REF!</definedName>
    <definedName name="Z_EA8011EC_017A_11D2_98BD_00C04FC96ABD_.wvu.Rows" hidden="1">[45]BOP!$A$36:$IV$36,[45]BOP!$A$44:$IV$44,[45]BOP!$A$59:$IV$59,[45]BOP!#REF!,[45]BOP!#REF!,[45]BOP!$A$79:$IV$79,[45]BOP!$A$81:$IV$88,[45]BOP!#REF!,[45]BOP!#REF!</definedName>
    <definedName name="Z_EA86CE3A_00A2_11D2_98BC_00C04FC96ABD_.wvu.Rows" localSheetId="48" hidden="1">[45]BOP!$A$36:$IV$36,[45]BOP!$A$44:$IV$44,[45]BOP!$A$59:$IV$59,[45]BOP!#REF!,[45]BOP!#REF!,[45]BOP!$A$81:$IV$88</definedName>
    <definedName name="Z_EA86CE3A_00A2_11D2_98BC_00C04FC96ABD_.wvu.Rows" localSheetId="49" hidden="1">[45]BOP!$A$36:$IV$36,[45]BOP!$A$44:$IV$44,[45]BOP!$A$59:$IV$59,[45]BOP!#REF!,[45]BOP!#REF!,[45]BOP!$A$81:$IV$88</definedName>
    <definedName name="Z_EA86CE3A_00A2_11D2_98BC_00C04FC96ABD_.wvu.Rows" localSheetId="24" hidden="1">[45]BOP!$A$36:$IV$36,[45]BOP!$A$44:$IV$44,[45]BOP!$A$59:$IV$59,[45]BOP!#REF!,[45]BOP!#REF!,[45]BOP!$A$81:$IV$88</definedName>
    <definedName name="Z_EA86CE3A_00A2_11D2_98BC_00C04FC96ABD_.wvu.Rows" localSheetId="25" hidden="1">[45]BOP!$A$36:$IV$36,[45]BOP!$A$44:$IV$44,[45]BOP!$A$59:$IV$59,[45]BOP!#REF!,[45]BOP!#REF!,[45]BOP!$A$81:$IV$88</definedName>
    <definedName name="Z_EA86CE3A_00A2_11D2_98BC_00C04FC96ABD_.wvu.Rows" localSheetId="28" hidden="1">[45]BOP!$A$36:$IV$36,[45]BOP!$A$44:$IV$44,[45]BOP!$A$59:$IV$59,[45]BOP!#REF!,[45]BOP!#REF!,[45]BOP!$A$81:$IV$88</definedName>
    <definedName name="Z_EA86CE3A_00A2_11D2_98BC_00C04FC96ABD_.wvu.Rows" localSheetId="30" hidden="1">[45]BOP!$A$36:$IV$36,[45]BOP!$A$44:$IV$44,[45]BOP!$A$59:$IV$59,[45]BOP!#REF!,[45]BOP!#REF!,[45]BOP!$A$81:$IV$88</definedName>
    <definedName name="Z_EA86CE3A_00A2_11D2_98BC_00C04FC96ABD_.wvu.Rows" hidden="1">[45]BOP!$A$36:$IV$36,[45]BOP!$A$44:$IV$44,[45]BOP!$A$59:$IV$59,[45]BOP!#REF!,[45]BOP!#REF!,[45]BOP!$A$81:$IV$88</definedName>
    <definedName name="Z_EA86CE3B_00A2_11D2_98BC_00C04FC96ABD_.wvu.Rows" localSheetId="48" hidden="1">[45]BOP!$A$36:$IV$36,[45]BOP!$A$44:$IV$44,[45]BOP!$A$59:$IV$59,[45]BOP!#REF!,[45]BOP!#REF!,[45]BOP!$A$81:$IV$88</definedName>
    <definedName name="Z_EA86CE3B_00A2_11D2_98BC_00C04FC96ABD_.wvu.Rows" localSheetId="49" hidden="1">[45]BOP!$A$36:$IV$36,[45]BOP!$A$44:$IV$44,[45]BOP!$A$59:$IV$59,[45]BOP!#REF!,[45]BOP!#REF!,[45]BOP!$A$81:$IV$88</definedName>
    <definedName name="Z_EA86CE3B_00A2_11D2_98BC_00C04FC96ABD_.wvu.Rows" localSheetId="24" hidden="1">[45]BOP!$A$36:$IV$36,[45]BOP!$A$44:$IV$44,[45]BOP!$A$59:$IV$59,[45]BOP!#REF!,[45]BOP!#REF!,[45]BOP!$A$81:$IV$88</definedName>
    <definedName name="Z_EA86CE3B_00A2_11D2_98BC_00C04FC96ABD_.wvu.Rows" localSheetId="25" hidden="1">[45]BOP!$A$36:$IV$36,[45]BOP!$A$44:$IV$44,[45]BOP!$A$59:$IV$59,[45]BOP!#REF!,[45]BOP!#REF!,[45]BOP!$A$81:$IV$88</definedName>
    <definedName name="Z_EA86CE3B_00A2_11D2_98BC_00C04FC96ABD_.wvu.Rows" localSheetId="28" hidden="1">[45]BOP!$A$36:$IV$36,[45]BOP!$A$44:$IV$44,[45]BOP!$A$59:$IV$59,[45]BOP!#REF!,[45]BOP!#REF!,[45]BOP!$A$81:$IV$88</definedName>
    <definedName name="Z_EA86CE3B_00A2_11D2_98BC_00C04FC96ABD_.wvu.Rows" localSheetId="30" hidden="1">[45]BOP!$A$36:$IV$36,[45]BOP!$A$44:$IV$44,[45]BOP!$A$59:$IV$59,[45]BOP!#REF!,[45]BOP!#REF!,[45]BOP!$A$81:$IV$88</definedName>
    <definedName name="Z_EA86CE3B_00A2_11D2_98BC_00C04FC96ABD_.wvu.Rows" hidden="1">[45]BOP!$A$36:$IV$36,[45]BOP!$A$44:$IV$44,[45]BOP!$A$59:$IV$59,[45]BOP!#REF!,[45]BOP!#REF!,[45]BOP!$A$81:$IV$88</definedName>
    <definedName name="Z_EA86CE3C_00A2_11D2_98BC_00C04FC96ABD_.wvu.Rows" localSheetId="48" hidden="1">[45]BOP!$A$36:$IV$36,[45]BOP!$A$44:$IV$44,[45]BOP!$A$59:$IV$59,[45]BOP!#REF!,[45]BOP!#REF!,[45]BOP!$A$81:$IV$88</definedName>
    <definedName name="Z_EA86CE3C_00A2_11D2_98BC_00C04FC96ABD_.wvu.Rows" localSheetId="49" hidden="1">[45]BOP!$A$36:$IV$36,[45]BOP!$A$44:$IV$44,[45]BOP!$A$59:$IV$59,[45]BOP!#REF!,[45]BOP!#REF!,[45]BOP!$A$81:$IV$88</definedName>
    <definedName name="Z_EA86CE3C_00A2_11D2_98BC_00C04FC96ABD_.wvu.Rows" localSheetId="24" hidden="1">[45]BOP!$A$36:$IV$36,[45]BOP!$A$44:$IV$44,[45]BOP!$A$59:$IV$59,[45]BOP!#REF!,[45]BOP!#REF!,[45]BOP!$A$81:$IV$88</definedName>
    <definedName name="Z_EA86CE3C_00A2_11D2_98BC_00C04FC96ABD_.wvu.Rows" localSheetId="25" hidden="1">[45]BOP!$A$36:$IV$36,[45]BOP!$A$44:$IV$44,[45]BOP!$A$59:$IV$59,[45]BOP!#REF!,[45]BOP!#REF!,[45]BOP!$A$81:$IV$88</definedName>
    <definedName name="Z_EA86CE3C_00A2_11D2_98BC_00C04FC96ABD_.wvu.Rows" localSheetId="28" hidden="1">[45]BOP!$A$36:$IV$36,[45]BOP!$A$44:$IV$44,[45]BOP!$A$59:$IV$59,[45]BOP!#REF!,[45]BOP!#REF!,[45]BOP!$A$81:$IV$88</definedName>
    <definedName name="Z_EA86CE3C_00A2_11D2_98BC_00C04FC96ABD_.wvu.Rows" localSheetId="30" hidden="1">[45]BOP!$A$36:$IV$36,[45]BOP!$A$44:$IV$44,[45]BOP!$A$59:$IV$59,[45]BOP!#REF!,[45]BOP!#REF!,[45]BOP!$A$81:$IV$88</definedName>
    <definedName name="Z_EA86CE3C_00A2_11D2_98BC_00C04FC96ABD_.wvu.Rows" hidden="1">[45]BOP!$A$36:$IV$36,[45]BOP!$A$44:$IV$44,[45]BOP!$A$59:$IV$59,[45]BOP!#REF!,[45]BOP!#REF!,[45]BOP!$A$81:$IV$88</definedName>
    <definedName name="Z_EA86CE3D_00A2_11D2_98BC_00C04FC96ABD_.wvu.Rows" localSheetId="48" hidden="1">[45]BOP!$A$36:$IV$36,[45]BOP!$A$44:$IV$44,[45]BOP!$A$59:$IV$59,[45]BOP!#REF!,[45]BOP!#REF!,[45]BOP!$A$81:$IV$88</definedName>
    <definedName name="Z_EA86CE3D_00A2_11D2_98BC_00C04FC96ABD_.wvu.Rows" localSheetId="49" hidden="1">[45]BOP!$A$36:$IV$36,[45]BOP!$A$44:$IV$44,[45]BOP!$A$59:$IV$59,[45]BOP!#REF!,[45]BOP!#REF!,[45]BOP!$A$81:$IV$88</definedName>
    <definedName name="Z_EA86CE3D_00A2_11D2_98BC_00C04FC96ABD_.wvu.Rows" localSheetId="24" hidden="1">[45]BOP!$A$36:$IV$36,[45]BOP!$A$44:$IV$44,[45]BOP!$A$59:$IV$59,[45]BOP!#REF!,[45]BOP!#REF!,[45]BOP!$A$81:$IV$88</definedName>
    <definedName name="Z_EA86CE3D_00A2_11D2_98BC_00C04FC96ABD_.wvu.Rows" localSheetId="25" hidden="1">[45]BOP!$A$36:$IV$36,[45]BOP!$A$44:$IV$44,[45]BOP!$A$59:$IV$59,[45]BOP!#REF!,[45]BOP!#REF!,[45]BOP!$A$81:$IV$88</definedName>
    <definedName name="Z_EA86CE3D_00A2_11D2_98BC_00C04FC96ABD_.wvu.Rows" localSheetId="28" hidden="1">[45]BOP!$A$36:$IV$36,[45]BOP!$A$44:$IV$44,[45]BOP!$A$59:$IV$59,[45]BOP!#REF!,[45]BOP!#REF!,[45]BOP!$A$81:$IV$88</definedName>
    <definedName name="Z_EA86CE3D_00A2_11D2_98BC_00C04FC96ABD_.wvu.Rows" localSheetId="30" hidden="1">[45]BOP!$A$36:$IV$36,[45]BOP!$A$44:$IV$44,[45]BOP!$A$59:$IV$59,[45]BOP!#REF!,[45]BOP!#REF!,[45]BOP!$A$81:$IV$88</definedName>
    <definedName name="Z_EA86CE3D_00A2_11D2_98BC_00C04FC96ABD_.wvu.Rows" hidden="1">[45]BOP!$A$36:$IV$36,[45]BOP!$A$44:$IV$44,[45]BOP!$A$59:$IV$59,[45]BOP!#REF!,[45]BOP!#REF!,[45]BOP!$A$81:$IV$88</definedName>
    <definedName name="Z_EA86CE3E_00A2_11D2_98BC_00C04FC96ABD_.wvu.Rows" localSheetId="48" hidden="1">[45]BOP!$A$36:$IV$36,[45]BOP!$A$44:$IV$44,[45]BOP!$A$59:$IV$59,[45]BOP!#REF!,[45]BOP!#REF!,[45]BOP!$A$79:$IV$79,[45]BOP!$A$81:$IV$88,[45]BOP!#REF!</definedName>
    <definedName name="Z_EA86CE3E_00A2_11D2_98BC_00C04FC96ABD_.wvu.Rows" localSheetId="49" hidden="1">[45]BOP!$A$36:$IV$36,[45]BOP!$A$44:$IV$44,[45]BOP!$A$59:$IV$59,[45]BOP!#REF!,[45]BOP!#REF!,[45]BOP!$A$79:$IV$79,[45]BOP!$A$81:$IV$88,[45]BOP!#REF!</definedName>
    <definedName name="Z_EA86CE3E_00A2_11D2_98BC_00C04FC96ABD_.wvu.Rows" localSheetId="24" hidden="1">[45]BOP!$A$36:$IV$36,[45]BOP!$A$44:$IV$44,[45]BOP!$A$59:$IV$59,[45]BOP!#REF!,[45]BOP!#REF!,[45]BOP!$A$79:$IV$79,[45]BOP!$A$81:$IV$88,[45]BOP!#REF!</definedName>
    <definedName name="Z_EA86CE3E_00A2_11D2_98BC_00C04FC96ABD_.wvu.Rows" localSheetId="25" hidden="1">[45]BOP!$A$36:$IV$36,[45]BOP!$A$44:$IV$44,[45]BOP!$A$59:$IV$59,[45]BOP!#REF!,[45]BOP!#REF!,[45]BOP!$A$79:$IV$79,[45]BOP!$A$81:$IV$88,[45]BOP!#REF!</definedName>
    <definedName name="Z_EA86CE3E_00A2_11D2_98BC_00C04FC96ABD_.wvu.Rows" localSheetId="28" hidden="1">[45]BOP!$A$36:$IV$36,[45]BOP!$A$44:$IV$44,[45]BOP!$A$59:$IV$59,[45]BOP!#REF!,[45]BOP!#REF!,[45]BOP!$A$79:$IV$79,[45]BOP!$A$81:$IV$88,[45]BOP!#REF!</definedName>
    <definedName name="Z_EA86CE3E_00A2_11D2_98BC_00C04FC96ABD_.wvu.Rows" localSheetId="30" hidden="1">[45]BOP!$A$36:$IV$36,[45]BOP!$A$44:$IV$44,[45]BOP!$A$59:$IV$59,[45]BOP!#REF!,[45]BOP!#REF!,[45]BOP!$A$79:$IV$79,[45]BOP!$A$81:$IV$88,[45]BOP!#REF!</definedName>
    <definedName name="Z_EA86CE3E_00A2_11D2_98BC_00C04FC96ABD_.wvu.Rows" hidden="1">[45]BOP!$A$36:$IV$36,[45]BOP!$A$44:$IV$44,[45]BOP!$A$59:$IV$59,[45]BOP!#REF!,[45]BOP!#REF!,[45]BOP!$A$79:$IV$79,[45]BOP!$A$81:$IV$88,[45]BOP!#REF!</definedName>
    <definedName name="Z_EA86CE3F_00A2_11D2_98BC_00C04FC96ABD_.wvu.Rows" localSheetId="48" hidden="1">[45]BOP!$A$36:$IV$36,[45]BOP!$A$44:$IV$44,[45]BOP!$A$59:$IV$59,[45]BOP!#REF!,[45]BOP!#REF!,[45]BOP!$A$79:$IV$79,[45]BOP!$A$81:$IV$88</definedName>
    <definedName name="Z_EA86CE3F_00A2_11D2_98BC_00C04FC96ABD_.wvu.Rows" localSheetId="49" hidden="1">[45]BOP!$A$36:$IV$36,[45]BOP!$A$44:$IV$44,[45]BOP!$A$59:$IV$59,[45]BOP!#REF!,[45]BOP!#REF!,[45]BOP!$A$79:$IV$79,[45]BOP!$A$81:$IV$88</definedName>
    <definedName name="Z_EA86CE3F_00A2_11D2_98BC_00C04FC96ABD_.wvu.Rows" localSheetId="24" hidden="1">[45]BOP!$A$36:$IV$36,[45]BOP!$A$44:$IV$44,[45]BOP!$A$59:$IV$59,[45]BOP!#REF!,[45]BOP!#REF!,[45]BOP!$A$79:$IV$79,[45]BOP!$A$81:$IV$88</definedName>
    <definedName name="Z_EA86CE3F_00A2_11D2_98BC_00C04FC96ABD_.wvu.Rows" localSheetId="25" hidden="1">[45]BOP!$A$36:$IV$36,[45]BOP!$A$44:$IV$44,[45]BOP!$A$59:$IV$59,[45]BOP!#REF!,[45]BOP!#REF!,[45]BOP!$A$79:$IV$79,[45]BOP!$A$81:$IV$88</definedName>
    <definedName name="Z_EA86CE3F_00A2_11D2_98BC_00C04FC96ABD_.wvu.Rows" localSheetId="28" hidden="1">[45]BOP!$A$36:$IV$36,[45]BOP!$A$44:$IV$44,[45]BOP!$A$59:$IV$59,[45]BOP!#REF!,[45]BOP!#REF!,[45]BOP!$A$79:$IV$79,[45]BOP!$A$81:$IV$88</definedName>
    <definedName name="Z_EA86CE3F_00A2_11D2_98BC_00C04FC96ABD_.wvu.Rows" localSheetId="30" hidden="1">[45]BOP!$A$36:$IV$36,[45]BOP!$A$44:$IV$44,[45]BOP!$A$59:$IV$59,[45]BOP!#REF!,[45]BOP!#REF!,[45]BOP!$A$79:$IV$79,[45]BOP!$A$81:$IV$88</definedName>
    <definedName name="Z_EA86CE3F_00A2_11D2_98BC_00C04FC96ABD_.wvu.Rows" hidden="1">[45]BOP!$A$36:$IV$36,[45]BOP!$A$44:$IV$44,[45]BOP!$A$59:$IV$59,[45]BOP!#REF!,[45]BOP!#REF!,[45]BOP!$A$79:$IV$79,[45]BOP!$A$81:$IV$88</definedName>
    <definedName name="Z_EA86CE40_00A2_11D2_98BC_00C04FC96ABD_.wvu.Rows" localSheetId="48" hidden="1">[45]BOP!$A$36:$IV$36,[45]BOP!$A$44:$IV$44,[45]BOP!$A$59:$IV$59,[45]BOP!#REF!,[45]BOP!#REF!,[45]BOP!$A$79:$IV$79,[45]BOP!#REF!</definedName>
    <definedName name="Z_EA86CE40_00A2_11D2_98BC_00C04FC96ABD_.wvu.Rows" localSheetId="49" hidden="1">[45]BOP!$A$36:$IV$36,[45]BOP!$A$44:$IV$44,[45]BOP!$A$59:$IV$59,[45]BOP!#REF!,[45]BOP!#REF!,[45]BOP!$A$79:$IV$79,[45]BOP!#REF!</definedName>
    <definedName name="Z_EA86CE40_00A2_11D2_98BC_00C04FC96ABD_.wvu.Rows" localSheetId="50" hidden="1">[45]BOP!$A$36:$IV$36,[45]BOP!$A$44:$IV$44,[45]BOP!$A$59:$IV$59,[45]BOP!#REF!,[45]BOP!#REF!,[45]BOP!$A$79:$IV$79,[45]BOP!#REF!</definedName>
    <definedName name="Z_EA86CE40_00A2_11D2_98BC_00C04FC96ABD_.wvu.Rows" localSheetId="51" hidden="1">[45]BOP!$A$36:$IV$36,[45]BOP!$A$44:$IV$44,[45]BOP!$A$59:$IV$59,[45]BOP!#REF!,[45]BOP!#REF!,[45]BOP!$A$79:$IV$79,[45]BOP!#REF!</definedName>
    <definedName name="Z_EA86CE40_00A2_11D2_98BC_00C04FC96ABD_.wvu.Rows" localSheetId="8" hidden="1">[45]BOP!$A$36:$IV$36,[45]BOP!$A$44:$IV$44,[45]BOP!$A$59:$IV$59,[45]BOP!#REF!,[45]BOP!#REF!,[45]BOP!$A$79:$IV$79,[45]BOP!#REF!</definedName>
    <definedName name="Z_EA86CE40_00A2_11D2_98BC_00C04FC96ABD_.wvu.Rows" localSheetId="9" hidden="1">[45]BOP!$A$36:$IV$36,[45]BOP!$A$44:$IV$44,[45]BOP!$A$59:$IV$59,[45]BOP!#REF!,[45]BOP!#REF!,[45]BOP!$A$79:$IV$79,[45]BOP!#REF!</definedName>
    <definedName name="Z_EA86CE40_00A2_11D2_98BC_00C04FC96ABD_.wvu.Rows" localSheetId="18" hidden="1">[45]BOP!$A$36:$IV$36,[45]BOP!$A$44:$IV$44,[45]BOP!$A$59:$IV$59,[45]BOP!#REF!,[45]BOP!#REF!,[45]BOP!$A$79:$IV$79,[45]BOP!#REF!</definedName>
    <definedName name="Z_EA86CE40_00A2_11D2_98BC_00C04FC96ABD_.wvu.Rows" localSheetId="19" hidden="1">[45]BOP!$A$36:$IV$36,[45]BOP!$A$44:$IV$44,[45]BOP!$A$59:$IV$59,[45]BOP!#REF!,[45]BOP!#REF!,[45]BOP!$A$79:$IV$79,[45]BOP!#REF!</definedName>
    <definedName name="Z_EA86CE40_00A2_11D2_98BC_00C04FC96ABD_.wvu.Rows" localSheetId="20" hidden="1">[45]BOP!$A$36:$IV$36,[45]BOP!$A$44:$IV$44,[45]BOP!$A$59:$IV$59,[45]BOP!#REF!,[45]BOP!#REF!,[45]BOP!$A$79:$IV$79,[45]BOP!#REF!</definedName>
    <definedName name="Z_EA86CE40_00A2_11D2_98BC_00C04FC96ABD_.wvu.Rows" localSheetId="24" hidden="1">[45]BOP!$A$36:$IV$36,[45]BOP!$A$44:$IV$44,[45]BOP!$A$59:$IV$59,[45]BOP!#REF!,[45]BOP!#REF!,[45]BOP!$A$79:$IV$79,[45]BOP!#REF!</definedName>
    <definedName name="Z_EA86CE40_00A2_11D2_98BC_00C04FC96ABD_.wvu.Rows" localSheetId="25" hidden="1">[45]BOP!$A$36:$IV$36,[45]BOP!$A$44:$IV$44,[45]BOP!$A$59:$IV$59,[45]BOP!#REF!,[45]BOP!#REF!,[45]BOP!$A$79:$IV$79,[45]BOP!#REF!</definedName>
    <definedName name="Z_EA86CE40_00A2_11D2_98BC_00C04FC96ABD_.wvu.Rows" localSheetId="28" hidden="1">[45]BOP!$A$36:$IV$36,[45]BOP!$A$44:$IV$44,[45]BOP!$A$59:$IV$59,[45]BOP!#REF!,[45]BOP!#REF!,[45]BOP!$A$79:$IV$79,[45]BOP!#REF!</definedName>
    <definedName name="Z_EA86CE40_00A2_11D2_98BC_00C04FC96ABD_.wvu.Rows" localSheetId="30" hidden="1">[45]BOP!$A$36:$IV$36,[45]BOP!$A$44:$IV$44,[45]BOP!$A$59:$IV$59,[45]BOP!#REF!,[45]BOP!#REF!,[45]BOP!$A$79:$IV$79,[45]BOP!#REF!</definedName>
    <definedName name="Z_EA86CE40_00A2_11D2_98BC_00C04FC96ABD_.wvu.Rows" hidden="1">[45]BOP!$A$36:$IV$36,[45]BOP!$A$44:$IV$44,[45]BOP!$A$59:$IV$59,[45]BOP!#REF!,[45]BOP!#REF!,[45]BOP!$A$79:$IV$79,[45]BOP!#REF!</definedName>
    <definedName name="Z_EA86CE41_00A2_11D2_98BC_00C04FC96ABD_.wvu.Rows" localSheetId="48" hidden="1">[45]BOP!$A$36:$IV$36,[45]BOP!$A$44:$IV$44,[45]BOP!$A$59:$IV$59,[45]BOP!#REF!,[45]BOP!#REF!,[45]BOP!$A$79:$IV$79,[45]BOP!$A$81:$IV$88,[45]BOP!#REF!</definedName>
    <definedName name="Z_EA86CE41_00A2_11D2_98BC_00C04FC96ABD_.wvu.Rows" localSheetId="49" hidden="1">[45]BOP!$A$36:$IV$36,[45]BOP!$A$44:$IV$44,[45]BOP!$A$59:$IV$59,[45]BOP!#REF!,[45]BOP!#REF!,[45]BOP!$A$79:$IV$79,[45]BOP!$A$81:$IV$88,[45]BOP!#REF!</definedName>
    <definedName name="Z_EA86CE41_00A2_11D2_98BC_00C04FC96ABD_.wvu.Rows" localSheetId="24" hidden="1">[45]BOP!$A$36:$IV$36,[45]BOP!$A$44:$IV$44,[45]BOP!$A$59:$IV$59,[45]BOP!#REF!,[45]BOP!#REF!,[45]BOP!$A$79:$IV$79,[45]BOP!$A$81:$IV$88,[45]BOP!#REF!</definedName>
    <definedName name="Z_EA86CE41_00A2_11D2_98BC_00C04FC96ABD_.wvu.Rows" localSheetId="25" hidden="1">[45]BOP!$A$36:$IV$36,[45]BOP!$A$44:$IV$44,[45]BOP!$A$59:$IV$59,[45]BOP!#REF!,[45]BOP!#REF!,[45]BOP!$A$79:$IV$79,[45]BOP!$A$81:$IV$88,[45]BOP!#REF!</definedName>
    <definedName name="Z_EA86CE41_00A2_11D2_98BC_00C04FC96ABD_.wvu.Rows" localSheetId="28" hidden="1">[45]BOP!$A$36:$IV$36,[45]BOP!$A$44:$IV$44,[45]BOP!$A$59:$IV$59,[45]BOP!#REF!,[45]BOP!#REF!,[45]BOP!$A$79:$IV$79,[45]BOP!$A$81:$IV$88,[45]BOP!#REF!</definedName>
    <definedName name="Z_EA86CE41_00A2_11D2_98BC_00C04FC96ABD_.wvu.Rows" localSheetId="30" hidden="1">[45]BOP!$A$36:$IV$36,[45]BOP!$A$44:$IV$44,[45]BOP!$A$59:$IV$59,[45]BOP!#REF!,[45]BOP!#REF!,[45]BOP!$A$79:$IV$79,[45]BOP!$A$81:$IV$88,[45]BOP!#REF!</definedName>
    <definedName name="Z_EA86CE41_00A2_11D2_98BC_00C04FC96ABD_.wvu.Rows" hidden="1">[45]BOP!$A$36:$IV$36,[45]BOP!$A$44:$IV$44,[45]BOP!$A$59:$IV$59,[45]BOP!#REF!,[45]BOP!#REF!,[45]BOP!$A$79:$IV$79,[45]BOP!$A$81:$IV$88,[45]BOP!#REF!</definedName>
    <definedName name="Z_EA86CE42_00A2_11D2_98BC_00C04FC96ABD_.wvu.Rows" localSheetId="48" hidden="1">[45]BOP!$A$36:$IV$36,[45]BOP!$A$44:$IV$44,[45]BOP!$A$59:$IV$59,[45]BOP!#REF!,[45]BOP!#REF!,[45]BOP!$A$79:$IV$79,[45]BOP!$A$81:$IV$88,[45]BOP!#REF!</definedName>
    <definedName name="Z_EA86CE42_00A2_11D2_98BC_00C04FC96ABD_.wvu.Rows" localSheetId="49" hidden="1">[45]BOP!$A$36:$IV$36,[45]BOP!$A$44:$IV$44,[45]BOP!$A$59:$IV$59,[45]BOP!#REF!,[45]BOP!#REF!,[45]BOP!$A$79:$IV$79,[45]BOP!$A$81:$IV$88,[45]BOP!#REF!</definedName>
    <definedName name="Z_EA86CE42_00A2_11D2_98BC_00C04FC96ABD_.wvu.Rows" localSheetId="24" hidden="1">[45]BOP!$A$36:$IV$36,[45]BOP!$A$44:$IV$44,[45]BOP!$A$59:$IV$59,[45]BOP!#REF!,[45]BOP!#REF!,[45]BOP!$A$79:$IV$79,[45]BOP!$A$81:$IV$88,[45]BOP!#REF!</definedName>
    <definedName name="Z_EA86CE42_00A2_11D2_98BC_00C04FC96ABD_.wvu.Rows" localSheetId="25" hidden="1">[45]BOP!$A$36:$IV$36,[45]BOP!$A$44:$IV$44,[45]BOP!$A$59:$IV$59,[45]BOP!#REF!,[45]BOP!#REF!,[45]BOP!$A$79:$IV$79,[45]BOP!$A$81:$IV$88,[45]BOP!#REF!</definedName>
    <definedName name="Z_EA86CE42_00A2_11D2_98BC_00C04FC96ABD_.wvu.Rows" localSheetId="28" hidden="1">[45]BOP!$A$36:$IV$36,[45]BOP!$A$44:$IV$44,[45]BOP!$A$59:$IV$59,[45]BOP!#REF!,[45]BOP!#REF!,[45]BOP!$A$79:$IV$79,[45]BOP!$A$81:$IV$88,[45]BOP!#REF!</definedName>
    <definedName name="Z_EA86CE42_00A2_11D2_98BC_00C04FC96ABD_.wvu.Rows" localSheetId="30" hidden="1">[45]BOP!$A$36:$IV$36,[45]BOP!$A$44:$IV$44,[45]BOP!$A$59:$IV$59,[45]BOP!#REF!,[45]BOP!#REF!,[45]BOP!$A$79:$IV$79,[45]BOP!$A$81:$IV$88,[45]BOP!#REF!</definedName>
    <definedName name="Z_EA86CE42_00A2_11D2_98BC_00C04FC96ABD_.wvu.Rows" hidden="1">[45]BOP!$A$36:$IV$36,[45]BOP!$A$44:$IV$44,[45]BOP!$A$59:$IV$59,[45]BOP!#REF!,[45]BOP!#REF!,[45]BOP!$A$79:$IV$79,[45]BOP!$A$81:$IV$88,[45]BOP!#REF!</definedName>
    <definedName name="Z_EA86CE43_00A2_11D2_98BC_00C04FC96ABD_.wvu.Rows" localSheetId="48" hidden="1">[45]BOP!$A$36:$IV$36,[45]BOP!$A$44:$IV$44,[45]BOP!$A$59:$IV$59,[45]BOP!#REF!,[45]BOP!#REF!,[45]BOP!$A$79:$IV$79,[45]BOP!$A$81:$IV$88,[45]BOP!#REF!</definedName>
    <definedName name="Z_EA86CE43_00A2_11D2_98BC_00C04FC96ABD_.wvu.Rows" localSheetId="49" hidden="1">[45]BOP!$A$36:$IV$36,[45]BOP!$A$44:$IV$44,[45]BOP!$A$59:$IV$59,[45]BOP!#REF!,[45]BOP!#REF!,[45]BOP!$A$79:$IV$79,[45]BOP!$A$81:$IV$88,[45]BOP!#REF!</definedName>
    <definedName name="Z_EA86CE43_00A2_11D2_98BC_00C04FC96ABD_.wvu.Rows" localSheetId="24" hidden="1">[45]BOP!$A$36:$IV$36,[45]BOP!$A$44:$IV$44,[45]BOP!$A$59:$IV$59,[45]BOP!#REF!,[45]BOP!#REF!,[45]BOP!$A$79:$IV$79,[45]BOP!$A$81:$IV$88,[45]BOP!#REF!</definedName>
    <definedName name="Z_EA86CE43_00A2_11D2_98BC_00C04FC96ABD_.wvu.Rows" localSheetId="25" hidden="1">[45]BOP!$A$36:$IV$36,[45]BOP!$A$44:$IV$44,[45]BOP!$A$59:$IV$59,[45]BOP!#REF!,[45]BOP!#REF!,[45]BOP!$A$79:$IV$79,[45]BOP!$A$81:$IV$88,[45]BOP!#REF!</definedName>
    <definedName name="Z_EA86CE43_00A2_11D2_98BC_00C04FC96ABD_.wvu.Rows" localSheetId="28" hidden="1">[45]BOP!$A$36:$IV$36,[45]BOP!$A$44:$IV$44,[45]BOP!$A$59:$IV$59,[45]BOP!#REF!,[45]BOP!#REF!,[45]BOP!$A$79:$IV$79,[45]BOP!$A$81:$IV$88,[45]BOP!#REF!</definedName>
    <definedName name="Z_EA86CE43_00A2_11D2_98BC_00C04FC96ABD_.wvu.Rows" localSheetId="30" hidden="1">[45]BOP!$A$36:$IV$36,[45]BOP!$A$44:$IV$44,[45]BOP!$A$59:$IV$59,[45]BOP!#REF!,[45]BOP!#REF!,[45]BOP!$A$79:$IV$79,[45]BOP!$A$81:$IV$88,[45]BOP!#REF!</definedName>
    <definedName name="Z_EA86CE43_00A2_11D2_98BC_00C04FC96ABD_.wvu.Rows" hidden="1">[45]BOP!$A$36:$IV$36,[45]BOP!$A$44:$IV$44,[45]BOP!$A$59:$IV$59,[45]BOP!#REF!,[45]BOP!#REF!,[45]BOP!$A$79:$IV$79,[45]BOP!$A$81:$IV$88,[45]BOP!#REF!</definedName>
    <definedName name="Z_EA86CE45_00A2_11D2_98BC_00C04FC96ABD_.wvu.Rows" localSheetId="48" hidden="1">[45]BOP!$A$36:$IV$36,[45]BOP!$A$44:$IV$44,[45]BOP!$A$59:$IV$59,[45]BOP!#REF!,[45]BOP!#REF!,[45]BOP!$A$79:$IV$79,[45]BOP!$A$81:$IV$88,[45]BOP!#REF!,[45]BOP!#REF!</definedName>
    <definedName name="Z_EA86CE45_00A2_11D2_98BC_00C04FC96ABD_.wvu.Rows" localSheetId="49" hidden="1">[45]BOP!$A$36:$IV$36,[45]BOP!$A$44:$IV$44,[45]BOP!$A$59:$IV$59,[45]BOP!#REF!,[45]BOP!#REF!,[45]BOP!$A$79:$IV$79,[45]BOP!$A$81:$IV$88,[45]BOP!#REF!,[45]BOP!#REF!</definedName>
    <definedName name="Z_EA86CE45_00A2_11D2_98BC_00C04FC96ABD_.wvu.Rows" localSheetId="24" hidden="1">[45]BOP!$A$36:$IV$36,[45]BOP!$A$44:$IV$44,[45]BOP!$A$59:$IV$59,[45]BOP!#REF!,[45]BOP!#REF!,[45]BOP!$A$79:$IV$79,[45]BOP!$A$81:$IV$88,[45]BOP!#REF!,[45]BOP!#REF!</definedName>
    <definedName name="Z_EA86CE45_00A2_11D2_98BC_00C04FC96ABD_.wvu.Rows" localSheetId="25" hidden="1">[45]BOP!$A$36:$IV$36,[45]BOP!$A$44:$IV$44,[45]BOP!$A$59:$IV$59,[45]BOP!#REF!,[45]BOP!#REF!,[45]BOP!$A$79:$IV$79,[45]BOP!$A$81:$IV$88,[45]BOP!#REF!,[45]BOP!#REF!</definedName>
    <definedName name="Z_EA86CE45_00A2_11D2_98BC_00C04FC96ABD_.wvu.Rows" localSheetId="28" hidden="1">[45]BOP!$A$36:$IV$36,[45]BOP!$A$44:$IV$44,[45]BOP!$A$59:$IV$59,[45]BOP!#REF!,[45]BOP!#REF!,[45]BOP!$A$79:$IV$79,[45]BOP!$A$81:$IV$88,[45]BOP!#REF!,[45]BOP!#REF!</definedName>
    <definedName name="Z_EA86CE45_00A2_11D2_98BC_00C04FC96ABD_.wvu.Rows" localSheetId="30" hidden="1">[45]BOP!$A$36:$IV$36,[45]BOP!$A$44:$IV$44,[45]BOP!$A$59:$IV$59,[45]BOP!#REF!,[45]BOP!#REF!,[45]BOP!$A$79:$IV$79,[45]BOP!$A$81:$IV$88,[45]BOP!#REF!,[45]BOP!#REF!</definedName>
    <definedName name="Z_EA86CE45_00A2_11D2_98BC_00C04FC96ABD_.wvu.Rows" hidden="1">[45]BOP!$A$36:$IV$36,[45]BOP!$A$44:$IV$44,[45]BOP!$A$59:$IV$59,[45]BOP!#REF!,[45]BOP!#REF!,[45]BOP!$A$79:$IV$79,[45]BOP!$A$81:$IV$88,[45]BOP!#REF!,[45]BOP!#REF!</definedName>
    <definedName name="Z_EA86CE46_00A2_11D2_98BC_00C04FC96ABD_.wvu.Rows" localSheetId="48" hidden="1">[45]BOP!$A$36:$IV$36,[45]BOP!$A$44:$IV$44,[45]BOP!$A$59:$IV$59,[45]BOP!#REF!,[45]BOP!#REF!,[45]BOP!$A$79:$IV$79,[45]BOP!$A$81:$IV$88,[45]BOP!#REF!,[45]BOP!#REF!</definedName>
    <definedName name="Z_EA86CE46_00A2_11D2_98BC_00C04FC96ABD_.wvu.Rows" localSheetId="49" hidden="1">[45]BOP!$A$36:$IV$36,[45]BOP!$A$44:$IV$44,[45]BOP!$A$59:$IV$59,[45]BOP!#REF!,[45]BOP!#REF!,[45]BOP!$A$79:$IV$79,[45]BOP!$A$81:$IV$88,[45]BOP!#REF!,[45]BOP!#REF!</definedName>
    <definedName name="Z_EA86CE46_00A2_11D2_98BC_00C04FC96ABD_.wvu.Rows" localSheetId="24" hidden="1">[45]BOP!$A$36:$IV$36,[45]BOP!$A$44:$IV$44,[45]BOP!$A$59:$IV$59,[45]BOP!#REF!,[45]BOP!#REF!,[45]BOP!$A$79:$IV$79,[45]BOP!$A$81:$IV$88,[45]BOP!#REF!,[45]BOP!#REF!</definedName>
    <definedName name="Z_EA86CE46_00A2_11D2_98BC_00C04FC96ABD_.wvu.Rows" localSheetId="25" hidden="1">[45]BOP!$A$36:$IV$36,[45]BOP!$A$44:$IV$44,[45]BOP!$A$59:$IV$59,[45]BOP!#REF!,[45]BOP!#REF!,[45]BOP!$A$79:$IV$79,[45]BOP!$A$81:$IV$88,[45]BOP!#REF!,[45]BOP!#REF!</definedName>
    <definedName name="Z_EA86CE46_00A2_11D2_98BC_00C04FC96ABD_.wvu.Rows" localSheetId="28" hidden="1">[45]BOP!$A$36:$IV$36,[45]BOP!$A$44:$IV$44,[45]BOP!$A$59:$IV$59,[45]BOP!#REF!,[45]BOP!#REF!,[45]BOP!$A$79:$IV$79,[45]BOP!$A$81:$IV$88,[45]BOP!#REF!,[45]BOP!#REF!</definedName>
    <definedName name="Z_EA86CE46_00A2_11D2_98BC_00C04FC96ABD_.wvu.Rows" localSheetId="30" hidden="1">[45]BOP!$A$36:$IV$36,[45]BOP!$A$44:$IV$44,[45]BOP!$A$59:$IV$59,[45]BOP!#REF!,[45]BOP!#REF!,[45]BOP!$A$79:$IV$79,[45]BOP!$A$81:$IV$88,[45]BOP!#REF!,[45]BOP!#REF!</definedName>
    <definedName name="Z_EA86CE46_00A2_11D2_98BC_00C04FC96ABD_.wvu.Rows" hidden="1">[45]BOP!$A$36:$IV$36,[45]BOP!$A$44:$IV$44,[45]BOP!$A$59:$IV$59,[45]BOP!#REF!,[45]BOP!#REF!,[45]BOP!$A$79:$IV$79,[45]BOP!$A$81:$IV$88,[45]BOP!#REF!,[45]BOP!#REF!</definedName>
    <definedName name="Z_EA86CE47_00A2_11D2_98BC_00C04FC96ABD_.wvu.Rows" localSheetId="48" hidden="1">[45]BOP!$A$36:$IV$36,[45]BOP!$A$44:$IV$44,[45]BOP!$A$59:$IV$59,[45]BOP!#REF!,[45]BOP!#REF!,[45]BOP!$A$79:$IV$79</definedName>
    <definedName name="Z_EA86CE47_00A2_11D2_98BC_00C04FC96ABD_.wvu.Rows" localSheetId="49" hidden="1">[45]BOP!$A$36:$IV$36,[45]BOP!$A$44:$IV$44,[45]BOP!$A$59:$IV$59,[45]BOP!#REF!,[45]BOP!#REF!,[45]BOP!$A$79:$IV$79</definedName>
    <definedName name="Z_EA86CE47_00A2_11D2_98BC_00C04FC96ABD_.wvu.Rows" localSheetId="24" hidden="1">[45]BOP!$A$36:$IV$36,[45]BOP!$A$44:$IV$44,[45]BOP!$A$59:$IV$59,[45]BOP!#REF!,[45]BOP!#REF!,[45]BOP!$A$79:$IV$79</definedName>
    <definedName name="Z_EA86CE47_00A2_11D2_98BC_00C04FC96ABD_.wvu.Rows" localSheetId="25" hidden="1">[45]BOP!$A$36:$IV$36,[45]BOP!$A$44:$IV$44,[45]BOP!$A$59:$IV$59,[45]BOP!#REF!,[45]BOP!#REF!,[45]BOP!$A$79:$IV$79</definedName>
    <definedName name="Z_EA86CE47_00A2_11D2_98BC_00C04FC96ABD_.wvu.Rows" localSheetId="28" hidden="1">[45]BOP!$A$36:$IV$36,[45]BOP!$A$44:$IV$44,[45]BOP!$A$59:$IV$59,[45]BOP!#REF!,[45]BOP!#REF!,[45]BOP!$A$79:$IV$79</definedName>
    <definedName name="Z_EA86CE47_00A2_11D2_98BC_00C04FC96ABD_.wvu.Rows" localSheetId="30" hidden="1">[45]BOP!$A$36:$IV$36,[45]BOP!$A$44:$IV$44,[45]BOP!$A$59:$IV$59,[45]BOP!#REF!,[45]BOP!#REF!,[45]BOP!$A$79:$IV$79</definedName>
    <definedName name="Z_EA86CE47_00A2_11D2_98BC_00C04FC96ABD_.wvu.Rows" hidden="1">[45]BOP!$A$36:$IV$36,[45]BOP!$A$44:$IV$44,[45]BOP!$A$59:$IV$59,[45]BOP!#REF!,[45]BOP!#REF!,[45]BOP!$A$79:$IV$79</definedName>
    <definedName name="zac_kles" localSheetId="22">#REF!</definedName>
    <definedName name="zac_kles" localSheetId="24">#REF!</definedName>
    <definedName name="zac_kles" localSheetId="25">#REF!</definedName>
    <definedName name="zac_kles" localSheetId="28">#REF!</definedName>
    <definedName name="zac_kles" localSheetId="30">#REF!</definedName>
    <definedName name="zac_kles">#REF!</definedName>
    <definedName name="zac_kles_2" localSheetId="22">#REF!</definedName>
    <definedName name="zac_kles_2" localSheetId="24">#REF!</definedName>
    <definedName name="zac_kles_2" localSheetId="25">#REF!</definedName>
    <definedName name="zac_kles_2" localSheetId="28">#REF!</definedName>
    <definedName name="zac_kles_2" localSheetId="30">#REF!</definedName>
    <definedName name="zac_kles_2">#REF!</definedName>
    <definedName name="ZPee_2" localSheetId="22">#REF!</definedName>
    <definedName name="ZPee_2" localSheetId="24">#REF!</definedName>
    <definedName name="ZPee_2" localSheetId="25">#REF!</definedName>
    <definedName name="ZPee_2" localSheetId="28">#REF!</definedName>
    <definedName name="ZPee_2" localSheetId="30">#REF!</definedName>
    <definedName name="ZPee_2">#REF!</definedName>
    <definedName name="ZPer_2" localSheetId="22">#REF!</definedName>
    <definedName name="ZPer_2" localSheetId="24">#REF!</definedName>
    <definedName name="ZPer_2" localSheetId="25">#REF!</definedName>
    <definedName name="ZPer_2" localSheetId="28">#REF!</definedName>
    <definedName name="ZPer_2" localSheetId="30">#REF!</definedName>
    <definedName name="ZPer_2">#REF!</definedName>
    <definedName name="zpiz">[52]ZPIZ!$A$1:$F$65536</definedName>
    <definedName name="ztr" localSheetId="48" hidden="1">{"'előző év december'!$A$2:$CP$214"}</definedName>
    <definedName name="ztr" localSheetId="49" hidden="1">{"'előző év december'!$A$2:$CP$214"}</definedName>
    <definedName name="ztr" localSheetId="50" hidden="1">{"'előző év december'!$A$2:$CP$214"}</definedName>
    <definedName name="ztr" localSheetId="51" hidden="1">{"'előző év december'!$A$2:$CP$214"}</definedName>
    <definedName name="ztr" localSheetId="59" hidden="1">{"'előző év december'!$A$2:$CP$214"}</definedName>
    <definedName name="ztr" localSheetId="6" hidden="1">{"'előző év december'!$A$2:$CP$214"}</definedName>
    <definedName name="ztr" localSheetId="7" hidden="1">{"'előző év december'!$A$2:$CP$214"}</definedName>
    <definedName name="ztr" localSheetId="8" hidden="1">{"'előző év december'!$A$2:$CP$214"}</definedName>
    <definedName name="ztr" localSheetId="9" hidden="1">{"'előző év december'!$A$2:$CP$214"}</definedName>
    <definedName name="ztr" localSheetId="17" hidden="1">{"'előző év december'!$A$2:$CP$214"}</definedName>
    <definedName name="ztr" localSheetId="18" hidden="1">{"'előző év december'!$A$2:$CP$214"}</definedName>
    <definedName name="ztr" localSheetId="19" hidden="1">{"'előző év december'!$A$2:$CP$214"}</definedName>
    <definedName name="ztr" localSheetId="20" hidden="1">{"'előző év december'!$A$2:$CP$214"}</definedName>
    <definedName name="ztr" localSheetId="22" hidden="1">{"'előző év december'!$A$2:$CP$214"}</definedName>
    <definedName name="ztr" localSheetId="23" hidden="1">{"'előző év december'!$A$2:$CP$214"}</definedName>
    <definedName name="ztr" localSheetId="24" hidden="1">{"'előző év december'!$A$2:$CP$214"}</definedName>
    <definedName name="ztr" localSheetId="25" hidden="1">{"'előző év december'!$A$2:$CP$214"}</definedName>
    <definedName name="ztr" localSheetId="36" hidden="1">{"'előző év december'!$A$2:$CP$214"}</definedName>
    <definedName name="ztr" hidden="1">{"'előző év december'!$A$2:$CP$214"}</definedName>
    <definedName name="zz" localSheetId="48" hidden="1">{"Tab1",#N/A,FALSE,"P";"Tab2",#N/A,FALSE,"P"}</definedName>
    <definedName name="zz" localSheetId="49" hidden="1">{"Tab1",#N/A,FALSE,"P";"Tab2",#N/A,FALSE,"P"}</definedName>
    <definedName name="zz" localSheetId="50" hidden="1">{"Tab1",#N/A,FALSE,"P";"Tab2",#N/A,FALSE,"P"}</definedName>
    <definedName name="zz" localSheetId="51" hidden="1">{"Tab1",#N/A,FALSE,"P";"Tab2",#N/A,FALSE,"P"}</definedName>
    <definedName name="zz" localSheetId="59" hidden="1">{"Tab1",#N/A,FALSE,"P";"Tab2",#N/A,FALSE,"P"}</definedName>
    <definedName name="zz" localSheetId="6" hidden="1">{"Tab1",#N/A,FALSE,"P";"Tab2",#N/A,FALSE,"P"}</definedName>
    <definedName name="zz" localSheetId="7" hidden="1">{"Tab1",#N/A,FALSE,"P";"Tab2",#N/A,FALSE,"P"}</definedName>
    <definedName name="zz" localSheetId="8" hidden="1">{"Tab1",#N/A,FALSE,"P";"Tab2",#N/A,FALSE,"P"}</definedName>
    <definedName name="zz" localSheetId="9" hidden="1">{"Tab1",#N/A,FALSE,"P";"Tab2",#N/A,FALSE,"P"}</definedName>
    <definedName name="zz" localSheetId="17" hidden="1">{"Tab1",#N/A,FALSE,"P";"Tab2",#N/A,FALSE,"P"}</definedName>
    <definedName name="zz" localSheetId="18" hidden="1">{"Tab1",#N/A,FALSE,"P";"Tab2",#N/A,FALSE,"P"}</definedName>
    <definedName name="zz" localSheetId="19" hidden="1">{"Tab1",#N/A,FALSE,"P";"Tab2",#N/A,FALSE,"P"}</definedName>
    <definedName name="zz" localSheetId="20" hidden="1">{"Tab1",#N/A,FALSE,"P";"Tab2",#N/A,FALSE,"P"}</definedName>
    <definedName name="zz" localSheetId="22" hidden="1">{"Tab1",#N/A,FALSE,"P";"Tab2",#N/A,FALSE,"P"}</definedName>
    <definedName name="zz" localSheetId="23" hidden="1">{"Tab1",#N/A,FALSE,"P";"Tab2",#N/A,FALSE,"P"}</definedName>
    <definedName name="zz" localSheetId="24" hidden="1">{"Tab1",#N/A,FALSE,"P";"Tab2",#N/A,FALSE,"P"}</definedName>
    <definedName name="zz" localSheetId="25" hidden="1">{"Tab1",#N/A,FALSE,"P";"Tab2",#N/A,FALSE,"P"}</definedName>
    <definedName name="zz" localSheetId="36" hidden="1">{"Tab1",#N/A,FALSE,"P";"Tab2",#N/A,FALSE,"P"}</definedName>
    <definedName name="zz" hidden="1">{"Tab1",#N/A,FALSE,"P";"Tab2",#N/A,FALSE,"P"}</definedName>
    <definedName name="zzz" localSheetId="48" hidden="1">{"'előző év december'!$A$2:$CP$214"}</definedName>
    <definedName name="zzz" localSheetId="49" hidden="1">{"'előző év december'!$A$2:$CP$214"}</definedName>
    <definedName name="zzz" localSheetId="50" hidden="1">{"'előző év december'!$A$2:$CP$214"}</definedName>
    <definedName name="zzz" localSheetId="51" hidden="1">{"'előző év december'!$A$2:$CP$214"}</definedName>
    <definedName name="zzz" localSheetId="59" hidden="1">{"'előző év december'!$A$2:$CP$214"}</definedName>
    <definedName name="zzz" localSheetId="6" hidden="1">{"'előző év december'!$A$2:$CP$214"}</definedName>
    <definedName name="zzz" localSheetId="7" hidden="1">{"'előző év december'!$A$2:$CP$214"}</definedName>
    <definedName name="zzz" localSheetId="8" hidden="1">{"'előző év december'!$A$2:$CP$214"}</definedName>
    <definedName name="zzz" localSheetId="9" hidden="1">{"'előző év december'!$A$2:$CP$214"}</definedName>
    <definedName name="zzz" localSheetId="17" hidden="1">{"'előző év december'!$A$2:$CP$214"}</definedName>
    <definedName name="zzz" localSheetId="18" hidden="1">{"'előző év december'!$A$2:$CP$214"}</definedName>
    <definedName name="zzz" localSheetId="19" hidden="1">{"'előző év december'!$A$2:$CP$214"}</definedName>
    <definedName name="zzz" localSheetId="20" hidden="1">{"'előző év december'!$A$2:$CP$214"}</definedName>
    <definedName name="zzz" localSheetId="22" hidden="1">{"'előző év december'!$A$2:$CP$214"}</definedName>
    <definedName name="zzz" localSheetId="23" hidden="1">{"'előző év december'!$A$2:$CP$214"}</definedName>
    <definedName name="zzz" localSheetId="24" hidden="1">{"'előző év december'!$A$2:$CP$214"}</definedName>
    <definedName name="zzz" localSheetId="25" hidden="1">{"'előző év december'!$A$2:$CP$214"}</definedName>
    <definedName name="zzz" localSheetId="36" hidden="1">{"'előző év december'!$A$2:$CP$214"}</definedName>
    <definedName name="zzz" hidden="1">{"'előző év december'!$A$2:$CP$214"}</definedName>
    <definedName name="zzzs">[52]ZZZS!$A$1:$E$65536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27" l="1"/>
  <c r="F24" i="127"/>
  <c r="E24" i="127"/>
  <c r="C24" i="127"/>
  <c r="B24" i="127"/>
  <c r="E7" i="117" l="1"/>
  <c r="D7" i="117"/>
  <c r="C6" i="47" l="1"/>
  <c r="D6" i="47"/>
  <c r="E6" i="47"/>
  <c r="F6" i="47"/>
  <c r="B6" i="47"/>
  <c r="E9" i="47"/>
  <c r="F9" i="47"/>
  <c r="C9" i="47"/>
  <c r="D9" i="47"/>
  <c r="B9" i="47"/>
  <c r="E5" i="26" l="1"/>
  <c r="D5" i="26"/>
  <c r="C5" i="26"/>
  <c r="B5" i="26"/>
  <c r="I57" i="171" l="1"/>
  <c r="H57" i="171"/>
  <c r="F57" i="171"/>
  <c r="E57" i="171"/>
  <c r="C57" i="171"/>
  <c r="B57" i="171"/>
  <c r="B56" i="171"/>
  <c r="I55" i="171"/>
  <c r="H55" i="171"/>
  <c r="B55" i="171"/>
  <c r="B54" i="171"/>
  <c r="I53" i="171"/>
  <c r="H53" i="171"/>
  <c r="B53" i="171"/>
  <c r="B52" i="171"/>
  <c r="I51" i="171"/>
  <c r="H51" i="171"/>
  <c r="C51" i="171"/>
  <c r="B51" i="171"/>
  <c r="C50" i="171"/>
  <c r="B50" i="171"/>
  <c r="C52" i="171"/>
  <c r="I49" i="171"/>
  <c r="H49" i="171"/>
  <c r="B49" i="171"/>
  <c r="C53" i="171"/>
  <c r="C48" i="171"/>
  <c r="B48" i="171"/>
  <c r="C54" i="171"/>
  <c r="I47" i="171"/>
  <c r="H47" i="171"/>
  <c r="C47" i="171"/>
  <c r="B47" i="171"/>
  <c r="B46" i="171"/>
  <c r="I45" i="171"/>
  <c r="H45" i="171"/>
  <c r="F45" i="171"/>
  <c r="E45" i="171"/>
  <c r="B45" i="171"/>
  <c r="G28" i="171"/>
  <c r="G57" i="171" s="1"/>
  <c r="D28" i="171"/>
  <c r="D57" i="171" s="1"/>
  <c r="E29" i="171" l="1"/>
  <c r="D29" i="171"/>
  <c r="C56" i="171"/>
  <c r="C49" i="171"/>
  <c r="D56" i="171" l="1"/>
  <c r="G29" i="171"/>
  <c r="G56" i="171" s="1"/>
  <c r="F29" i="171"/>
  <c r="F56" i="171" s="1"/>
  <c r="E56" i="171"/>
  <c r="D30" i="171" l="1"/>
  <c r="C55" i="171"/>
  <c r="E30" i="171"/>
  <c r="C46" i="171" l="1"/>
  <c r="E31" i="171"/>
  <c r="G31" i="171" s="1"/>
  <c r="G54" i="171" s="1"/>
  <c r="D31" i="171"/>
  <c r="D55" i="171"/>
  <c r="F30" i="171"/>
  <c r="F55" i="171" s="1"/>
  <c r="E55" i="171"/>
  <c r="G30" i="171"/>
  <c r="G55" i="171" s="1"/>
  <c r="D40" i="171"/>
  <c r="E54" i="171" l="1"/>
  <c r="F31" i="171"/>
  <c r="F54" i="171" s="1"/>
  <c r="C40" i="171"/>
  <c r="C45" i="171" s="1"/>
  <c r="G40" i="171"/>
  <c r="G45" i="171" s="1"/>
  <c r="D45" i="171"/>
  <c r="D54" i="171"/>
  <c r="E32" i="171"/>
  <c r="D32" i="171"/>
  <c r="D53" i="171" l="1"/>
  <c r="E33" i="171"/>
  <c r="D33" i="171"/>
  <c r="F32" i="171"/>
  <c r="F53" i="171" s="1"/>
  <c r="E53" i="171"/>
  <c r="G32" i="171"/>
  <c r="G53" i="171" s="1"/>
  <c r="D52" i="171" l="1"/>
  <c r="E34" i="171"/>
  <c r="D34" i="171"/>
  <c r="F33" i="171"/>
  <c r="F52" i="171" s="1"/>
  <c r="E52" i="171"/>
  <c r="G33" i="171"/>
  <c r="G52" i="171" s="1"/>
  <c r="E35" i="171" l="1"/>
  <c r="D51" i="171"/>
  <c r="D35" i="171"/>
  <c r="E51" i="171"/>
  <c r="F34" i="171"/>
  <c r="F51" i="171" s="1"/>
  <c r="G34" i="171"/>
  <c r="G51" i="171" s="1"/>
  <c r="E36" i="171" l="1"/>
  <c r="D50" i="171"/>
  <c r="D36" i="171"/>
  <c r="F35" i="171"/>
  <c r="F50" i="171" s="1"/>
  <c r="E50" i="171"/>
  <c r="G35" i="171"/>
  <c r="G50" i="171" s="1"/>
  <c r="D37" i="171" l="1"/>
  <c r="D49" i="171"/>
  <c r="E37" i="171"/>
  <c r="F36" i="171"/>
  <c r="F49" i="171" s="1"/>
  <c r="E49" i="171"/>
  <c r="G36" i="171"/>
  <c r="G49" i="171" s="1"/>
  <c r="E48" i="171" l="1"/>
  <c r="F37" i="171"/>
  <c r="F48" i="171" s="1"/>
  <c r="G37" i="171"/>
  <c r="G48" i="171" s="1"/>
  <c r="E38" i="171"/>
  <c r="G38" i="171" s="1"/>
  <c r="G47" i="171" s="1"/>
  <c r="D38" i="171"/>
  <c r="D48" i="171"/>
  <c r="E39" i="171" l="1"/>
  <c r="D47" i="171"/>
  <c r="D39" i="171"/>
  <c r="D46" i="171" s="1"/>
  <c r="F38" i="171"/>
  <c r="F47" i="171" s="1"/>
  <c r="E47" i="171"/>
  <c r="F39" i="171" l="1"/>
  <c r="F46" i="171" s="1"/>
  <c r="E46" i="171"/>
  <c r="G39" i="171"/>
  <c r="G46" i="171" s="1"/>
  <c r="I60" i="170" l="1"/>
  <c r="H60" i="170"/>
  <c r="F60" i="170"/>
  <c r="E60" i="170"/>
  <c r="B60" i="170"/>
  <c r="C49" i="170"/>
  <c r="I58" i="170"/>
  <c r="H58" i="170"/>
  <c r="I56" i="170"/>
  <c r="H56" i="170"/>
  <c r="I54" i="170"/>
  <c r="H54" i="170"/>
  <c r="I52" i="170"/>
  <c r="H52" i="170"/>
  <c r="I50" i="170"/>
  <c r="H50" i="170"/>
  <c r="B49" i="170"/>
  <c r="I48" i="170"/>
  <c r="H48" i="170"/>
  <c r="F48" i="170"/>
  <c r="E48" i="170"/>
  <c r="B48" i="170"/>
  <c r="G30" i="170"/>
  <c r="G60" i="170" s="1"/>
  <c r="D30" i="170"/>
  <c r="C60" i="170"/>
  <c r="B55" i="170" l="1"/>
  <c r="B50" i="170"/>
  <c r="B59" i="170"/>
  <c r="B51" i="170"/>
  <c r="B52" i="170"/>
  <c r="E31" i="170"/>
  <c r="G31" i="170" s="1"/>
  <c r="G59" i="170" s="1"/>
  <c r="D60" i="170"/>
  <c r="B58" i="170" l="1"/>
  <c r="B53" i="170"/>
  <c r="B56" i="170"/>
  <c r="B54" i="170"/>
  <c r="B57" i="170"/>
  <c r="C57" i="170"/>
  <c r="C58" i="170"/>
  <c r="F31" i="170"/>
  <c r="F59" i="170" s="1"/>
  <c r="E59" i="170"/>
  <c r="C53" i="170"/>
  <c r="D31" i="170"/>
  <c r="D32" i="170" s="1"/>
  <c r="C59" i="170"/>
  <c r="D42" i="170"/>
  <c r="C54" i="170"/>
  <c r="C50" i="170"/>
  <c r="C55" i="170"/>
  <c r="C52" i="170"/>
  <c r="C51" i="170"/>
  <c r="C56" i="170"/>
  <c r="E33" i="170" l="1"/>
  <c r="G33" i="170" s="1"/>
  <c r="G57" i="170" s="1"/>
  <c r="D58" i="170"/>
  <c r="G42" i="170"/>
  <c r="G48" i="170" s="1"/>
  <c r="D48" i="170"/>
  <c r="C42" i="170"/>
  <c r="C48" i="170" s="1"/>
  <c r="D59" i="170"/>
  <c r="E32" i="170"/>
  <c r="D33" i="170"/>
  <c r="F32" i="170" l="1"/>
  <c r="F58" i="170" s="1"/>
  <c r="E58" i="170"/>
  <c r="E34" i="170"/>
  <c r="G34" i="170" s="1"/>
  <c r="G56" i="170" s="1"/>
  <c r="D57" i="170"/>
  <c r="D34" i="170"/>
  <c r="G32" i="170"/>
  <c r="G58" i="170" s="1"/>
  <c r="F33" i="170"/>
  <c r="F57" i="170" s="1"/>
  <c r="E57" i="170"/>
  <c r="E56" i="170" l="1"/>
  <c r="F34" i="170"/>
  <c r="F56" i="170" s="1"/>
  <c r="E35" i="170"/>
  <c r="G35" i="170" s="1"/>
  <c r="G55" i="170" s="1"/>
  <c r="D56" i="170"/>
  <c r="D35" i="170"/>
  <c r="D55" i="170" l="1"/>
  <c r="E36" i="170"/>
  <c r="D36" i="170"/>
  <c r="E55" i="170"/>
  <c r="F35" i="170"/>
  <c r="F55" i="170" s="1"/>
  <c r="E54" i="170" l="1"/>
  <c r="F36" i="170"/>
  <c r="F54" i="170" s="1"/>
  <c r="G36" i="170"/>
  <c r="G54" i="170" s="1"/>
  <c r="E37" i="170"/>
  <c r="G37" i="170" s="1"/>
  <c r="G53" i="170" s="1"/>
  <c r="D54" i="170"/>
  <c r="D37" i="170"/>
  <c r="E38" i="170" l="1"/>
  <c r="D53" i="170"/>
  <c r="D38" i="170"/>
  <c r="F37" i="170"/>
  <c r="F53" i="170" s="1"/>
  <c r="E53" i="170"/>
  <c r="F38" i="170" l="1"/>
  <c r="F52" i="170" s="1"/>
  <c r="E52" i="170"/>
  <c r="E39" i="170"/>
  <c r="D52" i="170"/>
  <c r="D39" i="170"/>
  <c r="G38" i="170"/>
  <c r="G52" i="170" s="1"/>
  <c r="F39" i="170" l="1"/>
  <c r="F51" i="170" s="1"/>
  <c r="E51" i="170"/>
  <c r="G39" i="170"/>
  <c r="G51" i="170" s="1"/>
  <c r="D51" i="170"/>
  <c r="E40" i="170"/>
  <c r="D40" i="170"/>
  <c r="F40" i="170" l="1"/>
  <c r="F50" i="170" s="1"/>
  <c r="E50" i="170"/>
  <c r="D50" i="170"/>
  <c r="E41" i="170"/>
  <c r="D41" i="170"/>
  <c r="D49" i="170" s="1"/>
  <c r="G40" i="170"/>
  <c r="G50" i="170" s="1"/>
  <c r="E49" i="170" l="1"/>
  <c r="F41" i="170"/>
  <c r="F49" i="170" s="1"/>
  <c r="G41" i="170"/>
  <c r="G49" i="170" s="1"/>
  <c r="E8" i="169" l="1"/>
  <c r="E7" i="169"/>
  <c r="E6" i="169"/>
  <c r="E5" i="169"/>
  <c r="E4" i="169"/>
  <c r="F13" i="168"/>
  <c r="E13" i="168"/>
  <c r="D13" i="168"/>
  <c r="C13" i="168"/>
  <c r="B13" i="168"/>
  <c r="F11" i="168"/>
  <c r="C11" i="168"/>
  <c r="B11" i="168"/>
  <c r="F10" i="168"/>
  <c r="E10" i="168"/>
  <c r="E11" i="168" s="1"/>
  <c r="D10" i="168"/>
  <c r="D11" i="168" s="1"/>
  <c r="C10" i="168"/>
  <c r="C2" i="168"/>
  <c r="D2" i="168" s="1"/>
  <c r="E2" i="168" s="1"/>
  <c r="F2" i="168" s="1"/>
  <c r="E20" i="167"/>
  <c r="D20" i="167"/>
  <c r="C20" i="167"/>
  <c r="B20" i="167"/>
  <c r="E19" i="167"/>
  <c r="D19" i="167"/>
  <c r="C19" i="167"/>
  <c r="B19" i="167"/>
  <c r="E18" i="167"/>
  <c r="D18" i="167"/>
  <c r="C18" i="167"/>
  <c r="B18" i="167"/>
  <c r="E17" i="167"/>
  <c r="D17" i="167"/>
  <c r="C17" i="167"/>
  <c r="B17" i="167"/>
  <c r="B15" i="167" s="1"/>
  <c r="E16" i="167"/>
  <c r="D16" i="167"/>
  <c r="D15" i="167" s="1"/>
  <c r="C16" i="167"/>
  <c r="C15" i="167" s="1"/>
  <c r="B16" i="167"/>
  <c r="E15" i="167"/>
  <c r="D2" i="167"/>
  <c r="E2" i="167" s="1"/>
  <c r="E3" i="166"/>
  <c r="D3" i="166"/>
  <c r="C3" i="166"/>
  <c r="B3" i="166"/>
  <c r="C21" i="165"/>
  <c r="D15" i="165" s="1"/>
  <c r="D21" i="165" s="1"/>
  <c r="E15" i="165" s="1"/>
  <c r="E21" i="165" s="1"/>
  <c r="F15" i="165" s="1"/>
  <c r="F21" i="165" s="1"/>
  <c r="G15" i="165" s="1"/>
  <c r="G21" i="165" s="1"/>
  <c r="H15" i="165" s="1"/>
  <c r="H21" i="165" s="1"/>
  <c r="I15" i="165" s="1"/>
  <c r="I21" i="165" s="1"/>
  <c r="J15" i="165" s="1"/>
  <c r="J21" i="165" s="1"/>
  <c r="K15" i="165" s="1"/>
  <c r="K21" i="165" s="1"/>
  <c r="L15" i="165" s="1"/>
  <c r="L21" i="165" s="1"/>
  <c r="B21" i="165"/>
  <c r="C15" i="165"/>
  <c r="H13" i="165"/>
  <c r="B12" i="165"/>
  <c r="C4" i="165" s="1"/>
  <c r="C12" i="165" s="1"/>
  <c r="D4" i="165" s="1"/>
  <c r="D12" i="165" s="1"/>
  <c r="E4" i="165" s="1"/>
  <c r="E12" i="165" s="1"/>
  <c r="F4" i="165" s="1"/>
  <c r="F12" i="165" s="1"/>
  <c r="G4" i="165" s="1"/>
  <c r="G12" i="165" s="1"/>
  <c r="H4" i="165" s="1"/>
  <c r="H12" i="165" s="1"/>
  <c r="I4" i="165" s="1"/>
  <c r="I12" i="165" s="1"/>
  <c r="J4" i="165" s="1"/>
  <c r="J12" i="165" s="1"/>
  <c r="K4" i="165" s="1"/>
  <c r="K12" i="165" s="1"/>
  <c r="L4" i="165" s="1"/>
  <c r="L12" i="165" s="1"/>
  <c r="E4" i="164"/>
  <c r="D4" i="164"/>
  <c r="C4" i="164"/>
  <c r="C3" i="164" s="1"/>
  <c r="D3" i="164" s="1"/>
  <c r="E3" i="164" s="1"/>
  <c r="C12" i="163"/>
  <c r="B12" i="163"/>
  <c r="G7" i="163"/>
  <c r="F7" i="163"/>
  <c r="E7" i="163"/>
  <c r="E5" i="163" s="1"/>
  <c r="D7" i="163"/>
  <c r="G6" i="163"/>
  <c r="G5" i="163" s="1"/>
  <c r="F6" i="163"/>
  <c r="F5" i="163" s="1"/>
  <c r="E6" i="163"/>
  <c r="D5" i="163"/>
  <c r="D12" i="163" s="1"/>
  <c r="D2" i="163"/>
  <c r="E2" i="163" s="1"/>
  <c r="F2" i="163" s="1"/>
  <c r="G2" i="163" s="1"/>
  <c r="C2" i="163"/>
  <c r="E12" i="163" l="1"/>
  <c r="F12" i="163" s="1"/>
  <c r="G12" i="163" s="1"/>
  <c r="G3" i="160"/>
  <c r="D3" i="160"/>
  <c r="H3" i="160" s="1"/>
  <c r="G3" i="159"/>
  <c r="D3" i="159"/>
  <c r="H3" i="159" s="1"/>
  <c r="G3" i="158"/>
  <c r="D3" i="158"/>
  <c r="H3" i="158" s="1"/>
  <c r="E3" i="160" l="1"/>
  <c r="E3" i="159"/>
  <c r="E3" i="158"/>
  <c r="D21" i="155"/>
  <c r="F22" i="155" s="1"/>
  <c r="I3" i="160" l="1"/>
  <c r="F3" i="160"/>
  <c r="J3" i="160" s="1"/>
  <c r="I3" i="159"/>
  <c r="F3" i="159"/>
  <c r="J3" i="159" s="1"/>
  <c r="I3" i="158"/>
  <c r="F3" i="158"/>
  <c r="H23" i="155"/>
  <c r="E29" i="151" l="1"/>
  <c r="E28" i="151"/>
  <c r="E27" i="151"/>
  <c r="E26" i="151"/>
  <c r="E25" i="151"/>
  <c r="B25" i="151"/>
  <c r="E24" i="151"/>
  <c r="E23" i="151"/>
  <c r="E22" i="151"/>
  <c r="D7" i="146"/>
  <c r="C7" i="146"/>
  <c r="B7" i="146"/>
  <c r="E2" i="144" l="1"/>
  <c r="F2" i="144" s="1"/>
</calcChain>
</file>

<file path=xl/sharedStrings.xml><?xml version="1.0" encoding="utf-8"?>
<sst xmlns="http://schemas.openxmlformats.org/spreadsheetml/2006/main" count="1270" uniqueCount="861">
  <si>
    <t>Ostatné</t>
  </si>
  <si>
    <t>Daňové príjmy</t>
  </si>
  <si>
    <t>Spolu</t>
  </si>
  <si>
    <t xml:space="preserve"> - v % HDP</t>
  </si>
  <si>
    <t xml:space="preserve"> - hospodárenie nemocníc</t>
  </si>
  <si>
    <t>Zdroj: RRZ</t>
  </si>
  <si>
    <t>Zdroj: MF SR, RRZ</t>
  </si>
  <si>
    <t>Saldo VS</t>
  </si>
  <si>
    <t>kumulatívne</t>
  </si>
  <si>
    <t>Medziročná zmena salda v NPC scenári</t>
  </si>
  <si>
    <t>Dane</t>
  </si>
  <si>
    <t>Nedaňové príjmy</t>
  </si>
  <si>
    <t>Sociálne platby</t>
  </si>
  <si>
    <t xml:space="preserve">Úroky </t>
  </si>
  <si>
    <t>Medzispotreba</t>
  </si>
  <si>
    <t>Investície</t>
  </si>
  <si>
    <t>Dlh k 1.1.</t>
  </si>
  <si>
    <t>Zmena dlhu v prognóze MFSR</t>
  </si>
  <si>
    <t>Primárne saldo v NPC</t>
  </si>
  <si>
    <t>Úrokové náklady v NPC (zmena oproti MFSR)</t>
  </si>
  <si>
    <t>Hotovostná rezerva na úrovni 4 mesiacov</t>
  </si>
  <si>
    <t>Jednorazové príjmy</t>
  </si>
  <si>
    <t>NPC Dlh k 31.12.</t>
  </si>
  <si>
    <t>HDP NPC scenár</t>
  </si>
  <si>
    <t>Medziročné zmeny</t>
  </si>
  <si>
    <t>Ostatné vplyvy</t>
  </si>
  <si>
    <r>
      <t>Zdroj:</t>
    </r>
    <r>
      <rPr>
        <i/>
        <sz val="8"/>
        <color rgb="FF13B5EA"/>
        <rFont val="Constantia"/>
        <family val="1"/>
        <charset val="238"/>
      </rPr>
      <t xml:space="preserve"> </t>
    </r>
    <r>
      <rPr>
        <i/>
        <sz val="8"/>
        <color rgb="FF00B0F0"/>
        <rFont val="Constantia"/>
        <family val="1"/>
        <charset val="238"/>
      </rPr>
      <t>MF SR, RRZ</t>
    </r>
  </si>
  <si>
    <t>-</t>
  </si>
  <si>
    <t>Zdroj: RRZ, MF SR, ŠÚ SR</t>
  </si>
  <si>
    <t>Odhad RRZ</t>
  </si>
  <si>
    <t>RRZ</t>
  </si>
  <si>
    <t>Zdroj: RRZ, Eurostat, MF SR</t>
  </si>
  <si>
    <t xml:space="preserve">1. </t>
  </si>
  <si>
    <t>Povinný termín do 15.2.</t>
  </si>
  <si>
    <t>Povinný termín do 30.6.</t>
  </si>
  <si>
    <t>Výbor pre makroekonomické prognózy</t>
  </si>
  <si>
    <t>zasadnutie VpMP</t>
  </si>
  <si>
    <t>zverejnenie prognóz</t>
  </si>
  <si>
    <t>Výbor pre daňové prognózy</t>
  </si>
  <si>
    <t>zasadnutie VpDP</t>
  </si>
  <si>
    <t>Zdroj: MF SR</t>
  </si>
  <si>
    <t>RVS </t>
  </si>
  <si>
    <t>RRZ </t>
  </si>
  <si>
    <t>Slovenský plynárenský priemysel, a.s.</t>
  </si>
  <si>
    <t>Príjmy z dividend:</t>
  </si>
  <si>
    <t xml:space="preserve">    - riadne dividendy</t>
  </si>
  <si>
    <t xml:space="preserve">    - mimoriadne dividendy</t>
  </si>
  <si>
    <t>Suma riadnych dividend podľa ESA2010</t>
  </si>
  <si>
    <t>Riziko voči návrhu rozpočtu (RRZ-RVS)</t>
  </si>
  <si>
    <t>Zdroj: RRZ, MF SR</t>
  </si>
  <si>
    <t>2. Odhad RRZ</t>
  </si>
  <si>
    <t>Výdavky zdravotného poistenia</t>
  </si>
  <si>
    <t>Splátky nerozdeleného zisku</t>
  </si>
  <si>
    <t>Rozdiely (riziká):</t>
  </si>
  <si>
    <t xml:space="preserve"> - výdavky ZP</t>
  </si>
  <si>
    <t xml:space="preserve"> - nerozdelený zisk</t>
  </si>
  <si>
    <t xml:space="preserve">Medziročná zmena výdavkov: </t>
  </si>
  <si>
    <t>Pozn.: ide o vplyvy na saldo VS</t>
  </si>
  <si>
    <t>2009</t>
  </si>
  <si>
    <t>2010</t>
  </si>
  <si>
    <t>2011</t>
  </si>
  <si>
    <t>2012</t>
  </si>
  <si>
    <t>2013</t>
  </si>
  <si>
    <t>2014</t>
  </si>
  <si>
    <t>2015</t>
  </si>
  <si>
    <t>2016</t>
  </si>
  <si>
    <t>2017</t>
  </si>
  <si>
    <t>Zdravotná poisťovňa Dôvera</t>
  </si>
  <si>
    <t>Záväzky voči akcionárom a nerozdelený zisk k 1.1.</t>
  </si>
  <si>
    <t>Vyplatenie nerozdeleného zisku</t>
  </si>
  <si>
    <t>Vytvorený zisk/strata</t>
  </si>
  <si>
    <t>Splátky záväzkov voči akcionárom z úverov</t>
  </si>
  <si>
    <r>
      <t>Splátky záväzkov voči akcionárom formou dividend</t>
    </r>
    <r>
      <rPr>
        <sz val="9"/>
        <color rgb="FF13B5EA"/>
        <rFont val="Constantia"/>
        <family val="1"/>
      </rPr>
      <t>*</t>
    </r>
  </si>
  <si>
    <r>
      <t>Zníženie rezervného fondu</t>
    </r>
    <r>
      <rPr>
        <sz val="9"/>
        <color rgb="FF13B5EA"/>
        <rFont val="Constantia"/>
        <family val="1"/>
      </rPr>
      <t>*</t>
    </r>
  </si>
  <si>
    <t>Ostatné zmeny</t>
  </si>
  <si>
    <t>Záväzky voči akcionárom a nerozdelený zisk k 31.12.</t>
  </si>
  <si>
    <t xml:space="preserve"> - splátky úverov*</t>
  </si>
  <si>
    <t>Zdravotná poisťovňa Union</t>
  </si>
  <si>
    <r>
      <t>Nerozdelený zisk/strata k 1.1.</t>
    </r>
    <r>
      <rPr>
        <b/>
        <sz val="9"/>
        <color rgb="FF13B5EA"/>
        <rFont val="Constantia"/>
        <family val="1"/>
      </rPr>
      <t>**</t>
    </r>
  </si>
  <si>
    <t>Úhrada nerozdeleného zisku zo základného imania</t>
  </si>
  <si>
    <r>
      <t>Úhrada dividendy akcionárom</t>
    </r>
    <r>
      <rPr>
        <sz val="9"/>
        <color rgb="FF13B5EA"/>
        <rFont val="Constantia"/>
        <family val="1"/>
      </rPr>
      <t>*</t>
    </r>
  </si>
  <si>
    <t>Zvýšenie zákonného rezervného fondu zo zisku</t>
  </si>
  <si>
    <r>
      <t>Nerozdelený zisk/strata k 31.12.</t>
    </r>
    <r>
      <rPr>
        <b/>
        <sz val="9"/>
        <color rgb="FF13B5EA"/>
        <rFont val="Constantia"/>
        <family val="1"/>
      </rPr>
      <t>**</t>
    </r>
  </si>
  <si>
    <t>* vplyv na saldo VS</t>
  </si>
  <si>
    <t>Zdroj: ÚDZS, výročné správy ZP Dôvera, výročné správy ZP Union</t>
  </si>
  <si>
    <t>** vlastné imanie znížené o základné imanie a zákonný rezervný fond</t>
  </si>
  <si>
    <t>3. Veľkosť rizík - vplyv na saldo (1-2)</t>
  </si>
  <si>
    <t>Zdroj: MF SR, RRZ, ŠÚ SR</t>
  </si>
  <si>
    <t>Príjmy VS</t>
  </si>
  <si>
    <t>Tržby</t>
  </si>
  <si>
    <t>Príjmy z majetku</t>
  </si>
  <si>
    <t>Výdavky VS</t>
  </si>
  <si>
    <t>Kompenzácie zamestnancov</t>
  </si>
  <si>
    <t>Dotácie</t>
  </si>
  <si>
    <t>Kapitálové transfery</t>
  </si>
  <si>
    <t>Rozdelenie podľa fondov</t>
  </si>
  <si>
    <t xml:space="preserve"> - štrukturálne fondy a Kohézny fond</t>
  </si>
  <si>
    <t xml:space="preserve"> - poľnohospodárske fondy</t>
  </si>
  <si>
    <t>Rozdelenie podľa konečného príjemcu</t>
  </si>
  <si>
    <t xml:space="preserve"> - verejná správa</t>
  </si>
  <si>
    <t xml:space="preserve"> - subjekty mimo verejnej správy</t>
  </si>
  <si>
    <t>Výdavky na spolufinancovanie</t>
  </si>
  <si>
    <t>1. Saldo verejnej správy</t>
  </si>
  <si>
    <t>2. Cyklická zložka</t>
  </si>
  <si>
    <t xml:space="preserve">3. Jednorazové efekty </t>
  </si>
  <si>
    <t xml:space="preserve"> - Opatrenie bez vplyvu na dlhodobú udržateľnosť</t>
  </si>
  <si>
    <t xml:space="preserve"> - PPP projekty</t>
  </si>
  <si>
    <t xml:space="preserve"> - Úrokové náklady</t>
  </si>
  <si>
    <t>3. Saldo obcí (odhad RRZ)</t>
  </si>
  <si>
    <t>4. Saldo VÚC (odhad RRZ)</t>
  </si>
  <si>
    <t>Celkové riziká (3+4-1-2)</t>
  </si>
  <si>
    <t>Skut.</t>
  </si>
  <si>
    <t>medián členov VpMP</t>
  </si>
  <si>
    <t>Nominálna mzda, rast</t>
  </si>
  <si>
    <t>Reálna mzda, rast</t>
  </si>
  <si>
    <t>Ukazovateľ (v %)</t>
  </si>
  <si>
    <r>
      <t>HDP, reálny rast</t>
    </r>
    <r>
      <rPr>
        <sz val="9"/>
        <color rgb="FF00B0F0"/>
        <rFont val="Constantia"/>
        <family val="1"/>
        <charset val="238"/>
      </rPr>
      <t>*</t>
    </r>
  </si>
  <si>
    <t>Inflácia, priemerná ročná; CPI</t>
  </si>
  <si>
    <t>Miera nezamestnanosti (VZPS)</t>
  </si>
  <si>
    <r>
      <t>Spotreba domácností, reálny rast</t>
    </r>
    <r>
      <rPr>
        <sz val="9"/>
        <color rgb="FF00B0F0"/>
        <rFont val="Constantia"/>
        <family val="1"/>
        <charset val="238"/>
      </rPr>
      <t>*</t>
    </r>
  </si>
  <si>
    <r>
      <t>Investície, reálny rast</t>
    </r>
    <r>
      <rPr>
        <sz val="9"/>
        <color rgb="FF00B0F0"/>
        <rFont val="Constantia"/>
        <family val="1"/>
        <charset val="238"/>
      </rPr>
      <t>*</t>
    </r>
  </si>
  <si>
    <r>
      <t>Export tovarov a služieb, reálny rast</t>
    </r>
    <r>
      <rPr>
        <sz val="9"/>
        <color rgb="FF00B0F0"/>
        <rFont val="Constantia"/>
        <family val="1"/>
        <charset val="238"/>
      </rPr>
      <t>*</t>
    </r>
  </si>
  <si>
    <r>
      <t>Vážené základne pre rozpočtové príjmy</t>
    </r>
    <r>
      <rPr>
        <sz val="9"/>
        <color rgb="FF00B0F0"/>
        <rFont val="Constantia"/>
        <family val="1"/>
        <charset val="238"/>
      </rPr>
      <t>*</t>
    </r>
  </si>
  <si>
    <t>Graf 8: Rast zahraničného dopytu spomalí (príspevky v p.b.)</t>
  </si>
  <si>
    <t xml:space="preserve"> - </t>
  </si>
  <si>
    <t>saldo VS</t>
  </si>
  <si>
    <t>Zamestnanosť (št. výkaz.), rast</t>
  </si>
  <si>
    <t>2010Q1</t>
  </si>
  <si>
    <t>2010Q2</t>
  </si>
  <si>
    <t>2010Q3</t>
  </si>
  <si>
    <t>2011Q1</t>
  </si>
  <si>
    <t>2011Q2</t>
  </si>
  <si>
    <t>2011Q3</t>
  </si>
  <si>
    <t>2012Q1</t>
  </si>
  <si>
    <t>2012Q2</t>
  </si>
  <si>
    <t>2012Q3</t>
  </si>
  <si>
    <t>2013Q1</t>
  </si>
  <si>
    <t>2013Q2</t>
  </si>
  <si>
    <t>2013Q3</t>
  </si>
  <si>
    <t>2014Q1</t>
  </si>
  <si>
    <t>2014Q2</t>
  </si>
  <si>
    <t>2014Q3</t>
  </si>
  <si>
    <t>2015Q1</t>
  </si>
  <si>
    <t>2015Q2</t>
  </si>
  <si>
    <t>2015Q3</t>
  </si>
  <si>
    <t>2016Q1</t>
  </si>
  <si>
    <t>2016Q2</t>
  </si>
  <si>
    <t>2016Q3</t>
  </si>
  <si>
    <t>2017Q1</t>
  </si>
  <si>
    <t>2017Q2</t>
  </si>
  <si>
    <t>2017Q3</t>
  </si>
  <si>
    <t>2018Q1</t>
  </si>
  <si>
    <t>2018Q2</t>
  </si>
  <si>
    <t>2018Q3</t>
  </si>
  <si>
    <t>2019Q1</t>
  </si>
  <si>
    <t>2019Q2</t>
  </si>
  <si>
    <t>2019Q3</t>
  </si>
  <si>
    <t xml:space="preserve"> - mzdové výdavky (NPC scenár)</t>
  </si>
  <si>
    <t xml:space="preserve"> - nemzdové výdavky (NPC scenár, inflácia)</t>
  </si>
  <si>
    <t xml:space="preserve"> - vplyv starnutia (NPC scenár)</t>
  </si>
  <si>
    <t>2018</t>
  </si>
  <si>
    <r>
      <t>Výplata podielu z nerozdeleného zisku</t>
    </r>
    <r>
      <rPr>
        <sz val="9"/>
        <color rgb="FF13B5EA"/>
        <rFont val="Constantia"/>
        <family val="1"/>
        <charset val="238"/>
      </rPr>
      <t>*</t>
    </r>
  </si>
  <si>
    <t>Saldo nemocníc (ESA2010)</t>
  </si>
  <si>
    <t xml:space="preserve"> - záväzky voči Sociálnej poisťovni</t>
  </si>
  <si>
    <t xml:space="preserve"> - záväzky voči dodávateľom</t>
  </si>
  <si>
    <t xml:space="preserve"> - hotovostné saldo</t>
  </si>
  <si>
    <t xml:space="preserve"> - úsporné opatrenia</t>
  </si>
  <si>
    <t>Prevádzkové výdavky ZP</t>
  </si>
  <si>
    <t>Pohľadávky SP voči nemocniciam</t>
  </si>
  <si>
    <t xml:space="preserve"> - prevádzkové výdavky ZP</t>
  </si>
  <si>
    <t xml:space="preserve"> - pohľadávky SP voči nemocniciam</t>
  </si>
  <si>
    <t>Pozn.: znamienka vyjadrujú vplyv na saldo verejnej správy</t>
  </si>
  <si>
    <t>zdroj odhadu</t>
  </si>
  <si>
    <t>VpDP</t>
  </si>
  <si>
    <t>doložka vplyvov</t>
  </si>
  <si>
    <t>návrh rozpočtového plánu</t>
  </si>
  <si>
    <t>Zdroj: RRZ, MF SR, doložky vplyvov</t>
  </si>
  <si>
    <t xml:space="preserve">    - valorizácia</t>
  </si>
  <si>
    <t xml:space="preserve">    - opatrenia</t>
  </si>
  <si>
    <t>* V rokoch 2021 a 2022 mimo rezervy na rast miezd v regionálnom školstve, rozdelenie vychádza z odhadu RRZ.</t>
  </si>
  <si>
    <t>Zdroj: RRZ, MF SR</t>
  </si>
  <si>
    <t>Úprava prognózy o rozdielne predpoklady MF SR</t>
  </si>
  <si>
    <t>Opatrenia vlády v NRVS</t>
  </si>
  <si>
    <t>Hrubý dlh</t>
  </si>
  <si>
    <t>Čistý dlh</t>
  </si>
  <si>
    <t>Dlh bez jednorazových vplyvov</t>
  </si>
  <si>
    <t xml:space="preserve">1. Štátne rozpočtové organizácie - návrh rozpočtu </t>
  </si>
  <si>
    <t>2. Štátne rozpočtové organizácie - odhad RRZ</t>
  </si>
  <si>
    <t>Hodnotenie Návrhu rozpočtu verejnej správy na roky 2021 až 2023 (november 2020)</t>
  </si>
  <si>
    <t>2020 O</t>
  </si>
  <si>
    <t>2021 N</t>
  </si>
  <si>
    <t>2022 N</t>
  </si>
  <si>
    <t>2023 N</t>
  </si>
  <si>
    <r>
      <t>Východoslovenská energetika Holding, a.s.</t>
    </r>
    <r>
      <rPr>
        <b/>
        <sz val="9"/>
        <color theme="1"/>
        <rFont val="Constantia"/>
        <family val="1"/>
        <charset val="238"/>
      </rPr>
      <t> </t>
    </r>
  </si>
  <si>
    <r>
      <t>Stredoslovenská energetika Holding, a.s.</t>
    </r>
    <r>
      <rPr>
        <b/>
        <sz val="9"/>
        <color theme="1"/>
        <rFont val="Constantia"/>
        <family val="1"/>
        <charset val="238"/>
      </rPr>
      <t> </t>
    </r>
  </si>
  <si>
    <t>O – odhad, N – návrh rozpočtu</t>
  </si>
  <si>
    <t>Tab 24: Dividendy vybraných spoločností v rokoch 2020 až 2023 (ESA2010, mil. eur)</t>
  </si>
  <si>
    <t>Tab 24: Dividendy vybraných spoločností v rokoch 2020 až 2023</t>
  </si>
  <si>
    <t>Tab 1: Porovnanie očakávaného salda a dlhu v návrhu RVS s odhadom RRZ</t>
  </si>
  <si>
    <t>Tab 2: Zmena štrukturálneho salda VS v rokoch 2019 až 2023 podľa RRZ</t>
  </si>
  <si>
    <t>Tab 3: Alternatívny prepočet vplyvu cyklu na daňové príjmy VS</t>
  </si>
  <si>
    <t>Tab 4: Výdavkové pravidlo</t>
  </si>
  <si>
    <t>Tab 5: Veľkosť opatrení v odhade salda RRZ oproti NPC scenáru</t>
  </si>
  <si>
    <t>Tab 6: Štruktúra a veľkosť opatrení v odhade salda RRZ</t>
  </si>
  <si>
    <t>Tab 7: Predpoklady vývoja dlhu verejnej správy</t>
  </si>
  <si>
    <t>Tab 8: Prognózy domácich a medzinárodných inštitúcií</t>
  </si>
  <si>
    <t>Tab 9: Prognózy inštitúcií v rizikových scenároch</t>
  </si>
  <si>
    <t>Tab 10: Príspevky k zmene salda VS v rizikovom scenári</t>
  </si>
  <si>
    <t>Tab 11: Príspevky k zmene salda VS v scenári Fondu obnovy a rozvoja</t>
  </si>
  <si>
    <t>Tab 12: Fiškálny impulz v rokoch 2019-2023</t>
  </si>
  <si>
    <t>Tab 13: Porovnanie odhadu salda VS v roku 2020 s fiškálnym rámcom</t>
  </si>
  <si>
    <t>Tab 14: Výška prijatých priamych opatrení</t>
  </si>
  <si>
    <t>Tab 15: Riziká a zdroje ich krytia v rokoch 2021 až 2023</t>
  </si>
  <si>
    <t>Tab 16: Vypracovanie makroekonomických a daňových prognóz výbormi v roku 2020</t>
  </si>
  <si>
    <t>Tab 18: Prognózy Výboru pre makroekonomické prognózy – základný scenár</t>
  </si>
  <si>
    <t>Tab 19: Prognózy Výboru pre makroekonomické prognózy – scenár druhá vlna</t>
  </si>
  <si>
    <t>Tab 20: Prognózy Výboru pre makroekonomické prognózy – scenár Fond rozvoja a obnovy</t>
  </si>
  <si>
    <t>Tab 22: Porovnanie odhadu salda VS v roku 2020 s fiškálnym rámcom</t>
  </si>
  <si>
    <t>Tab 23: Prehľad rizík pre saldo rozpočtu na rok 2020</t>
  </si>
  <si>
    <t>Tab 27: Riziká v osobných výdavkoch štátnych rozpočtových organizácií</t>
  </si>
  <si>
    <t>Tab 28: Úspory vo výdavkoch štátneho rozpočtu na tovary a služby</t>
  </si>
  <si>
    <t>Tab 29: Úspory a riziká v hotovostných kapitálových výdavkoch štátneho rozpočtu</t>
  </si>
  <si>
    <t>Tab 30: Odhad rizík v samosprávach</t>
  </si>
  <si>
    <t>Tab 31: Vývoj výdavkov na zdravotnú starostlivosť podľa RRZ</t>
  </si>
  <si>
    <t>Tab 32: Vývoj nerozdelených ziskov súkromných zdravotných poisťovní</t>
  </si>
  <si>
    <t>Tab 33: Hospodárenie nemocníc</t>
  </si>
  <si>
    <t>Tab 34: Odhad rizika voči návrhu rozpočtu</t>
  </si>
  <si>
    <t>Tab 35: Legislatívne opatrenia schválené v priebehu roka</t>
  </si>
  <si>
    <t>Tab 36: Prehľad zmien v porovnaní s odhadom MF SR na rok 2019</t>
  </si>
  <si>
    <t>Tab 37: Predpoklady čerpania fondov EÚ v NPC scenári RRZ</t>
  </si>
  <si>
    <t>Tab 38: Porovnanie NPC scenára vývoja verejných financií RRZ</t>
  </si>
  <si>
    <t>Tab 40: Jednorazové vplyvy v rokoch 2018-2023</t>
  </si>
  <si>
    <t>Tab 41: Bilancia príjmov a výdavkov verejnej správy v prognóze RRZ</t>
  </si>
  <si>
    <t>Tab 42: Bilancia príjmov a výdavkov verejnej správy v prognóze RRZ</t>
  </si>
  <si>
    <t>Graf 1: Saldo VS v rokoch 2018 až 2023</t>
  </si>
  <si>
    <t>Graf 2: Štrukturálne saldo VS v rokoch 2018 až 2023</t>
  </si>
  <si>
    <t>Graf 5: Porovnanie prognózy dlhu RRZ v základnom scenári s NPC scenárom</t>
  </si>
  <si>
    <t>Graf 6: Príspevky k medziročnej zmene dlhu v odhade RRZ – základný scenár</t>
  </si>
  <si>
    <t>Graf 8: Vývoj dlhodobej udržateľnosti</t>
  </si>
  <si>
    <t>Graf 10: Vývoj miery nezamestnanosti v prognózach</t>
  </si>
  <si>
    <t>Graf 11: Neistota odhadov produkčnej medzery v histórii a jej aktuálne odhady</t>
  </si>
  <si>
    <t>Graf 14: Fiškálny impulz v rokoch 2019-2023</t>
  </si>
  <si>
    <t>Graf 15: Predpokladané čerpanie EÚ príjmov v rokoch 2019-2023</t>
  </si>
  <si>
    <t>Graf 17: Príspevky k zhoršeniu deficitu oproti pôvodnému rozpočtu</t>
  </si>
  <si>
    <t>Graf 18: Príspevky k medziročnému zhoršeniu deficitu VS</t>
  </si>
  <si>
    <t>Zoznam tabuliek a grafov použitých v dokumente:</t>
  </si>
  <si>
    <t>Tab 21: Kvantifikácia vplyvov novely zákona o dani z príjmov (ESA2010, tis. eur)</t>
  </si>
  <si>
    <t>Daň z príjmov fyzických osôb</t>
  </si>
  <si>
    <t xml:space="preserve"> - hrubý výnos dane (podľa ESA2010 príjem VS)</t>
  </si>
  <si>
    <t xml:space="preserve"> - daňový bonus (podľa ESA2010 výdavok VS)</t>
  </si>
  <si>
    <t>Daň z príjmov právnických osôb</t>
  </si>
  <si>
    <t>Sociálna poisťovňa</t>
  </si>
  <si>
    <t>Zdravotné poisťovne</t>
  </si>
  <si>
    <t>Vplyv na saldo VS</t>
  </si>
  <si>
    <t>Zdroj: KRRZ</t>
  </si>
  <si>
    <t>Tab 21: Kvantifikácia vplyvov novely zákona o dani z príjmov</t>
  </si>
  <si>
    <t>Tab 2: Zmena štrukturálneho salda VS v rokoch 2019 až 2023 podľa RRZ (ESA2010, %HDP)</t>
  </si>
  <si>
    <t>6. Jednorazové investície v obrane</t>
  </si>
  <si>
    <t>7. Štrukturálne saldo (4-6)</t>
  </si>
  <si>
    <t>8. Zmena štrukturálneho salda (Δ7)</t>
  </si>
  <si>
    <t>9. Saldo verejnej správy v NPC scenári</t>
  </si>
  <si>
    <t>10. Štrukturálne saldo v NPC scenári</t>
  </si>
  <si>
    <t xml:space="preserve">11. Zmena štrukturálneho salda v NPC scenári </t>
  </si>
  <si>
    <t>12. Veľkosť opatrení (1-9)</t>
  </si>
  <si>
    <t>13. Konsolidačné úsilie vlády (8-11)</t>
  </si>
  <si>
    <t>14. Iné faktory</t>
  </si>
  <si>
    <t>16. Zmena štrukturálneho salda po zohľadnení iných faktorov (8-14)</t>
  </si>
  <si>
    <t>17. Spresnené konsolidačné úsilie (13-15)</t>
  </si>
  <si>
    <t xml:space="preserve">18. Verejné investície (obrana) </t>
  </si>
  <si>
    <t>Pozn.: šedým podfarbením sú zvýraznené krízové roky.</t>
  </si>
  <si>
    <t>Tab 3: Alternatívny prepočet vplyvu cyklu na daňové príjmy VS (% HDP)</t>
  </si>
  <si>
    <r>
      <t>zmena prognózy daní relevantných pre výpočet cyklickej zložky</t>
    </r>
    <r>
      <rPr>
        <sz val="9"/>
        <color rgb="FF13B5EA"/>
        <rFont val="Constantia"/>
        <family val="1"/>
        <charset val="238"/>
      </rPr>
      <t>*</t>
    </r>
  </si>
  <si>
    <t>(-) zmena príslušnej legislatívy</t>
  </si>
  <si>
    <t>(-) efekt roka 2019</t>
  </si>
  <si>
    <t>(-) zmena daní z titulu „straty“ potenciálu</t>
  </si>
  <si>
    <t xml:space="preserve">vplyv na cyklické dane </t>
  </si>
  <si>
    <t>p.m. príjmová cyklická zložka (RRZ)</t>
  </si>
  <si>
    <r>
      <t>*</t>
    </r>
    <r>
      <rPr>
        <i/>
        <sz val="9"/>
        <rFont val="Constantia"/>
        <family val="1"/>
        <charset val="238"/>
      </rPr>
      <t xml:space="preserve">rozdiel medzi feb. a sept. prognózou VpDP (vybraných daní vstupujúcich do výpočtu cyklickej zložky RRZ) </t>
    </r>
  </si>
  <si>
    <t>Tab: 4 Výdavkové pravidlo (ESA2010, mil. eur)</t>
  </si>
  <si>
    <t xml:space="preserve">Reálny rast agregátu výdavkov očisteného o Δ príjmov </t>
  </si>
  <si>
    <t>Miera potenciálneho rastu HDP</t>
  </si>
  <si>
    <t xml:space="preserve">vplyv odchýlky na saldo v danom roku </t>
  </si>
  <si>
    <r>
      <t>Tab 12: Fiškálny impulz v rokoch 2019-2023</t>
    </r>
    <r>
      <rPr>
        <b/>
        <sz val="9"/>
        <color rgb="FF13B5EA"/>
        <rFont val="Constantia"/>
        <family val="1"/>
        <charset val="238"/>
      </rPr>
      <t xml:space="preserve"> </t>
    </r>
    <r>
      <rPr>
        <b/>
        <sz val="10"/>
        <color rgb="FF13B5EA"/>
        <rFont val="Constantia"/>
        <family val="1"/>
        <charset val="238"/>
      </rPr>
      <t>(% HDP)</t>
    </r>
  </si>
  <si>
    <t>1. zmena štrukturálneho salda</t>
  </si>
  <si>
    <t>a. jednorazové vplyvy (COVID-19)</t>
  </si>
  <si>
    <r>
      <t>b. zmena v ostatných faktoroch</t>
    </r>
    <r>
      <rPr>
        <sz val="9"/>
        <color rgb="FF13B5EA"/>
        <rFont val="Constantia"/>
        <family val="1"/>
        <charset val="238"/>
      </rPr>
      <t>*</t>
    </r>
  </si>
  <si>
    <r>
      <t>2. zmena štrukturálneho salda o dodatočné faktory (1+</t>
    </r>
    <r>
      <rPr>
        <b/>
        <sz val="9"/>
        <rFont val="Calibri"/>
        <family val="2"/>
        <charset val="238"/>
      </rPr>
      <t>Δ</t>
    </r>
    <r>
      <rPr>
        <b/>
        <sz val="9"/>
        <rFont val="Constantia"/>
        <family val="1"/>
        <charset val="238"/>
      </rPr>
      <t>a-b)</t>
    </r>
  </si>
  <si>
    <t>3. medziročná zmena vzťahov s rozpočtom EÚ</t>
  </si>
  <si>
    <t>Fiškálny impulz (2-3)</t>
  </si>
  <si>
    <t>p.m. produkčná medzera RRZ</t>
  </si>
  <si>
    <t xml:space="preserve"> *zohľadňujú sa príspevky 2.piliera dôchodkového systému, rozšírený odvod v bankovom sektore, PPP projekty na výstavbu diaľnic a rýchlostných ciest a platené úroky</t>
  </si>
  <si>
    <t>2.</t>
  </si>
  <si>
    <t xml:space="preserve">3. </t>
  </si>
  <si>
    <t>4.</t>
  </si>
  <si>
    <t>5.</t>
  </si>
  <si>
    <t>per rollam</t>
  </si>
  <si>
    <t>Tab 30: Odhad rizík v samosprávach (ESA2010, mil. eur)</t>
  </si>
  <si>
    <t>1. Saldo obcí (NRVS 2021-2023)</t>
  </si>
  <si>
    <t>2. Saldo VÚC (NRVS 2021-2023)</t>
  </si>
  <si>
    <t>náklady spojené s COVID-19</t>
  </si>
  <si>
    <t>imputácia DPH z PPP projektu D4/R7</t>
  </si>
  <si>
    <t>rizikové záruky poskytnuté Eximbankou</t>
  </si>
  <si>
    <t>CELKOVO</t>
  </si>
  <si>
    <t xml:space="preserve">Graf 1: Saldo VS v rokoch 2018 až 2023 (% HDP) </t>
  </si>
  <si>
    <t xml:space="preserve">Graf 2: Štrukturálne saldo VS v rokoch 2018 až 2023  (% HDP) </t>
  </si>
  <si>
    <t>EK (jeseň 2020)</t>
  </si>
  <si>
    <t>MF SR(NRVS 2021-2023)</t>
  </si>
  <si>
    <t>MMF (okt 2020)</t>
  </si>
  <si>
    <t>NBS (P3Q)</t>
  </si>
  <si>
    <t>štrukturálne saldo</t>
  </si>
  <si>
    <t>MF SR(NRVS 2020-2022)</t>
  </si>
  <si>
    <t>Graf 3: Vplyv opatrení zapracovaných v odhade salda VS RRZ oproti NPC scenáru (% HDP)</t>
  </si>
  <si>
    <t>príjmové</t>
  </si>
  <si>
    <t>výdavkové</t>
  </si>
  <si>
    <t>celkové opatrenia</t>
  </si>
  <si>
    <t>Graf 4: Príspevky vládnych opatrení v jednotlivých rokoch (% HDP)</t>
  </si>
  <si>
    <t>2022-2023</t>
  </si>
  <si>
    <t>sociálne transfery</t>
  </si>
  <si>
    <t>subvencie</t>
  </si>
  <si>
    <t>dane</t>
  </si>
  <si>
    <t>ostané príjmy</t>
  </si>
  <si>
    <t>ostatné výdavky</t>
  </si>
  <si>
    <t>investície</t>
  </si>
  <si>
    <t>kompenzácie</t>
  </si>
  <si>
    <t>príspevky na sociálne zabezpečenie</t>
  </si>
  <si>
    <t>saldo RRZ</t>
  </si>
  <si>
    <t>saldo RRZ (rizikový scenár)</t>
  </si>
  <si>
    <t>saldo RRZ  (fond obnovy)</t>
  </si>
  <si>
    <t>dlh stabilizujúce saldo</t>
  </si>
  <si>
    <t>rast HDP</t>
  </si>
  <si>
    <r>
      <t>Graf 7: Dlh stabilizujúce saldo</t>
    </r>
    <r>
      <rPr>
        <b/>
        <sz val="8"/>
        <rFont val="Constantia"/>
        <family val="1"/>
        <charset val="238"/>
      </rPr>
      <t xml:space="preserve"> </t>
    </r>
    <r>
      <rPr>
        <b/>
        <sz val="10"/>
        <color rgb="FF13B5EA"/>
        <rFont val="Constantia"/>
        <family val="1"/>
        <charset val="238"/>
      </rPr>
      <t>(% HDP)</t>
    </r>
  </si>
  <si>
    <t>Graf 14: Fiškálny impulz v rokoch 2019-2023 (% HDP)</t>
  </si>
  <si>
    <t xml:space="preserve">Graf 15: Predpokladané čerpanie EÚ príjmov v rokoch 2019-2023 (% HDP) </t>
  </si>
  <si>
    <t>Príjmy z rozpočtu EÚ (RRZ)</t>
  </si>
  <si>
    <t>Príjmy z rozpočtu EÚ (RRZ fond obnovy)</t>
  </si>
  <si>
    <t xml:space="preserve">Fiškálny impulz </t>
  </si>
  <si>
    <t>p.m. produkčná medzera (DBP)</t>
  </si>
  <si>
    <t>Fiškálny impulz  (fond obnovy)</t>
  </si>
  <si>
    <t xml:space="preserve">Fiškálny impulz (rizikový scenár/2.vlna) </t>
  </si>
  <si>
    <t>Tab 6: Štruktúra a veľkosť opatrení v odhade salda RRZ (v mil. eur)</t>
  </si>
  <si>
    <t xml:space="preserve">1. Saldo VS v NPC scenári (RRZ) </t>
  </si>
  <si>
    <t>2. RRZ prognóza salda VS</t>
  </si>
  <si>
    <t>Opatrenia (2.-1.)</t>
  </si>
  <si>
    <t>Bežné výdavky s trvalým vplyvom, v tom</t>
  </si>
  <si>
    <t xml:space="preserve">    Bežné výdavky smerujúce k mladšej generácii</t>
  </si>
  <si>
    <t xml:space="preserve">    Bežné výdavky smerujúce k staršej generácii</t>
  </si>
  <si>
    <t xml:space="preserve">    Ostatné bežné výdavky s trvalým vplyvom </t>
  </si>
  <si>
    <t>Bežné výdavky s dočasným vplyvom</t>
  </si>
  <si>
    <t>Kapitálové výdavky</t>
  </si>
  <si>
    <t>Daňové opatrenia</t>
  </si>
  <si>
    <t>Ostatné opatrenia</t>
  </si>
  <si>
    <t>Memorandové položky:</t>
  </si>
  <si>
    <t>Opatrenia súvisiace s pandémiou (súčasť NPC scenára)</t>
  </si>
  <si>
    <t xml:space="preserve">Pozn.: odhad roku 2020 bol východiskom zostavenia NPC scenára.                                              </t>
  </si>
  <si>
    <t>Graf 12: Vývoj salda VS v scenároch (ESA2010, % HDP)</t>
  </si>
  <si>
    <t>Prognóza RRZ</t>
  </si>
  <si>
    <t>Scenár druhej vlny pandémie</t>
  </si>
  <si>
    <t>Scenár Fondu obnovy a rozvoja</t>
  </si>
  <si>
    <t>Graf 13: Vývoj dlhu VS v scenároch (% HDP)</t>
  </si>
  <si>
    <t xml:space="preserve">Graf 12: Vývoj salda VS v scenároch </t>
  </si>
  <si>
    <t xml:space="preserve">Graf 13: Vývoj dlhu VS v scenároch </t>
  </si>
  <si>
    <t>Tab 10: Príspevky k zmene salda VS v rizikovom scenári (v mil. eur)</t>
  </si>
  <si>
    <t>Saldo VS v základnom scenári</t>
  </si>
  <si>
    <t>v % HDP</t>
  </si>
  <si>
    <t>Pokles salda v scenári druhej vlny</t>
  </si>
  <si>
    <t>Výpadok daňových príjmov</t>
  </si>
  <si>
    <t>Dodatočné COVID opatrenia</t>
  </si>
  <si>
    <t>Saldo VS v scenári druhej vlny</t>
  </si>
  <si>
    <t>Tab 11: Príspevky k zmene salda VS v scenári Fondu obnovy a rozvoja (v mil. eur)</t>
  </si>
  <si>
    <t>Zmena salda v scenári Fondu obnovy a rozvoja</t>
  </si>
  <si>
    <t>Dodatočné daňové príjmy</t>
  </si>
  <si>
    <t xml:space="preserve">Ostatné vplyvy </t>
  </si>
  <si>
    <t>Saldo VS v scenári Fondu obnovy a rozvoja</t>
  </si>
  <si>
    <t>Hospodárska politika predchádzajúcich vlád</t>
  </si>
  <si>
    <t xml:space="preserve">Vplyv pandémie </t>
  </si>
  <si>
    <t>Hospodárska politika súčasnej vlády</t>
  </si>
  <si>
    <t>Deficit hospodárenia VS v roku 2020</t>
  </si>
  <si>
    <t>Graf 16: Faktory prispievajúce k deficitu VS v roku 2020 (ESA2010, mil. eur)</t>
  </si>
  <si>
    <t>Graf 16: Faktory prispievajúce k deficitu VS v roku 2020</t>
  </si>
  <si>
    <r>
      <rPr>
        <b/>
        <sz val="10"/>
        <color rgb="FF00B0F0"/>
        <rFont val="Constantia"/>
        <family val="1"/>
        <charset val="238"/>
      </rPr>
      <t xml:space="preserve">Tab 8: </t>
    </r>
    <r>
      <rPr>
        <b/>
        <sz val="10"/>
        <color rgb="FF13B5EA"/>
        <rFont val="Constantia"/>
        <family val="1"/>
        <charset val="238"/>
      </rPr>
      <t>Prognózy domácich a medzinárodných inštitúcií</t>
    </r>
  </si>
  <si>
    <t>HDP reálny rast v %, Slovensko</t>
  </si>
  <si>
    <t>Prognóza</t>
  </si>
  <si>
    <t>Rozdiel oproti prognózam z minulého roku</t>
  </si>
  <si>
    <t xml:space="preserve">Inštitúcia </t>
  </si>
  <si>
    <t>VpMP (september 2020 v. 2019)</t>
  </si>
  <si>
    <t>NBS (september 2020 v. 2019)</t>
  </si>
  <si>
    <t>MMF (október 2020 v. 2019)</t>
  </si>
  <si>
    <r>
      <t>OECD (jún 2020 v. 2019)</t>
    </r>
    <r>
      <rPr>
        <sz val="9"/>
        <color rgb="FF00B0F0"/>
        <rFont val="Constantia"/>
        <family val="1"/>
        <charset val="238"/>
      </rPr>
      <t>*</t>
    </r>
  </si>
  <si>
    <t>EK (september 2020 v. 2019)</t>
  </si>
  <si>
    <t>KRRZ (september 2020 v. 2019)</t>
  </si>
  <si>
    <t>* scenár "jedna vlna"</t>
  </si>
  <si>
    <t>Zdroj: MF SR, NBS, MMF, OECD, EK, KRRZ</t>
  </si>
  <si>
    <t>HDP reálny rast v %, Slovensko - rizikové scenáre</t>
  </si>
  <si>
    <t>Rozdiel oproti základným scenárom</t>
  </si>
  <si>
    <t>VpMP (sept. 2020) - scenár "druhá vlna"</t>
  </si>
  <si>
    <t>VpMP (sept. 2020) - scenár "Fond obnovy a rozvoja"</t>
  </si>
  <si>
    <t>OECD (jún 2020) - scenár "druhá vlna"</t>
  </si>
  <si>
    <t>Zdroj: MF SR, OECD</t>
  </si>
  <si>
    <t>Tab 18: Prognózy Výboru pre makroekonomické prognózy - základný scenár</t>
  </si>
  <si>
    <t>Prognóza (september 2020)</t>
  </si>
  <si>
    <t>Rozdiel (september 2019)</t>
  </si>
  <si>
    <t>* Revidované údaje ŠÚ SR k 30. 10. 2020</t>
  </si>
  <si>
    <t>Tab 19: Prognózy Výboru pre makroekonomické prognózy - scenár druhá vlna</t>
  </si>
  <si>
    <t>Rozdiel oproti základnému scenáru</t>
  </si>
  <si>
    <t>Tab 20: Prognózy Výboru pre makroekonomické prognózy - scenár Fond obnovy a rozvoja</t>
  </si>
  <si>
    <t xml:space="preserve">Graf 10: Vývoj miery nezamestnanosti v prognózach </t>
  </si>
  <si>
    <t>VpMP (sept. 2020) - základný scenár</t>
  </si>
  <si>
    <t>NBS</t>
  </si>
  <si>
    <t>KRRZ</t>
  </si>
  <si>
    <t>Zdroj: MF SR, NBS, KRRZ</t>
  </si>
  <si>
    <t>Graf 11: Neistota odhadov produkčnej medzery v histórii* a jej aktuálne odhady (% HDP)</t>
  </si>
  <si>
    <t>"vintages" - produkčná medzera - MF SR</t>
  </si>
  <si>
    <t>2020Q1</t>
  </si>
  <si>
    <t>2020Q2</t>
  </si>
  <si>
    <t>VpMP - druhá vlna</t>
  </si>
  <si>
    <t>VpMP - základný scenár</t>
  </si>
  <si>
    <t>EK</t>
  </si>
  <si>
    <t>* Prerušované čiary – historické odhady produkčnej medzery MF SR od 2009 do 2Q 2020</t>
  </si>
  <si>
    <t>Zdroj: MF SR, NBS, KRRZ, EK</t>
  </si>
  <si>
    <t>Tab 7: Predpoklady vývoja dlhu verejnej správy (mil. eur)</t>
  </si>
  <si>
    <t>1. Prognóza hrubého dlhu VS (NRVS 2021-2023)</t>
  </si>
  <si>
    <t>2. Dodatočná zmena dlhu podľa RRZ:</t>
  </si>
  <si>
    <r>
      <t xml:space="preserve"> - úprava prognózy o rozdielne predpoklady MF SR</t>
    </r>
    <r>
      <rPr>
        <sz val="9"/>
        <color rgb="FF13B5EA"/>
        <rFont val="Constantia"/>
        <family val="1"/>
        <charset val="238"/>
      </rPr>
      <t>*</t>
    </r>
  </si>
  <si>
    <r>
      <t xml:space="preserve"> - úprava prognózy o hotovostné vplyvy</t>
    </r>
    <r>
      <rPr>
        <sz val="9"/>
        <color rgb="FF13B5EA"/>
        <rFont val="Constantia"/>
        <family val="1"/>
        <charset val="238"/>
      </rPr>
      <t>**</t>
    </r>
  </si>
  <si>
    <t xml:space="preserve"> - riziká a zdroje ich krytia s vplyvom na saldo VS</t>
  </si>
  <si>
    <t xml:space="preserve"> - zmeny v hotovosti (emitované dlhopisy 2020)</t>
  </si>
  <si>
    <t xml:space="preserve"> - oddlžovanie v zdravotníctve</t>
  </si>
  <si>
    <t xml:space="preserve"> - dodatočné hotovostné úrokové náklady</t>
  </si>
  <si>
    <t>3. Hrubý dlh VS po zohľadnení rizík (RRZ)</t>
  </si>
  <si>
    <t>p.m.1 Výnos 10-ročného št. dlhopisu (VpMP, 09/2020)</t>
  </si>
  <si>
    <t>p.m.2 Hranica prvého sankčného pásma ústavného zákona</t>
  </si>
  <si>
    <t>p.m.3 Čistý dlh VS po zohľadnení rizík</t>
  </si>
  <si>
    <t>* Rozdiely spočívajú najmä v odlišných hodnotách deficitu štátneho rozpočtu použitých v emisnom pláne v porovnaní s deficitmi v Návrhu rozpočtu verejnej správy na roky 2021 až 2023.</t>
  </si>
  <si>
    <t>** Ide o vplyv vyplatenia dividend nad rámec riadneho zisku a hotovostných príjmov z aukcií emisných povoleniek.</t>
  </si>
  <si>
    <t xml:space="preserve">Zdroj: ŠÚ SR, MF SR, RRZ </t>
  </si>
  <si>
    <t>Tab 31: Vývoj výdavkov na zdravotnú starostlivosť podľa RRZ (ESA 2010, mil. eur)</t>
  </si>
  <si>
    <r>
      <t>Výdavky ZP na zdravotnú starostlivosť (D.632 PAY)</t>
    </r>
    <r>
      <rPr>
        <b/>
        <sz val="9"/>
        <color rgb="FF13B5EA"/>
        <rFont val="Constantia"/>
        <family val="1"/>
        <charset val="238"/>
      </rPr>
      <t>*</t>
    </r>
  </si>
  <si>
    <t xml:space="preserve"> - jednorazové vplyvy 2020 (vplyv pandémie)</t>
  </si>
  <si>
    <t xml:space="preserve"> - opatrenia od roku 2021 - úspory</t>
  </si>
  <si>
    <t xml:space="preserve"> - opatrenia od roku 2021 - hodnotové opatrenia a iné zmeny politík</t>
  </si>
  <si>
    <t>* V roku 2020 RRZ odhaduje, že v položke D.632 PAY bude zaznamenaných 5 050 mil. eur a zvyšných 63 mil. bude predstavovať kapitálový transfer D.9 PAY.</t>
  </si>
  <si>
    <r>
      <t>Tab 32: Vývoj nerozdelených ziskov súkromných zdravotných poisťovní</t>
    </r>
    <r>
      <rPr>
        <b/>
        <sz val="10"/>
        <color rgb="FF13B5EA"/>
        <rFont val="Times New Roman"/>
        <family val="1"/>
        <charset val="238"/>
      </rPr>
      <t xml:space="preserve"> </t>
    </r>
    <r>
      <rPr>
        <b/>
        <sz val="10"/>
        <color rgb="FF13B5EA"/>
        <rFont val="Constantia"/>
        <family val="1"/>
        <charset val="238"/>
      </rPr>
      <t>(mil. eur)</t>
    </r>
  </si>
  <si>
    <t>2019</t>
  </si>
  <si>
    <r>
      <t>Tab 33: Hospodárenie nemocníc</t>
    </r>
    <r>
      <rPr>
        <b/>
        <sz val="9"/>
        <color rgb="FF13B5EA"/>
        <rFont val="Constantia"/>
        <family val="1"/>
        <charset val="238"/>
      </rPr>
      <t xml:space="preserve"> </t>
    </r>
    <r>
      <rPr>
        <b/>
        <sz val="10"/>
        <color rgb="FF13B5EA"/>
        <rFont val="Constantia"/>
        <family val="1"/>
        <charset val="238"/>
      </rPr>
      <t>(ESA2010, mil. eur)</t>
    </r>
  </si>
  <si>
    <t xml:space="preserve"> - nové oddlženie</t>
  </si>
  <si>
    <t xml:space="preserve"> - dofinancovanie nemocníc zo štátneho rozpočtu</t>
  </si>
  <si>
    <t>Tab 34: Odhad rizika voči návrhu rozpočtu (mil. eur)</t>
  </si>
  <si>
    <t>Návrh rozpočtu verejnej správy na roky 2021 až 2023</t>
  </si>
  <si>
    <t>Hospodárenie nemocníc</t>
  </si>
  <si>
    <r>
      <t>Hospodárenie nemocníc</t>
    </r>
    <r>
      <rPr>
        <sz val="9"/>
        <color rgb="FF13B5EA"/>
        <rFont val="Constantia"/>
        <family val="1"/>
        <charset val="238"/>
      </rPr>
      <t>*</t>
    </r>
  </si>
  <si>
    <t>* po zohľadnení transferu zo štátnych finančných aktív na oddlženie                                                         Zdroj: MF SR, RRZ</t>
  </si>
  <si>
    <r>
      <t>Graf 5: Porovnanie prognózy dlhu RRZ v základnom scenári s NPC scenárom</t>
    </r>
    <r>
      <rPr>
        <sz val="9"/>
        <color theme="1"/>
        <rFont val="Constantia"/>
        <family val="1"/>
        <charset val="238"/>
      </rPr>
      <t xml:space="preserve"> </t>
    </r>
    <r>
      <rPr>
        <b/>
        <sz val="10"/>
        <color rgb="FF13B5EA"/>
        <rFont val="Constantia"/>
        <family val="1"/>
        <charset val="238"/>
      </rPr>
      <t>(% HDP)</t>
    </r>
  </si>
  <si>
    <t>Dlh VS (prognóza RRZ - základný scenár)</t>
  </si>
  <si>
    <t>Dlh VS v % HDP (prognóza RRZ - základný scenár)</t>
  </si>
  <si>
    <t>HDP VpMP (sept. 2020)</t>
  </si>
  <si>
    <t>HDP revidované (okt. 2020)</t>
  </si>
  <si>
    <t>Graf 6: Príspevky k medziročnej zmene dlhu v odhade RRZ – základný scenár (p.b.)</t>
  </si>
  <si>
    <t>2021-2023</t>
  </si>
  <si>
    <t>Dlh v NPC scenári RRZ</t>
  </si>
  <si>
    <t>Riziká identifikované RRZ</t>
  </si>
  <si>
    <t>Ostatné vplyvy (najmä hotovosť)</t>
  </si>
  <si>
    <t>Medziročná zmena dlhu - základný scenár</t>
  </si>
  <si>
    <t>Q1</t>
  </si>
  <si>
    <t>Q2</t>
  </si>
  <si>
    <t>Q3</t>
  </si>
  <si>
    <t>Q4</t>
  </si>
  <si>
    <t>Graf 22: Výdavky ŠR z prostriedkov EÚ (kumulatívne, v mil. eur)</t>
  </si>
  <si>
    <r>
      <t>Tab 13: Porovnanie odhadu salda VS v roku 2020 s fiškálnym rámcom</t>
    </r>
    <r>
      <rPr>
        <b/>
        <sz val="9"/>
        <color rgb="FF13B5EA"/>
        <rFont val="Constantia"/>
        <family val="1"/>
      </rPr>
      <t xml:space="preserve"> </t>
    </r>
    <r>
      <rPr>
        <b/>
        <sz val="10"/>
        <color rgb="FF13B5EA"/>
        <rFont val="Constantia"/>
        <family val="1"/>
      </rPr>
      <t>(ESA2010, mil. eur)</t>
    </r>
  </si>
  <si>
    <t>Odhad salda VS v porovnaní:</t>
  </si>
  <si>
    <t>so schváleným rozpočtom na rok 2020</t>
  </si>
  <si>
    <t>s odhadom vlády na rok 2020 zverejneným v NRVS 2021-2023</t>
  </si>
  <si>
    <t>Celková odchýlka:</t>
  </si>
  <si>
    <t>1. Opatrenia prijaté na riešenie pandémie</t>
  </si>
  <si>
    <t>2. Daňové a odvodové príjmy</t>
  </si>
  <si>
    <t>3. Nedaňové príjmy</t>
  </si>
  <si>
    <t>4. Sociálne dávky a transfery:</t>
  </si>
  <si>
    <t>5. Vzťahy s rozpočtom EÚ</t>
  </si>
  <si>
    <t>6. Výdavky štátneho rozpočtu:</t>
  </si>
  <si>
    <t>7. Hospodárenie samospráv (bez daňových príjmov):</t>
  </si>
  <si>
    <t>8. Výdavky v zdravotníctve:</t>
  </si>
  <si>
    <t>9. Hospodárenie ostatných subjektov VS:</t>
  </si>
  <si>
    <t>10. Ostatné vplyvy</t>
  </si>
  <si>
    <t>Dlh skutočnosť</t>
  </si>
  <si>
    <t>Dlh prognóza</t>
  </si>
  <si>
    <t>sankčné pásma</t>
  </si>
  <si>
    <t>druhá ústavná hranica</t>
  </si>
  <si>
    <t>tretia ústavná hranica</t>
  </si>
  <si>
    <t>štvrtá ústavná hranica</t>
  </si>
  <si>
    <t>piata ústavná hranica</t>
  </si>
  <si>
    <t>Graf 19: Vývoj hrubého dlhu verejnej správy (v % HDP)</t>
  </si>
  <si>
    <t>Graf 8: Vývoj dlhodobej udržateľnosti (GAP v % HDP, vr. odporúčaného scenára)</t>
  </si>
  <si>
    <t>Graf 9: Vplyv na dlhodobú udržateľnosť (% HDP)</t>
  </si>
  <si>
    <t>február 2020 pred krízou</t>
  </si>
  <si>
    <t>február 2020 s krízou</t>
  </si>
  <si>
    <t>december 2020 (fiškálna politika novej vlády)</t>
  </si>
  <si>
    <t>+1.5% konsolid.</t>
  </si>
  <si>
    <t>+ dôchodková reforma</t>
  </si>
  <si>
    <t>hranica vysokého rizika (%HDP)</t>
  </si>
  <si>
    <t>hranica stredného rizika (%HDP)</t>
  </si>
  <si>
    <t>Indikátor udržateľnosti (%HDP)</t>
  </si>
  <si>
    <r>
      <t>Zdroj:</t>
    </r>
    <r>
      <rPr>
        <i/>
        <sz val="8"/>
        <color rgb="FF13B5EA"/>
        <rFont val="Constantia"/>
        <family val="1"/>
        <charset val="238"/>
      </rPr>
      <t xml:space="preserve"> </t>
    </r>
    <r>
      <rPr>
        <i/>
        <sz val="8"/>
        <color rgb="FF00B0F0"/>
        <rFont val="Constantia"/>
        <family val="1"/>
        <charset val="238"/>
      </rPr>
      <t>RRZ</t>
    </r>
  </si>
  <si>
    <t>február 2020</t>
  </si>
  <si>
    <t>+ korona kríza</t>
  </si>
  <si>
    <t>apríl 2020</t>
  </si>
  <si>
    <t>+ úprava 13. dôch.</t>
  </si>
  <si>
    <t xml:space="preserve">+ zmrazenie minimálneho dôchodu   </t>
  </si>
  <si>
    <t>+ návrh rozpočtu VS</t>
  </si>
  <si>
    <t>december 2020</t>
  </si>
  <si>
    <t>Indikátor udržateľnosti (%HDP) - scenár druhá vlna</t>
  </si>
  <si>
    <t>Indikátor udržateľnosti (%HDP) - scenár Fond obnovy</t>
  </si>
  <si>
    <t>COVID opatrenia</t>
  </si>
  <si>
    <t>Vybrané nedaňové príjmy</t>
  </si>
  <si>
    <t>Sociálne transfery a dávky</t>
  </si>
  <si>
    <t>Vzťahy s rozpočtom EÚ</t>
  </si>
  <si>
    <t>Osobné výdavky ŠR</t>
  </si>
  <si>
    <t>Bežné transfery ŠR</t>
  </si>
  <si>
    <t>Výdavky na zdravotníctvo</t>
  </si>
  <si>
    <t>Hospodárenie samospráv</t>
  </si>
  <si>
    <t>zmeny</t>
  </si>
  <si>
    <t>medzisúčet</t>
  </si>
  <si>
    <t>prechod osi x</t>
  </si>
  <si>
    <t>výplň</t>
  </si>
  <si>
    <t>zmena</t>
  </si>
  <si>
    <t>Saldo VS v roku 2019</t>
  </si>
  <si>
    <t xml:space="preserve">  </t>
  </si>
  <si>
    <t>Zmena HDP</t>
  </si>
  <si>
    <t>RRZ odhad salda VS v roku 2020</t>
  </si>
  <si>
    <t>Graf 18: Príspevky k medziročnému zhoršeniu deficitu VS (ESA2010, % HDP)</t>
  </si>
  <si>
    <t>Tab 14: Výška prijatých priamych opatrení (mil. eur)</t>
  </si>
  <si>
    <t>Kvantifikácia v doložke vplyvov</t>
  </si>
  <si>
    <t xml:space="preserve">Aktuálna kvantifikácia RRZ </t>
  </si>
  <si>
    <t>z toho ESF</t>
  </si>
  <si>
    <t>z toho rozpočet</t>
  </si>
  <si>
    <t xml:space="preserve">Podpora zachovania pracovných miest </t>
  </si>
  <si>
    <t>z toho: vplyv na hospodárenie VS v roku 2021*</t>
  </si>
  <si>
    <t>Podpora zamestnanosti v mater. školách</t>
  </si>
  <si>
    <t xml:space="preserve">Odpustenie sociálnych odvodov </t>
  </si>
  <si>
    <t>Dotácia na nájomné</t>
  </si>
  <si>
    <t>Zlepšenie podnikateľského prostredia</t>
  </si>
  <si>
    <t>"Pandemické" PN a OČR</t>
  </si>
  <si>
    <t xml:space="preserve">Predĺženie dávky v nezamestnanosti </t>
  </si>
  <si>
    <t>Úpravy v oblasti štátnych sociálnych dávok</t>
  </si>
  <si>
    <t>Spolu v mil. eur</t>
  </si>
  <si>
    <t>Spolu v % HDP</t>
  </si>
  <si>
    <t xml:space="preserve">* vzhľadom na časový posun vyplácania pomoci oproti obdobiu, ktorého sa týka, očakávame vyplatenie podpory za november a december až začiatkom roku 2021. Zároveň na základe čiastkových výstupov pracovnej skupiny k štatistickému zaznamenávaniu opatrení súvisiacich s pandémiou nepredpokladáme akrualizáciu týchto platieb do roku 2020. </t>
  </si>
  <si>
    <t>Zdroj: MF SR, výpočty KRRZ</t>
  </si>
  <si>
    <t>Hrubý dlh - skutočnosť</t>
  </si>
  <si>
    <t>Hrubý dlh (MTO 2017+neočak. vplyvy)</t>
  </si>
  <si>
    <t>Rozpočtované saldo VS (MTO 2017+neočak. vplyvy)</t>
  </si>
  <si>
    <t>Rozpočtované saldo VS</t>
  </si>
  <si>
    <t>Skutočné saldo VS</t>
  </si>
  <si>
    <t>Zdroj: Eurostat, RRZ</t>
  </si>
  <si>
    <r>
      <t>Tab 15: Riziká a zdroje i</t>
    </r>
    <r>
      <rPr>
        <b/>
        <sz val="11"/>
        <color rgb="FF13B5EA"/>
        <rFont val="Constantia"/>
        <family val="1"/>
      </rPr>
      <t xml:space="preserve">ch </t>
    </r>
    <r>
      <rPr>
        <b/>
        <sz val="10"/>
        <color rgb="FF13B5EA"/>
        <rFont val="Constantia"/>
        <family val="1"/>
      </rPr>
      <t>krytia v rokoch 2021 až 2023</t>
    </r>
    <r>
      <rPr>
        <b/>
        <sz val="9"/>
        <color rgb="FF13B5EA"/>
        <rFont val="Constantia"/>
        <family val="1"/>
      </rPr>
      <t xml:space="preserve"> </t>
    </r>
    <r>
      <rPr>
        <b/>
        <sz val="10"/>
        <color rgb="FF13B5EA"/>
        <rFont val="Constantia"/>
        <family val="1"/>
      </rPr>
      <t>(ESA2010, mil. eur)</t>
    </r>
  </si>
  <si>
    <t>Saldo rozpočtu NRVS 2021-2023 v mil. eur</t>
  </si>
  <si>
    <t>Saldo rozpočtu NRVS 2021-2023 v % HDP</t>
  </si>
  <si>
    <t>Vplyvy na saldo VS spolu:</t>
  </si>
  <si>
    <t>1. Opatrenia prijaté na riešenie pandémie:</t>
  </si>
  <si>
    <t xml:space="preserve"> - nová legislatíva nezahrnutá v NRVS</t>
  </si>
  <si>
    <t xml:space="preserve"> - ostatné daňové a odvodové príjmy</t>
  </si>
  <si>
    <t xml:space="preserve"> - dividendy ŠR a MH Manažment</t>
  </si>
  <si>
    <t xml:space="preserve"> - odvod z hazardných hier</t>
  </si>
  <si>
    <t xml:space="preserve"> - emisné kvóty</t>
  </si>
  <si>
    <t xml:space="preserve"> - iné nedaňové príjmy (iné nedaň. príjmy ŠR, poplatok EOSA)</t>
  </si>
  <si>
    <t xml:space="preserve"> - výdavky Sociálnej poisťovne</t>
  </si>
  <si>
    <t xml:space="preserve"> - sociálne dávky MPSVaR</t>
  </si>
  <si>
    <t xml:space="preserve"> - transfer do rozpočtu EÚ</t>
  </si>
  <si>
    <t xml:space="preserve"> - výdavky na spolufinancovanie</t>
  </si>
  <si>
    <t xml:space="preserve"> - rezerva na odvody do EÚ a prostriedky EÚ</t>
  </si>
  <si>
    <t xml:space="preserve"> - korekcie k čerpaniu EÚ fondov</t>
  </si>
  <si>
    <t xml:space="preserve"> - bežné rezervy (okrem miezd)</t>
  </si>
  <si>
    <t xml:space="preserve"> - mzdové výdavky ŠR (vrátane rezerv)</t>
  </si>
  <si>
    <t xml:space="preserve"> - tovary a služby (bez rezerv)</t>
  </si>
  <si>
    <t xml:space="preserve"> - bežné transfery subjektom verejnej správy</t>
  </si>
  <si>
    <t xml:space="preserve"> - ostatné bežné výdavky</t>
  </si>
  <si>
    <t xml:space="preserve"> - kapitálové výdavky</t>
  </si>
  <si>
    <t xml:space="preserve"> - obce</t>
  </si>
  <si>
    <t xml:space="preserve"> - VÚC</t>
  </si>
  <si>
    <t xml:space="preserve"> - výdavky na zdravotnú starostlivosť </t>
  </si>
  <si>
    <t xml:space="preserve"> - splátky záväzkov voči akcionárom súkr. zdravotných poisťovní</t>
  </si>
  <si>
    <t xml:space="preserve"> - prevádzkové výdavky zdravotných poisťovní</t>
  </si>
  <si>
    <t xml:space="preserve"> - ZSSK</t>
  </si>
  <si>
    <t xml:space="preserve"> - príspevkové organizácie</t>
  </si>
  <si>
    <t xml:space="preserve"> - environmentálny fond</t>
  </si>
  <si>
    <t xml:space="preserve"> - verejné vysoké školy</t>
  </si>
  <si>
    <t xml:space="preserve"> - Jadrová a vyraďovacia spoločnosť</t>
  </si>
  <si>
    <t xml:space="preserve"> - Ostatné subjekty</t>
  </si>
  <si>
    <t>Saldo rozpočtu po zohľadnení rizík RRZ v mil. eur</t>
  </si>
  <si>
    <t>Saldo rozpočtu po zohľadnení rizík RRZ v % HDP</t>
  </si>
  <si>
    <t>Pozn.: znamienka vyjadrujú vplyv na saldo VS</t>
  </si>
  <si>
    <t>Opatrenie</t>
  </si>
  <si>
    <t>Predbežný komentár RRZ</t>
  </si>
  <si>
    <r>
      <t xml:space="preserve">Zavedenie </t>
    </r>
    <r>
      <rPr>
        <b/>
        <sz val="9"/>
        <color theme="1"/>
        <rFont val="Constantia"/>
        <family val="1"/>
      </rPr>
      <t>povinnej percentuálnej valorizácie dôchodkov</t>
    </r>
    <r>
      <rPr>
        <sz val="9"/>
        <color theme="1"/>
        <rFont val="Constantia"/>
        <family val="1"/>
      </rPr>
      <t xml:space="preserve"> z priebežne financovaného dôchodkového systému na ustanovenej miere </t>
    </r>
    <r>
      <rPr>
        <b/>
        <sz val="9"/>
        <color theme="1"/>
        <rFont val="Constantia"/>
        <family val="1"/>
      </rPr>
      <t>rastu životných nákladov,</t>
    </r>
  </si>
  <si>
    <r>
      <t>Neutrálne</t>
    </r>
    <r>
      <rPr>
        <sz val="9"/>
        <color theme="1"/>
        <rFont val="Constantia"/>
        <family val="1"/>
      </rPr>
      <t xml:space="preserve"> na udržateľnosť voči súčasne platnej legislatíve.</t>
    </r>
  </si>
  <si>
    <t xml:space="preserve">Aktuálne platí percentuálna valorizácia dôchodkových dávok o tzv. dôchodcovskú infláciu od roku 2022, s čím počítajú aj všetky dlhodobé projekcie vývoja penzijných výdavkov. Potvrdenie tohto spôsobu valorizácie ústavným zákonom bude preto na kvantifikáciu udržateľnosti neutrálne. </t>
  </si>
  <si>
    <r>
      <t xml:space="preserve">Zavedenie </t>
    </r>
    <r>
      <rPr>
        <b/>
        <sz val="9"/>
        <color theme="1"/>
        <rFont val="Constantia"/>
        <family val="1"/>
      </rPr>
      <t>mimoriadnej percentuálnej valorizácie dôchodkov</t>
    </r>
    <r>
      <rPr>
        <sz val="9"/>
        <color theme="1"/>
        <rFont val="Constantia"/>
        <family val="1"/>
      </rPr>
      <t xml:space="preserve"> z priebežne financovaného dôchodkového systému za splnenia vopred stanovených makroekonomických ukazovateľov a </t>
    </r>
    <r>
      <rPr>
        <b/>
        <sz val="9"/>
        <color theme="1"/>
        <rFont val="Constantia"/>
        <family val="1"/>
      </rPr>
      <t xml:space="preserve">nízkeho rizika dlhodobej udržateľnosti verejných financií </t>
    </r>
    <r>
      <rPr>
        <sz val="9"/>
        <color theme="1"/>
        <rFont val="Constantia"/>
        <family val="1"/>
      </rPr>
      <t>(všeobecná medzigeneračná solidarita),</t>
    </r>
  </si>
  <si>
    <r>
      <t>Zhoršuje</t>
    </r>
    <r>
      <rPr>
        <sz val="9"/>
        <color rgb="FFFF0000"/>
        <rFont val="Constantia"/>
        <family val="1"/>
      </rPr>
      <t xml:space="preserve"> </t>
    </r>
    <r>
      <rPr>
        <sz val="9"/>
        <color theme="1"/>
        <rFont val="Constantia"/>
        <family val="1"/>
      </rPr>
      <t xml:space="preserve">udržateľnosť voči súčasne platnej legislatíve. </t>
    </r>
  </si>
  <si>
    <t>Technokraticky platí, že mimoriadna valorizácia nad rámec základnej percentuálnej zhoršuje udržateľnosť. Prakticky však tento mechanizmus môže stanoviť vláde rámce/mantinely pre riešenie sociálneho pnutia vyplývajúceho z otvárania nožníc medzi starými a novými dôchodcami (ktoré bude spôsobovať inflačná valorizácia na veľmi dlhom horizonte v budúcnosti).</t>
  </si>
  <si>
    <r>
      <t xml:space="preserve">Zavedenie takého spôsobu výpočtu dôchodkov, ktorý </t>
    </r>
    <r>
      <rPr>
        <b/>
        <sz val="9"/>
        <color theme="1"/>
        <rFont val="Constantia"/>
        <family val="1"/>
      </rPr>
      <t>nebude znevýhodňovať rodičov, ktorí čerpali materskú, otcovskú a rodičovskú dovolenku</t>
    </r>
    <r>
      <rPr>
        <sz val="9"/>
        <color theme="1"/>
        <rFont val="Constantia"/>
        <family val="1"/>
      </rPr>
      <t>, a tým kompenzovať zrovnoprávnenie veku odchodu do dôchodku mužov a žien,</t>
    </r>
  </si>
  <si>
    <t xml:space="preserve">Opatrenie zvýši výšku dôchodkov najmä u ľudí (prevažne žien), ktorí svoju kariéru prerušovali z dôvodu výchovy detí. Za tieto obdobia po roku 2004 (náhradné doby pred rokom 2004 majú inú, štedrejšiu úpravu od roku 2009) sa priznáva osobný mzdový bod v rovnakej výške, na úrovni 60 % priemernej mzdy spred dvoch rokov. Pri zjednodušenom predpoklade[1] to môže znamenať zvýšenie priznaného dôchodku o približne 4 %. </t>
  </si>
  <si>
    <r>
      <t xml:space="preserve">Ustanovenie </t>
    </r>
    <r>
      <rPr>
        <b/>
        <sz val="9"/>
        <color theme="1"/>
        <rFont val="Constantia"/>
        <family val="1"/>
      </rPr>
      <t xml:space="preserve">rodičovského bonusu vo výške odvodu do rezervného fondu solidarity na rodičov </t>
    </r>
    <r>
      <rPr>
        <sz val="9"/>
        <color theme="1"/>
        <rFont val="Constantia"/>
        <family val="1"/>
      </rPr>
      <t>poberajúcich starobný dôchodok z priebežne financovaného dôchodkového systému (rodinná medzigeneračná solidarita),</t>
    </r>
  </si>
  <si>
    <t xml:space="preserve">Podľa predbežných odhadov ministerstva financií by zavedenie rodičovského bonusu znamenalo trvalé zhoršenie hospodárenia VS. V roku 2021 by to znamenalo približne 720 mil. eur[2]. Z pohľadu dlhodobej udržateľnosti by to zjednodušene znamenalo negatívny vplyv najmenej na úrovni 0,8 % HDP. Pozitívne efekty na zvýšenie plodnosti vplyvom tohto opatrenia budú podľa RRZ nevýznamné. </t>
  </si>
  <si>
    <r>
      <t xml:space="preserve">Ustanovenie minimálneho obdobia dôchodkového poistenia a </t>
    </r>
    <r>
      <rPr>
        <b/>
        <sz val="9"/>
        <color theme="1"/>
        <rFont val="Constantia"/>
        <family val="1"/>
      </rPr>
      <t>dosiahnutie dôchodkového veku, ktorý sa bude zvyšovať na základe strednej dĺžky života</t>
    </r>
    <r>
      <rPr>
        <sz val="9"/>
        <color theme="1"/>
        <rFont val="Constantia"/>
        <family val="1"/>
      </rPr>
      <t xml:space="preserve"> ako podmienky nároku na starobný dôchodok z priebežne financovaného dôchodkového systému a </t>
    </r>
  </si>
  <si>
    <r>
      <t xml:space="preserve">Alternatívne ustanovenie </t>
    </r>
    <r>
      <rPr>
        <b/>
        <sz val="9"/>
        <color theme="1"/>
        <rFont val="Constantia"/>
        <family val="1"/>
      </rPr>
      <t>minimálneho obdobia dôchodkového poistenia, za ktoré bolo zaplatené poistné s prípadnou úpravou minimálnej dĺžky odpracovaných rokov na základe strednej dĺžky života</t>
    </r>
    <r>
      <rPr>
        <sz val="9"/>
        <color theme="1"/>
        <rFont val="Constantia"/>
        <family val="1"/>
      </rPr>
      <t xml:space="preserve"> ako podmienky nároku na odchod do dôchodku,</t>
    </r>
  </si>
  <si>
    <r>
      <t>Zlepšuje</t>
    </r>
    <r>
      <rPr>
        <sz val="9"/>
        <color rgb="FF00B0F0"/>
        <rFont val="Constantia"/>
        <family val="1"/>
      </rPr>
      <t xml:space="preserve"> </t>
    </r>
    <r>
      <rPr>
        <sz val="9"/>
        <color theme="1"/>
        <rFont val="Constantia"/>
        <family val="1"/>
      </rPr>
      <t>udržateľnosť voči súčasne platnej legislatíve.</t>
    </r>
  </si>
  <si>
    <t xml:space="preserve">Ide o opatrenie s potenciálne najväčším pozitívnym vplyvom na udržateľnosť na úrovni približne 1 % HDP. </t>
  </si>
  <si>
    <r>
      <t>Zlepšenie</t>
    </r>
    <r>
      <rPr>
        <sz val="9"/>
        <color rgb="FF00B0F0"/>
        <rFont val="Constantia"/>
        <family val="1"/>
      </rPr>
      <t xml:space="preserve"> </t>
    </r>
    <r>
      <rPr>
        <sz val="9"/>
        <color theme="1"/>
        <rFont val="Constantia"/>
        <family val="1"/>
      </rPr>
      <t xml:space="preserve">udržateľnosti </t>
    </r>
    <r>
      <rPr>
        <b/>
        <sz val="9"/>
        <color theme="1"/>
        <rFont val="Constantia"/>
        <family val="1"/>
      </rPr>
      <t>iba za predpokladu uplatňovania princípu aktuárnej neutrality</t>
    </r>
    <r>
      <rPr>
        <sz val="9"/>
        <color theme="1"/>
        <rFont val="Constantia"/>
        <family val="1"/>
      </rPr>
      <t xml:space="preserve"> (krátenie dôchodkov ako u predčasných dôchodcov) u tých, ktorí do dôchodku odídu pred dosiahnutím dôchodkového veku. </t>
    </r>
    <r>
      <rPr>
        <sz val="9"/>
        <color rgb="FFFF0000"/>
        <rFont val="Constantia"/>
        <family val="1"/>
      </rPr>
      <t>V opačnom prípade nemožno očakávať výraznejší pozitívny vplyv na udržateľnosť</t>
    </r>
    <r>
      <rPr>
        <sz val="9"/>
        <color theme="1"/>
        <rFont val="Constantia"/>
        <family val="1"/>
      </rPr>
      <t xml:space="preserve">. </t>
    </r>
  </si>
  <si>
    <r>
      <t xml:space="preserve">Ustanovenie nároku na </t>
    </r>
    <r>
      <rPr>
        <b/>
        <sz val="9"/>
        <color theme="1"/>
        <rFont val="Constantia"/>
        <family val="1"/>
      </rPr>
      <t>dvanásť dôchodkov ročne z priebežne financovaného</t>
    </r>
    <r>
      <rPr>
        <sz val="9"/>
        <color theme="1"/>
        <rFont val="Constantia"/>
        <family val="1"/>
      </rPr>
      <t xml:space="preserve"> dôchodkového systému,</t>
    </r>
  </si>
  <si>
    <t xml:space="preserve">Vzhľadom na to, že súčasný 13. dôchodok nie je súčasťou sociálneho poistenia (osobitný zákon) a priebežným dôchodkovým systémom je iba vyplácaný (štátna dávka) toto ustanovenie nezakladá na jeho zrušenie. </t>
  </si>
  <si>
    <r>
      <t xml:space="preserve">Stanovenie </t>
    </r>
    <r>
      <rPr>
        <b/>
        <sz val="9"/>
        <color theme="1"/>
        <rFont val="Constantia"/>
        <family val="1"/>
      </rPr>
      <t>korekčných mechanizmov v prípade vysokého rizika dlhodobej udržateľnosti</t>
    </r>
    <r>
      <rPr>
        <sz val="9"/>
        <color theme="1"/>
        <rFont val="Constantia"/>
        <family val="1"/>
      </rPr>
      <t xml:space="preserve"> verejných financií,</t>
    </r>
  </si>
  <si>
    <t xml:space="preserve">Veľkosť pozitívneho vplyvu závisí od typu a nastavenia korekčného mechanizmu. </t>
  </si>
  <si>
    <r>
      <t xml:space="preserve">Ustanovenie </t>
    </r>
    <r>
      <rPr>
        <b/>
        <sz val="9"/>
        <color theme="1"/>
        <rFont val="Constantia"/>
        <family val="1"/>
      </rPr>
      <t>minimálneho dôchodkového príjmu z priebežne financovaného dôchodkového systému</t>
    </r>
    <r>
      <rPr>
        <sz val="9"/>
        <color theme="1"/>
        <rFont val="Constantia"/>
        <family val="1"/>
      </rPr>
      <t xml:space="preserve"> zohľadňujúceho minimálnu požadovanú individuálnu mieru zásluh a garantujúceho ochranu dôchodcu ako jednotlivca pred stavom hmotnej núdze,</t>
    </r>
  </si>
  <si>
    <t>Opatrenie iba definuje existenciu minimálneho dôchodku priamo v rámci dôchodkového systému (a nie ako dávku), nedefinuje však jeho parametre. Navyše, v súčasnosti už je v parlamente vládny návrh zákona, ktorým sa zmrazuje výška minimálneho dôchodku, čo možno vnímať ako návrat ku nastaveniu pred rokom 2020.</t>
  </si>
  <si>
    <r>
      <t>Výška sadzby povinných príspevkov na starobné dôchodkové sporenie je najmenej</t>
    </r>
    <r>
      <rPr>
        <sz val="9"/>
        <color theme="1"/>
        <rFont val="Constantia"/>
        <family val="1"/>
      </rPr>
      <t xml:space="preserve"> jedna štvrtina celkovej efektívnej sadzby starobného dôchodkového zabezpečenia,</t>
    </r>
  </si>
  <si>
    <t xml:space="preserve">Definovaná minimálna sadzba je mierne pod úrovňou dnešnej (konečnej) sadzby 6 %. </t>
  </si>
  <si>
    <r>
      <t>Vstup do starobného dôchodkového sporenia je povinný</t>
    </r>
    <r>
      <rPr>
        <sz val="9"/>
        <color theme="1"/>
        <rFont val="Constantia"/>
        <family val="1"/>
      </rPr>
      <t xml:space="preserve"> s možnosťou výstupu v stanovenej lehote,</t>
    </r>
  </si>
  <si>
    <r>
      <t xml:space="preserve">V scenári nezmenených politík je toto opatrenie (platí to rovnako aj o predošlom opatrení o výške sadzby) na udržateľnosť neutrálne, lebo </t>
    </r>
    <r>
      <rPr>
        <b/>
        <sz val="9"/>
        <color theme="1"/>
        <rFont val="Constantia"/>
        <family val="1"/>
      </rPr>
      <t xml:space="preserve">ovplyvňuje najmä objem prínosov a nákladov rozkladaných v čase </t>
    </r>
    <r>
      <rPr>
        <sz val="9"/>
        <color theme="1"/>
        <rFont val="Constantia"/>
        <family val="1"/>
      </rPr>
      <t xml:space="preserve">(väčší výpadok príjmov dnes, väčšia úspora výdavkov na dôchodky v budúcnosti a naopak). Zlepšenie udržateľnosti by vyplývalo iba z predpokladu, že vláda dodržiava fiškálne pravidlá a výpadok príjmov z poistného do Sociálnej poisťovne skonsoliduje. </t>
    </r>
  </si>
  <si>
    <r>
      <t>Investičnú politiku</t>
    </r>
    <r>
      <rPr>
        <sz val="9"/>
        <color theme="1"/>
        <rFont val="Constantia"/>
        <family val="1"/>
      </rPr>
      <t xml:space="preserve"> bude v starobnom dôchodkovom sporení určovať Investičná rada pre dôchodky ako poradný orgán vlády Slovenskej republiky,</t>
    </r>
  </si>
  <si>
    <r>
      <t xml:space="preserve">Systém starobného dôchodkového sporenia zabezpečí jednotlivcovi právo na automatickú </t>
    </r>
    <r>
      <rPr>
        <b/>
        <sz val="9"/>
        <color theme="1"/>
        <rFont val="Constantia"/>
        <family val="1"/>
      </rPr>
      <t>účasť v takej sporiacej stratégii</t>
    </r>
    <r>
      <rPr>
        <sz val="9"/>
        <color theme="1"/>
        <rFont val="Constantia"/>
        <family val="1"/>
      </rPr>
      <t xml:space="preserve">, ktorá má z dlhodobého hľadiska potenciál dosiahnuť čo možno </t>
    </r>
    <r>
      <rPr>
        <b/>
        <sz val="9"/>
        <color theme="1"/>
        <rFont val="Constantia"/>
        <family val="1"/>
      </rPr>
      <t>najvyšší výnos pri rešpektovaní životného cyklu jednotlivca</t>
    </r>
    <r>
      <rPr>
        <sz val="9"/>
        <color theme="1"/>
        <rFont val="Constantia"/>
        <family val="1"/>
      </rPr>
      <t>,</t>
    </r>
  </si>
  <si>
    <r>
      <t xml:space="preserve">Zo systému starobného dôchodkového sporenia sa vypláca jednotlivcovi </t>
    </r>
    <r>
      <rPr>
        <b/>
        <sz val="9"/>
        <color theme="1"/>
        <rFont val="Constantia"/>
        <family val="1"/>
      </rPr>
      <t>pravidelný dlhodobý dôchodok</t>
    </r>
    <r>
      <rPr>
        <sz val="9"/>
        <color theme="1"/>
        <rFont val="Constantia"/>
        <family val="1"/>
      </rPr>
      <t>; na jednorazový výber úspor má jednotlivec právo len v prípade osobitne ťažkej životnej situácie,</t>
    </r>
  </si>
  <si>
    <t xml:space="preserve">Zlepšenie investičnej politiky ako aj zabezpečenie účasti vo výnosnejšej sporiacej stratégii (pri primeranom zohľadňovaní rizika) zvýši dôchodky z druhého piliera v budúcnosti, čím sa znižuje tlak na verejné financie potenciálne nízke budúce dôchodky dotovať. Vzhľadom na to, že uvedené opatrenie by sa dotklo najmä veľmi nízkych dôchodkov, nie je jeho potenciál pre zlepšenie udržateľnosti verejných financií významný. </t>
  </si>
  <si>
    <t xml:space="preserve">[1] </t>
  </si>
  <si>
    <t>Pri období dôchodkového poistenia 40 rokov strávi človek pri priemernej plodnosti 1,5 dieťaťa 4,5 roka na materskej a rodičovskej. V prípade ak pracuje má priemernú mzdu (OMB = 1).</t>
  </si>
  <si>
    <t xml:space="preserve">[2] </t>
  </si>
  <si>
    <t>Kvantifikácia MF SR predpokladá, že pracujúci platí odvod len v prípade, že aspoň jeden rodič poberá starobný dôchodok. V tom prípade sa jeho odvod vo výške príspevku do rezervného fondu solidarity (4,75 % hrubej mzdy) vyplatí jeho rodičovi s dôchodkom.</t>
  </si>
  <si>
    <t>Tab 17: Predbežne zverejnené opatrenia v pripravovanom ústavnom zákone o dôchodkoch</t>
  </si>
  <si>
    <r>
      <t>Tab 22: Porovnanie odhadu salda VS v roku 2020 s fiškálnym rámcom</t>
    </r>
    <r>
      <rPr>
        <b/>
        <sz val="9"/>
        <color rgb="FF13B5EA"/>
        <rFont val="Constantia"/>
        <family val="1"/>
      </rPr>
      <t xml:space="preserve"> </t>
    </r>
    <r>
      <rPr>
        <b/>
        <sz val="10"/>
        <color rgb="FF13B5EA"/>
        <rFont val="Constantia"/>
        <family val="1"/>
      </rPr>
      <t>(ESA2010, mil. eur)</t>
    </r>
  </si>
  <si>
    <t xml:space="preserve"> - opatrenia na podporu ekonomiky</t>
  </si>
  <si>
    <t xml:space="preserve"> - nákup zdravotníckeho materiálu</t>
  </si>
  <si>
    <t xml:space="preserve"> - príjmy z dividend (SPP, VSE)</t>
  </si>
  <si>
    <t xml:space="preserve"> - administratívne príjmy ŠR</t>
  </si>
  <si>
    <t xml:space="preserve"> - ostatné nedaňové príjmy ŠR</t>
  </si>
  <si>
    <t xml:space="preserve"> - poplatok EOSA</t>
  </si>
  <si>
    <t xml:space="preserve"> - kapitálové výdavky (vrátane rezerv)</t>
  </si>
  <si>
    <t xml:space="preserve"> - splátky voči akcionárom súkr. zdravotných poisťovní</t>
  </si>
  <si>
    <t>- hospodárenie nemocníc</t>
  </si>
  <si>
    <t xml:space="preserve"> - správny fond Sociálnej poisťovne</t>
  </si>
  <si>
    <t xml:space="preserve"> - ŽSR</t>
  </si>
  <si>
    <t xml:space="preserve"> - NDS</t>
  </si>
  <si>
    <t xml:space="preserve"> - ostatné subjekty</t>
  </si>
  <si>
    <t>Graf 20: Hrubý dlh pri dodržaní MTO a využití nadpríjmov (% HDP)</t>
  </si>
  <si>
    <t>Graf 21: Saldo VS pri dodržaní MTO a použití nadpríjmov (% HDP)</t>
  </si>
  <si>
    <t>Tab 23: Prehľad rizík pre saldo rozpočtu na rok 2020 (mil. eur)</t>
  </si>
  <si>
    <t>1. Daňové a odvodové príjmy</t>
  </si>
  <si>
    <t>2. Nedaňové príjmy</t>
  </si>
  <si>
    <t xml:space="preserve"> - kapitálové príjmy ŠR</t>
  </si>
  <si>
    <t>3. Sociálne dávky a transfery:</t>
  </si>
  <si>
    <t>4. Vzťahy s rozpočtom EÚ</t>
  </si>
  <si>
    <t>5. Výdavky štátneho rozpočtu:</t>
  </si>
  <si>
    <t>6. Hospodárenie samospráv (bez daňových príjmov):</t>
  </si>
  <si>
    <t>7. Výdavky v zdravotníctve:</t>
  </si>
  <si>
    <t>8. Hospodárenie ostatných subjektov VS:</t>
  </si>
  <si>
    <t>9. Ostatné vplyvy</t>
  </si>
  <si>
    <t>December 2019</t>
  </si>
  <si>
    <t>Jún 2020</t>
  </si>
  <si>
    <t>November 2020</t>
  </si>
  <si>
    <t xml:space="preserve">    - rezerva na mzdy</t>
  </si>
  <si>
    <t>Tab 27: Riziká v osobných výdavkoch štátnych rozpočtových organizácií  (mil. eur)</t>
  </si>
  <si>
    <t>Graf 23: Výdavky ŠR na spolufinancovanie k prostriedkom EÚ (kumulatívne, v mil. eur)</t>
  </si>
  <si>
    <t>Spolufinancovanie</t>
  </si>
  <si>
    <t>Tab 28: Úspory vo výdavkoch štátneho rozpočtu na tovary a služby (mil. eur)</t>
  </si>
  <si>
    <t>1. Skutočnosť / Návrh rozpočtu (bez výdavkov na rezervy a hotovostnú úhradu EÚ korekcií)</t>
  </si>
  <si>
    <t>2a. Opatrenia kryté rezervou</t>
  </si>
  <si>
    <t>2b. Ostatné výdavky</t>
  </si>
  <si>
    <t>3. Veľkosť úspor - vplyv na saldo (2-1)</t>
  </si>
  <si>
    <t>prognózovaná miera inflácie (%)</t>
  </si>
  <si>
    <t>Ide o výdavky štátneho rozpočtu a samostatných účtov na položke ekonomickej klasifikácie 630 bez rozpočtovaných rezerv, výdavkov financovaných z EÚ fondov a spolufinancovania.                                                                                     Zdroj: MF SR, RRZ, ŠÚ SR</t>
  </si>
  <si>
    <t>Tab 29: Úspory a riziká v hotovostných kapitálových výdavkoch štátneho rozpočtu* (mil. eur)</t>
  </si>
  <si>
    <t>1. Skutočnosť / návrh rozpočtu</t>
  </si>
  <si>
    <t>3. Veľkosť úspor/rizík (1-2)</t>
  </si>
  <si>
    <t>*- okrem rezortu obrany</t>
  </si>
  <si>
    <r>
      <t>Tab 35: Legislatívne opatrenia schválené v priebehu roka 202</t>
    </r>
    <r>
      <rPr>
        <b/>
        <sz val="11"/>
        <color rgb="FF13B5EA"/>
        <rFont val="Constantia"/>
        <family val="1"/>
      </rPr>
      <t>0</t>
    </r>
    <r>
      <rPr>
        <b/>
        <sz val="9"/>
        <color rgb="FF13B5EA"/>
        <rFont val="Constantia"/>
        <family val="1"/>
      </rPr>
      <t xml:space="preserve"> </t>
    </r>
    <r>
      <rPr>
        <b/>
        <sz val="10"/>
        <color rgb="FF13B5EA"/>
        <rFont val="Constantia"/>
        <family val="1"/>
      </rPr>
      <t>(v mil. eur)</t>
    </r>
  </si>
  <si>
    <t xml:space="preserve">1. Novela zákona o dani z príjmov </t>
  </si>
  <si>
    <t>2. Zvýšenie spotrebnej dane z tabakových výrobkov</t>
  </si>
  <si>
    <t>3. Zrušenie osobitného odvodu finančných inštitúcií</t>
  </si>
  <si>
    <t>4. Skorší odchod do dôchodku pre osoby, ktoré vychovali deti</t>
  </si>
  <si>
    <t>NRVS (2021), RRZ (2022-23)</t>
  </si>
  <si>
    <t>5. Zavedenie tehotenskej dávky</t>
  </si>
  <si>
    <t>6. Navýšenie príspevku na opatrovanie ŤZP</t>
  </si>
  <si>
    <t>7. Zvýšenie výdavkov na náhradné výživné</t>
  </si>
  <si>
    <t>8. Zaisťovanie a odnímanie výnosov z trestnej činnosti</t>
  </si>
  <si>
    <t>9. Dotácie na detské ihriská, podpora programov podporujúcich rodiny</t>
  </si>
  <si>
    <t>10. Reforma súdnictva, zavedenie Najvyššieho správneho súdu</t>
  </si>
  <si>
    <t xml:space="preserve">11. Novela zákona o dotáciách na rozvoj bývania a o sociálnom bývaní </t>
  </si>
  <si>
    <t>12. Novela zákona o štátnom fonde rozvoja bývania</t>
  </si>
  <si>
    <t>13. Doprava zadarmo pre deti a dôchodcov v autobusovej doprave</t>
  </si>
  <si>
    <t>rezerva</t>
  </si>
  <si>
    <t>14. Pozemkové úpravy</t>
  </si>
  <si>
    <t>Tab 25: Odhad príjmov z emisných kvót v rokoch 2020 až 2023</t>
  </si>
  <si>
    <t>Rok</t>
  </si>
  <si>
    <t>Pridelené kvóty</t>
  </si>
  <si>
    <t>Aukcionované kvóty</t>
  </si>
  <si>
    <t>Spotrebované kvóty</t>
  </si>
  <si>
    <t>Priem. cena aukcií</t>
  </si>
  <si>
    <t>Priem. cena spotr. kvót</t>
  </si>
  <si>
    <t>Ročný daňový príjem</t>
  </si>
  <si>
    <t>Stav pohľadávok/ záväzkov</t>
  </si>
  <si>
    <t>Stav aktívnych (nespotrebovaných) kvót</t>
  </si>
  <si>
    <t>mil. jedn.</t>
  </si>
  <si>
    <t>mil. eur</t>
  </si>
  <si>
    <t>3=2*8</t>
  </si>
  <si>
    <t>5=4*8</t>
  </si>
  <si>
    <t>7=6*8</t>
  </si>
  <si>
    <t>9=11/13</t>
  </si>
  <si>
    <t>10=6*9</t>
  </si>
  <si>
    <t>k 1.1.</t>
  </si>
  <si>
    <t>k 31.12.</t>
  </si>
  <si>
    <t>eur/t CO2</t>
  </si>
  <si>
    <t>mil.</t>
  </si>
  <si>
    <t>eur</t>
  </si>
  <si>
    <t>12=11+5-10</t>
  </si>
  <si>
    <t>14=13+2+4-6</t>
  </si>
  <si>
    <t>Zdroj: ŠÚ SR, RRZ</t>
  </si>
  <si>
    <r>
      <t>Tab 37: Predpoklady čerpania fondov EÚ v NPC scenári RRZ</t>
    </r>
    <r>
      <rPr>
        <sz val="11"/>
        <color theme="1"/>
        <rFont val="Constantia"/>
        <family val="1"/>
        <charset val="238"/>
      </rPr>
      <t xml:space="preserve"> </t>
    </r>
    <r>
      <rPr>
        <b/>
        <sz val="10"/>
        <color rgb="FF13B5EA"/>
        <rFont val="Constantia"/>
        <family val="1"/>
        <charset val="238"/>
      </rPr>
      <t>(% HDP)</t>
    </r>
  </si>
  <si>
    <r>
      <t>Tab 38: Porovnanie NPC scenára vývoja verejných financií RRZ</t>
    </r>
    <r>
      <rPr>
        <sz val="10"/>
        <color theme="1"/>
        <rFont val="Constantia"/>
        <family val="1"/>
        <charset val="238"/>
      </rPr>
      <t xml:space="preserve"> </t>
    </r>
    <r>
      <rPr>
        <b/>
        <sz val="10"/>
        <color rgb="FF13B5EA"/>
        <rFont val="Constantia"/>
        <family val="1"/>
        <charset val="238"/>
      </rPr>
      <t>(% HDP)</t>
    </r>
  </si>
  <si>
    <t>(upr.)*</t>
  </si>
  <si>
    <t>2021 NPC</t>
  </si>
  <si>
    <t>2022 NPC</t>
  </si>
  <si>
    <t>2023 NPC</t>
  </si>
  <si>
    <t>Rozdiel</t>
  </si>
  <si>
    <t>2021 NRVS</t>
  </si>
  <si>
    <t>Dane z výroby a dovozov</t>
  </si>
  <si>
    <t>Bežné dane z príjmu, majetku</t>
  </si>
  <si>
    <t>Kapitálové dane</t>
  </si>
  <si>
    <t>Sociálne príspevky</t>
  </si>
  <si>
    <t>Príjmy z EÚ fondov</t>
  </si>
  <si>
    <t>Ostatné prijaté transfery</t>
  </si>
  <si>
    <t>Sociálne platby (bez výd. na zdravot.)</t>
  </si>
  <si>
    <t>Úrokové výdavky</t>
  </si>
  <si>
    <t>Tvorba hrubého fixného kapitálu</t>
  </si>
  <si>
    <t>Bežné transfery a ostatné výdavky</t>
  </si>
  <si>
    <t>Primárne saldo VS</t>
  </si>
  <si>
    <t>Hrubý dlh VS</t>
  </si>
  <si>
    <t>*Upravené o jednorazové a dočasné vplyvy                                                                                                                                                                Zdroj: MF SR, RRZ</t>
  </si>
  <si>
    <t>Tab 39: Príspevky k medziročnej zmene salda v NPC scenári (p.b.)</t>
  </si>
  <si>
    <t>Prevádzkové výdavky</t>
  </si>
  <si>
    <t>Tab 39: Príspevky k medziročnej zmene salda v NPC</t>
  </si>
  <si>
    <t>Tab 26: Odhad pozitívneho rizika z príjmov z emisných kvót (ESA2010, mil. eur)</t>
  </si>
  <si>
    <t>1. Návrh rozpočtu verejnej správy na roky 2021 až 2023</t>
  </si>
  <si>
    <t>3. Rozdiel (pozitívne riziko vyšších príjmov)</t>
  </si>
  <si>
    <t>p.m. pozitívne riziká spojené s výnosom hotovostných príjmov</t>
  </si>
  <si>
    <t>Tab 26: Odhad pozitívneho rizika z príjmov z emisných kvót</t>
  </si>
  <si>
    <t>Graf 19: Vývoj hrubého dlhu verejnej správy</t>
  </si>
  <si>
    <t>Graf 20: Hrubý dlh pri dodržaní MTO a využití nadpríjmov</t>
  </si>
  <si>
    <t>Graf 21: Saldo VS pri dodržaní MTO a použití nadpríjmov</t>
  </si>
  <si>
    <t>Graf 22: Výdavky ŠR z prostriedkov EÚ</t>
  </si>
  <si>
    <t>Graf 23: Výdavky ŠR na spolufinancovanie k prostriedkom EÚ</t>
  </si>
  <si>
    <t>položka ESA</t>
  </si>
  <si>
    <t>spolu</t>
  </si>
  <si>
    <t>(% HDP)</t>
  </si>
  <si>
    <t>D.2 R, D.5 R, D.91 R, D.6 R</t>
  </si>
  <si>
    <t>P.11+P.12+P.131</t>
  </si>
  <si>
    <t>D.4 R</t>
  </si>
  <si>
    <t>Bežné a kapitálové transfery</t>
  </si>
  <si>
    <t>D.7 R</t>
  </si>
  <si>
    <t>D.1 P</t>
  </si>
  <si>
    <t>P.2</t>
  </si>
  <si>
    <t>D.62 P</t>
  </si>
  <si>
    <t>D.3 P</t>
  </si>
  <si>
    <t xml:space="preserve">Úrokové výdavky </t>
  </si>
  <si>
    <t>D.41 P</t>
  </si>
  <si>
    <t>Bežné transfery</t>
  </si>
  <si>
    <t>D.7 P, D.29 P, D.51 P, NP</t>
  </si>
  <si>
    <t xml:space="preserve">Tvorba hrubého fixného kapitálu </t>
  </si>
  <si>
    <t>P.51 G</t>
  </si>
  <si>
    <t>D.9 P</t>
  </si>
  <si>
    <t> Zdroj: RRZ</t>
  </si>
  <si>
    <t>Tab 36: Prehľad zmien v porovnaní s odhadom MF SR na rok 2020</t>
  </si>
  <si>
    <r>
      <t>Tab 40: Jednorazové vplyvy v rokoch 2018-2023</t>
    </r>
    <r>
      <rPr>
        <b/>
        <sz val="9"/>
        <color rgb="FF13B5EA"/>
        <rFont val="Constantia"/>
        <family val="1"/>
      </rPr>
      <t xml:space="preserve"> </t>
    </r>
    <r>
      <rPr>
        <b/>
        <sz val="10"/>
        <color rgb="FF13B5EA"/>
        <rFont val="Constantia"/>
        <family val="1"/>
      </rPr>
      <t>(ESA2010, % HDP)</t>
    </r>
  </si>
  <si>
    <t>imputácia DPH z PPP projektu R1</t>
  </si>
  <si>
    <t>časové rozlíšenie príjmov z DPH</t>
  </si>
  <si>
    <r>
      <t xml:space="preserve">Tab 41: Bilancia príjmov a výdavkov verejnej </t>
    </r>
    <r>
      <rPr>
        <sz val="10"/>
        <color rgb="FF13B5EA"/>
        <rFont val="Constantia"/>
        <family val="1"/>
      </rPr>
      <t>správ</t>
    </r>
    <r>
      <rPr>
        <b/>
        <sz val="10"/>
        <color rgb="FF13B5EA"/>
        <rFont val="Constantia"/>
        <family val="1"/>
      </rPr>
      <t>y v prognóze RRZ</t>
    </r>
    <r>
      <rPr>
        <b/>
        <sz val="11"/>
        <color theme="1"/>
        <rFont val="Constantia"/>
        <family val="1"/>
      </rPr>
      <t xml:space="preserve"> </t>
    </r>
    <r>
      <rPr>
        <b/>
        <sz val="10"/>
        <color rgb="FF13B5EA"/>
        <rFont val="Constantia"/>
        <family val="1"/>
      </rPr>
      <t>(ESA2010, v mil. eur)</t>
    </r>
  </si>
  <si>
    <t>2019S</t>
  </si>
  <si>
    <r>
      <t>202</t>
    </r>
    <r>
      <rPr>
        <sz val="9"/>
        <color rgb="FFFFFFFF"/>
        <rFont val="Constantia"/>
        <family val="1"/>
      </rPr>
      <t>0</t>
    </r>
    <r>
      <rPr>
        <b/>
        <sz val="9"/>
        <color rgb="FFFFFFFF"/>
        <rFont val="Constantia"/>
        <family val="1"/>
      </rPr>
      <t>O</t>
    </r>
  </si>
  <si>
    <t>2021O</t>
  </si>
  <si>
    <r>
      <t>2022</t>
    </r>
    <r>
      <rPr>
        <sz val="9"/>
        <color rgb="FFFFFFFF"/>
        <rFont val="Constantia"/>
        <family val="1"/>
      </rPr>
      <t>O</t>
    </r>
  </si>
  <si>
    <t>2023O</t>
  </si>
  <si>
    <t>Príjmy spolu</t>
  </si>
  <si>
    <t>Dane z produkcie a dovozu</t>
  </si>
  <si>
    <t xml:space="preserve"> - DPH(spolu so zdrojom EÚ)</t>
  </si>
  <si>
    <t xml:space="preserve"> - Spotrebné dane</t>
  </si>
  <si>
    <t xml:space="preserve"> - Daň z nehnuteľnosti</t>
  </si>
  <si>
    <t xml:space="preserve"> - Odvod z hazardných hier</t>
  </si>
  <si>
    <t xml:space="preserve"> - Dane z majetku a iné</t>
  </si>
  <si>
    <t>Bežné dane z dôchodkov, majetku</t>
  </si>
  <si>
    <t xml:space="preserve"> - Daň z príjmov fyzických osôb</t>
  </si>
  <si>
    <t xml:space="preserve"> - Daň z príjmov právnických osôb</t>
  </si>
  <si>
    <t xml:space="preserve"> - Daň z príjmov vyberaná zrážkou </t>
  </si>
  <si>
    <t>Dane z kapitálu</t>
  </si>
  <si>
    <t>Príspevky na sociálne zabezpečenie</t>
  </si>
  <si>
    <t xml:space="preserve">Skutočné príspevky na sociálne zabezpečenie </t>
  </si>
  <si>
    <t>Imputované príspevky na sociálne zabezpečenie</t>
  </si>
  <si>
    <t xml:space="preserve">Nedaňové príjmy </t>
  </si>
  <si>
    <t>Dôchodky z majetku, z ktorých</t>
  </si>
  <si>
    <t xml:space="preserve"> - Dividendy</t>
  </si>
  <si>
    <t xml:space="preserve"> - Úroky</t>
  </si>
  <si>
    <t>Granty a transfery</t>
  </si>
  <si>
    <t>z toho: z EÚ</t>
  </si>
  <si>
    <t>Výdavky spolu</t>
  </si>
  <si>
    <t>Bežné výdavky</t>
  </si>
  <si>
    <t>Subvencie</t>
  </si>
  <si>
    <t>Dôchodky z majetku</t>
  </si>
  <si>
    <t>Celkové sociálne transfery</t>
  </si>
  <si>
    <t xml:space="preserve">        - Soc. dávky okrem naturálnych soc. transferov</t>
  </si>
  <si>
    <t xml:space="preserve">           - Aktívne opatrenia trhu práce</t>
  </si>
  <si>
    <t xml:space="preserve">            - Nemocenské dávky</t>
  </si>
  <si>
    <t xml:space="preserve">            - Dôchodkové dávky </t>
  </si>
  <si>
    <t xml:space="preserve">            - Dávky v nezamestnanosti</t>
  </si>
  <si>
    <t xml:space="preserve">            - Štátne sociálne dávky a podpora</t>
  </si>
  <si>
    <t xml:space="preserve">            - Platené poistné za skup.osôb ustan. zákonom</t>
  </si>
  <si>
    <t xml:space="preserve">        - Naturálne sociálne transfery (zdrav. zariadenia)</t>
  </si>
  <si>
    <t>Ostatné bežné transfery</t>
  </si>
  <si>
    <t>z toho: Odvody do rozpočtu EÚ</t>
  </si>
  <si>
    <t>Kapitálové investície</t>
  </si>
  <si>
    <t>Čisté pôžičky poskytnuté / prijaté</t>
  </si>
  <si>
    <t>R znamená rozpočet, O znamená odhad vlády, N znamená návrh rozpočtu</t>
  </si>
  <si>
    <t>Zdroj: MF SR</t>
  </si>
  <si>
    <t>Tab 42: Bilancia príjmov a výdavkov verejnej správy v prognóze RRZ (ESA2010, % HDP)</t>
  </si>
  <si>
    <t xml:space="preserve"> - Daň z pridanej hodnoty (spolu so zdrojom EÚ)</t>
  </si>
  <si>
    <t xml:space="preserve"> - Daň z príjmov vyberaná zrážkou - rozp. klasif.</t>
  </si>
  <si>
    <t>Skutočné príspevky na sociálne zabezpečenie spolu</t>
  </si>
  <si>
    <t xml:space="preserve"> - Sociálne dávky okrem naturálnych soc. transferov</t>
  </si>
  <si>
    <t xml:space="preserve"> - Aktívne opatrenia trhu práce</t>
  </si>
  <si>
    <t xml:space="preserve"> - Nemocenské dávky</t>
  </si>
  <si>
    <t xml:space="preserve"> - Dôchodkové dávky </t>
  </si>
  <si>
    <t xml:space="preserve"> - Dávky v nezamestnanosti</t>
  </si>
  <si>
    <t xml:space="preserve"> - Štátne sociálne dávky a podpora</t>
  </si>
  <si>
    <t xml:space="preserve"> - Platené poist. za skupiny osôb ust. zákonom</t>
  </si>
  <si>
    <t xml:space="preserve"> - Naturálne sociálne transfery (zdrav. zariadenia)</t>
  </si>
  <si>
    <t>Graf 3: Vplyv opatrení zapracovaných v odhade salda VS RRZ oproti NPC scenáru</t>
  </si>
  <si>
    <t>Graf 4: Príspevky vládnych opatrení v jednotlivých rokoch</t>
  </si>
  <si>
    <t>Graf 7: Dlh stabilizujúce saldo</t>
  </si>
  <si>
    <t>Graf 9: Vplyv na dlhodobú udržateľnosť</t>
  </si>
  <si>
    <r>
      <t xml:space="preserve">Tab 1: </t>
    </r>
    <r>
      <rPr>
        <b/>
        <sz val="11"/>
        <color rgb="FF13B5EA"/>
        <rFont val="Constantia"/>
        <family val="1"/>
      </rPr>
      <t>Porovnanie očakávaného salda a dlhu v návrhu RVS s odhadom RRZ</t>
    </r>
    <r>
      <rPr>
        <b/>
        <sz val="10"/>
        <color rgb="FF13B5EA"/>
        <rFont val="Constantia"/>
        <family val="1"/>
      </rPr>
      <t xml:space="preserve"> (v % HDP)</t>
    </r>
  </si>
  <si>
    <t xml:space="preserve"> Saldo - ciele vlády (v čase schvaľovania rozpočtu)</t>
  </si>
  <si>
    <t xml:space="preserve"> Saldo rozpočtu NRVS 2021-2023</t>
  </si>
  <si>
    <t xml:space="preserve"> Saldo rozpočtu podľa odhadu RRZ</t>
  </si>
  <si>
    <r>
      <t>-</t>
    </r>
    <r>
      <rPr>
        <sz val="7"/>
        <color rgb="FF000000"/>
        <rFont val="Times New Roman"/>
        <family val="1"/>
      </rPr>
      <t xml:space="preserve">        </t>
    </r>
    <r>
      <rPr>
        <b/>
        <sz val="9"/>
        <rFont val="Constantia"/>
        <family val="1"/>
      </rPr>
      <t>rozdiel</t>
    </r>
  </si>
  <si>
    <t xml:space="preserve"> Hrubý dlh rozpočtu NRVS 2021-2023</t>
  </si>
  <si>
    <t xml:space="preserve"> Hrubý dlh rozpočtu podľa odhadu RRZ</t>
  </si>
  <si>
    <t>Tab 5: Veľkosť opatrení v odhade salda RRZ oproti NPC scenáru (% HDP)</t>
  </si>
  <si>
    <t>1. NPC saldo VS</t>
  </si>
  <si>
    <t>2. Odhad salda VS (po zohľadnení rizík RRZ)</t>
  </si>
  <si>
    <t>3. Veľkosť opatrení (2-1)</t>
  </si>
  <si>
    <t>Pozn.: odhad roku 2020 bol východiskom zostavenia NPC scenára.                                                                                                 Zdroj: RRZ</t>
  </si>
  <si>
    <t>Opatrenia na podporu ekonomiky</t>
  </si>
  <si>
    <t>Nákup zdravotníckeho materiálu</t>
  </si>
  <si>
    <t>Prepad tržieb</t>
  </si>
  <si>
    <t>Ostatné vplyvy pandémie</t>
  </si>
  <si>
    <t>Rozpočtované saldo</t>
  </si>
  <si>
    <t>Riziká RRZ v čase schválenia rozpočtu</t>
  </si>
  <si>
    <t>Dodatočný nárast pôvodných rizík RRZ</t>
  </si>
  <si>
    <t>13. dôchodky - pôvodný návrh</t>
  </si>
  <si>
    <t>Ďalšie vplyvy predchádzajúcich rokov</t>
  </si>
  <si>
    <t>Nová legislatíva  - dane, 13.dôchodky</t>
  </si>
  <si>
    <t>Graf 17: Príspevky k zhoršeniu deficitu oproti pôvodnému rozpočtu (ESA2010, mil. eur)</t>
  </si>
  <si>
    <t>* Ide o výpočet štrukturálneho salda a jeho zmeny podľa metodiky hodnotenia pravidla vyrovnaného rozpočtu (Fiškálny kompakt).</t>
  </si>
  <si>
    <t>** Zahŕňa vplyv zrušenia odvodu finančných inštitúcií od roku 2021.</t>
  </si>
  <si>
    <r>
      <t>15. Opatrenia vlády s vplyvom na iné faktory</t>
    </r>
    <r>
      <rPr>
        <sz val="9"/>
        <color rgb="FF13B5EA"/>
        <rFont val="Constantia"/>
        <family val="1"/>
        <charset val="238"/>
      </rPr>
      <t>**</t>
    </r>
  </si>
  <si>
    <t>5. Zmena štrukturálneho salda (Δ4)/ Fiškálny kompakt*</t>
  </si>
  <si>
    <r>
      <t>4. Štandardné štrukturálne saldo (1-2-3)/Fiškálny kompakt</t>
    </r>
    <r>
      <rPr>
        <sz val="9"/>
        <color rgb="FF13B5EA"/>
        <rFont val="Constantia"/>
        <family val="1"/>
        <charset val="238"/>
      </rPr>
      <t>*</t>
    </r>
  </si>
  <si>
    <r>
      <t xml:space="preserve">Tab 17: </t>
    </r>
    <r>
      <rPr>
        <b/>
        <sz val="10"/>
        <color rgb="FF00B0F0"/>
        <rFont val="Constantia"/>
        <family val="1"/>
        <charset val="238"/>
      </rPr>
      <t>Predbežne zverejnené opatrenia v pripravovanom ústavnom zákone o dôchodkoch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</si>
</sst>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 _€_-;\-* #,##0.00\ _€_-;_-* &quot;-&quot;??\ _€_-;_-@_-"/>
    <numFmt numFmtId="165" formatCode="#,##0.0"/>
    <numFmt numFmtId="166" formatCode="0.0"/>
    <numFmt numFmtId="167" formatCode="0.00000"/>
    <numFmt numFmtId="168" formatCode="#,##0.000"/>
    <numFmt numFmtId="169" formatCode="#,##0.0000"/>
    <numFmt numFmtId="170" formatCode="[$-409]mmm\-yy;@"/>
    <numFmt numFmtId="171" formatCode="#,##0_ ;[Red]\-#,##0\ "/>
    <numFmt numFmtId="172" formatCode="mm\-yy"/>
    <numFmt numFmtId="173" formatCode="mmm/yyyy"/>
    <numFmt numFmtId="174" formatCode="0.000"/>
    <numFmt numFmtId="175" formatCode="0.0000"/>
    <numFmt numFmtId="176" formatCode="#,##0.00000"/>
    <numFmt numFmtId="177" formatCode="\+0;\-0;0"/>
    <numFmt numFmtId="178" formatCode="yyyy"/>
    <numFmt numFmtId="179" formatCode="\+0.00;\-0.00;0.00"/>
    <numFmt numFmtId="180" formatCode="#,##0.0_ ;[Red]\-#,##0.0\ "/>
  </numFmts>
  <fonts count="14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FF0000"/>
      <name val="Calibri"/>
      <family val="2"/>
      <charset val="238"/>
      <scheme val="minor"/>
    </font>
    <font>
      <b/>
      <sz val="10"/>
      <color rgb="FF13B5EA"/>
      <name val="Constantia"/>
      <family val="1"/>
      <charset val="238"/>
    </font>
    <font>
      <b/>
      <sz val="9"/>
      <color theme="0"/>
      <name val="Constantia"/>
      <family val="1"/>
      <charset val="238"/>
    </font>
    <font>
      <sz val="9"/>
      <color theme="1"/>
      <name val="Constantia"/>
      <family val="1"/>
      <charset val="238"/>
    </font>
    <font>
      <i/>
      <sz val="8"/>
      <color rgb="FF13B5EA"/>
      <name val="Constantia"/>
      <family val="1"/>
      <charset val="238"/>
    </font>
    <font>
      <i/>
      <sz val="8"/>
      <color rgb="FF00B0F0"/>
      <name val="Constantia"/>
      <family val="1"/>
      <charset val="238"/>
    </font>
    <font>
      <b/>
      <sz val="9"/>
      <color rgb="FF13B5EA"/>
      <name val="Constantia"/>
      <family val="1"/>
      <charset val="238"/>
    </font>
    <font>
      <sz val="9"/>
      <color theme="1"/>
      <name val="Constantia"/>
      <family val="1"/>
    </font>
    <font>
      <b/>
      <sz val="9"/>
      <name val="Constantia"/>
      <family val="1"/>
      <charset val="238"/>
    </font>
    <font>
      <sz val="11"/>
      <color theme="1"/>
      <name val="Constantia"/>
      <family val="1"/>
      <charset val="238"/>
    </font>
    <font>
      <b/>
      <sz val="11"/>
      <color rgb="FF13B5EA"/>
      <name val="Constantia"/>
      <family val="1"/>
      <charset val="238"/>
    </font>
    <font>
      <sz val="10"/>
      <color theme="1"/>
      <name val="Constantia"/>
      <family val="1"/>
      <charset val="238"/>
    </font>
    <font>
      <b/>
      <sz val="10"/>
      <color theme="1"/>
      <name val="Constantia"/>
      <family val="1"/>
      <charset val="238"/>
    </font>
    <font>
      <b/>
      <sz val="9"/>
      <color rgb="FFFFFFFF"/>
      <name val="Constantia"/>
      <family val="1"/>
      <charset val="238"/>
    </font>
    <font>
      <sz val="9"/>
      <color rgb="FF000000"/>
      <name val="Constantia"/>
      <family val="1"/>
      <charset val="238"/>
    </font>
    <font>
      <b/>
      <sz val="9"/>
      <color rgb="FF000000"/>
      <name val="Constantia"/>
      <family val="1"/>
      <charset val="238"/>
    </font>
    <font>
      <sz val="9"/>
      <color rgb="FFFF0000"/>
      <name val="Constantia"/>
      <family val="1"/>
      <charset val="238"/>
    </font>
    <font>
      <b/>
      <sz val="9"/>
      <color theme="1"/>
      <name val="Constantia"/>
      <family val="1"/>
      <charset val="238"/>
    </font>
    <font>
      <sz val="9"/>
      <color rgb="FF13B5EA"/>
      <name val="Constantia"/>
      <family val="1"/>
      <charset val="238"/>
    </font>
    <font>
      <i/>
      <sz val="9"/>
      <color theme="1"/>
      <name val="Constantia"/>
      <family val="1"/>
      <charset val="238"/>
    </font>
    <font>
      <i/>
      <sz val="9"/>
      <color rgb="FF000000"/>
      <name val="Constantia"/>
      <family val="1"/>
      <charset val="238"/>
    </font>
    <font>
      <b/>
      <sz val="10"/>
      <color rgb="FF13B5EA"/>
      <name val="Constantia"/>
      <family val="1"/>
    </font>
    <font>
      <b/>
      <sz val="9"/>
      <color theme="0"/>
      <name val="Constantia"/>
      <family val="1"/>
    </font>
    <font>
      <b/>
      <sz val="9"/>
      <color theme="1"/>
      <name val="Constantia"/>
      <family val="1"/>
    </font>
    <font>
      <i/>
      <sz val="8"/>
      <color rgb="FF13B5EA"/>
      <name val="Constantia"/>
      <family val="1"/>
    </font>
    <font>
      <sz val="9"/>
      <color theme="0"/>
      <name val="Constantia"/>
      <family val="1"/>
      <charset val="238"/>
    </font>
    <font>
      <b/>
      <sz val="10"/>
      <color theme="0"/>
      <name val="Constantia"/>
      <family val="1"/>
      <charset val="238"/>
    </font>
    <font>
      <sz val="9"/>
      <color theme="1"/>
      <name val="Calibri"/>
      <family val="2"/>
      <charset val="238"/>
      <scheme val="minor"/>
    </font>
    <font>
      <sz val="11"/>
      <color theme="1"/>
      <name val="Calibri"/>
      <family val="2"/>
      <scheme val="minor"/>
    </font>
    <font>
      <sz val="9"/>
      <name val="Constantia"/>
      <family val="1"/>
      <charset val="238"/>
    </font>
    <font>
      <sz val="10"/>
      <name val="Constantia"/>
      <family val="1"/>
      <charset val="238"/>
    </font>
    <font>
      <sz val="10"/>
      <name val="Arial"/>
      <family val="2"/>
      <charset val="238"/>
    </font>
    <font>
      <u/>
      <sz val="10"/>
      <color theme="10"/>
      <name val="Arial"/>
      <family val="2"/>
      <charset val="238"/>
    </font>
    <font>
      <sz val="10"/>
      <color theme="1"/>
      <name val="Constantia"/>
      <family val="2"/>
      <charset val="238"/>
    </font>
    <font>
      <sz val="11"/>
      <color theme="1"/>
      <name val="Arial Narrow"/>
      <family val="2"/>
      <charset val="238"/>
    </font>
    <font>
      <sz val="11"/>
      <color theme="0"/>
      <name val="Constantia"/>
      <family val="1"/>
      <charset val="238"/>
    </font>
    <font>
      <sz val="10"/>
      <name val="times new roman"/>
      <family val="1"/>
      <charset val="238"/>
    </font>
    <font>
      <sz val="9"/>
      <color indexed="8"/>
      <name val="Constantia"/>
      <family val="1"/>
      <charset val="238"/>
    </font>
    <font>
      <i/>
      <sz val="9"/>
      <name val="Constantia"/>
      <family val="1"/>
      <charset val="238"/>
    </font>
    <font>
      <sz val="11"/>
      <color rgb="FFFF0000"/>
      <name val="Constantia"/>
      <family val="1"/>
      <charset val="238"/>
    </font>
    <font>
      <sz val="10"/>
      <name val="Arial"/>
      <family val="2"/>
    </font>
    <font>
      <i/>
      <sz val="9"/>
      <color rgb="FF13B5EA"/>
      <name val="Constantia"/>
      <family val="1"/>
      <charset val="238"/>
    </font>
    <font>
      <b/>
      <i/>
      <sz val="9"/>
      <color rgb="FFFFFFFF"/>
      <name val="Constantia"/>
      <family val="1"/>
      <charset val="238"/>
    </font>
    <font>
      <sz val="9"/>
      <color rgb="FFFFFFFF"/>
      <name val="Constantia"/>
      <family val="1"/>
      <charset val="238"/>
    </font>
    <font>
      <sz val="9"/>
      <color theme="0"/>
      <name val="Constantia"/>
      <family val="1"/>
    </font>
    <font>
      <sz val="9"/>
      <name val="Constantia"/>
      <family val="1"/>
    </font>
    <font>
      <sz val="8"/>
      <color rgb="FF13B5EA"/>
      <name val="Constantia"/>
      <family val="1"/>
      <charset val="238"/>
    </font>
    <font>
      <b/>
      <sz val="11"/>
      <color rgb="FFFFFFFF"/>
      <name val="Calibri"/>
      <family val="2"/>
      <charset val="238"/>
    </font>
    <font>
      <b/>
      <sz val="10"/>
      <color rgb="FF13B5EA"/>
      <name val="Times New Roman"/>
      <family val="1"/>
      <charset val="238"/>
    </font>
    <font>
      <sz val="9"/>
      <color rgb="FF13B5EA"/>
      <name val="Constantia"/>
      <family val="1"/>
    </font>
    <font>
      <b/>
      <sz val="9"/>
      <color rgb="FF13B5EA"/>
      <name val="Constantia"/>
      <family val="1"/>
    </font>
    <font>
      <b/>
      <sz val="9"/>
      <color rgb="FFFFFFFF"/>
      <name val="Constantia"/>
      <family val="1"/>
    </font>
    <font>
      <b/>
      <sz val="9"/>
      <color rgb="FF000000"/>
      <name val="Constantia"/>
      <family val="1"/>
    </font>
    <font>
      <sz val="9"/>
      <color rgb="FF000000"/>
      <name val="Constantia"/>
      <family val="1"/>
    </font>
    <font>
      <sz val="10"/>
      <color theme="1"/>
      <name val="Times New Roman"/>
      <family val="1"/>
    </font>
    <font>
      <sz val="10"/>
      <color theme="0"/>
      <name val="Constantia"/>
      <family val="1"/>
      <charset val="238"/>
    </font>
    <font>
      <b/>
      <sz val="16"/>
      <color rgb="FF13B5EA"/>
      <name val="Constantia"/>
      <family val="1"/>
      <charset val="238"/>
    </font>
    <font>
      <b/>
      <sz val="10"/>
      <color rgb="FFFF0000"/>
      <name val="Constantia"/>
      <family val="1"/>
      <charset val="238"/>
    </font>
    <font>
      <b/>
      <sz val="9"/>
      <color rgb="FF00B0F0"/>
      <name val="Constantia"/>
      <family val="1"/>
      <charset val="238"/>
    </font>
    <font>
      <sz val="8"/>
      <name val="Constantia"/>
      <family val="1"/>
      <charset val="238"/>
    </font>
    <font>
      <sz val="10"/>
      <color theme="1"/>
      <name val="Arial Narrow"/>
      <family val="2"/>
      <charset val="238"/>
    </font>
    <font>
      <b/>
      <sz val="10"/>
      <color rgb="FFFFFFFF"/>
      <name val="Constantia"/>
      <family val="1"/>
      <charset val="238"/>
    </font>
    <font>
      <sz val="10"/>
      <color rgb="FF000000"/>
      <name val="Constantia"/>
      <family val="1"/>
      <charset val="238"/>
    </font>
    <font>
      <sz val="11"/>
      <color indexed="8"/>
      <name val="Arial Narrow"/>
      <family val="2"/>
      <charset val="238"/>
    </font>
    <font>
      <sz val="10"/>
      <name val="Arial"/>
      <family val="2"/>
      <charset val="238"/>
    </font>
    <font>
      <b/>
      <sz val="10"/>
      <color rgb="FF13B5EB"/>
      <name val="Constantia"/>
      <family val="1"/>
      <charset val="238"/>
    </font>
    <font>
      <sz val="10"/>
      <color rgb="FFFFFFFF"/>
      <name val="Constantia"/>
      <family val="1"/>
      <charset val="238"/>
    </font>
    <font>
      <sz val="9"/>
      <color rgb="FF00B0F0"/>
      <name val="Constantia"/>
      <family val="1"/>
      <charset val="238"/>
    </font>
    <font>
      <i/>
      <sz val="9"/>
      <color rgb="FF00B0F0"/>
      <name val="Constantia"/>
      <family val="1"/>
      <charset val="238"/>
    </font>
    <font>
      <u/>
      <sz val="11"/>
      <color theme="10"/>
      <name val="Calibri"/>
      <family val="2"/>
      <charset val="238"/>
      <scheme val="minor"/>
    </font>
    <font>
      <i/>
      <sz val="10"/>
      <color rgb="FF000000"/>
      <name val="Arial Narrow"/>
      <family val="2"/>
      <charset val="238"/>
    </font>
    <font>
      <b/>
      <sz val="8"/>
      <color indexed="9"/>
      <name val="Verdana"/>
      <family val="2"/>
    </font>
    <font>
      <sz val="8"/>
      <color indexed="9"/>
      <name val="Verdana"/>
      <family val="2"/>
    </font>
    <font>
      <b/>
      <sz val="8"/>
      <name val="Verdana"/>
      <family val="2"/>
    </font>
    <font>
      <b/>
      <sz val="9"/>
      <color indexed="10"/>
      <name val="Courier New"/>
      <family val="3"/>
    </font>
    <font>
      <sz val="8"/>
      <name val="Verdana"/>
      <family val="2"/>
    </font>
    <font>
      <vertAlign val="superscript"/>
      <sz val="10"/>
      <name val="Verdana"/>
      <family val="2"/>
    </font>
    <font>
      <sz val="8"/>
      <name val="Arial"/>
      <family val="2"/>
    </font>
    <font>
      <sz val="10"/>
      <color rgb="FFFF0000"/>
      <name val="Constantia"/>
      <family val="1"/>
      <charset val="238"/>
    </font>
    <font>
      <sz val="10"/>
      <name val="Arial"/>
      <family val="2"/>
      <charset val="238"/>
    </font>
    <font>
      <b/>
      <sz val="11"/>
      <color theme="1"/>
      <name val="Constantia"/>
      <family val="1"/>
      <charset val="238"/>
    </font>
    <font>
      <sz val="11"/>
      <color theme="1"/>
      <name val="Calibri"/>
      <family val="2"/>
      <charset val="238"/>
    </font>
    <font>
      <b/>
      <sz val="11"/>
      <color rgb="FF13B5EA"/>
      <name val="Constantia"/>
      <family val="1"/>
    </font>
    <font>
      <b/>
      <sz val="11"/>
      <color rgb="FFFFFFFF"/>
      <name val="Calibri"/>
      <family val="2"/>
    </font>
    <font>
      <i/>
      <sz val="9"/>
      <color rgb="FF000000"/>
      <name val="Constantia"/>
      <family val="1"/>
    </font>
    <font>
      <i/>
      <sz val="10"/>
      <color theme="1"/>
      <name val="Constantia"/>
      <family val="1"/>
    </font>
    <font>
      <sz val="8"/>
      <color theme="1"/>
      <name val="Constantia"/>
      <family val="1"/>
      <charset val="238"/>
    </font>
    <font>
      <i/>
      <sz val="8"/>
      <color rgb="FF00B0F0"/>
      <name val="Constantia"/>
      <family val="1"/>
    </font>
    <font>
      <sz val="10"/>
      <name val="Constantia"/>
      <family val="1"/>
    </font>
    <font>
      <i/>
      <sz val="9"/>
      <color theme="1"/>
      <name val="Constantia"/>
      <family val="1"/>
    </font>
    <font>
      <sz val="9"/>
      <name val="Garamond"/>
      <family val="1"/>
      <charset val="238"/>
    </font>
    <font>
      <b/>
      <i/>
      <sz val="9"/>
      <color rgb="FF13B5EA"/>
      <name val="Constantia"/>
      <family val="1"/>
      <charset val="238"/>
    </font>
    <font>
      <b/>
      <i/>
      <sz val="9"/>
      <color rgb="FF000000"/>
      <name val="Constantia"/>
      <family val="1"/>
      <charset val="238"/>
    </font>
    <font>
      <sz val="10"/>
      <color rgb="FF000000"/>
      <name val="Arial"/>
      <family val="2"/>
      <charset val="238"/>
    </font>
    <font>
      <b/>
      <sz val="9"/>
      <name val="Calibri"/>
      <family val="2"/>
      <charset val="238"/>
    </font>
    <font>
      <sz val="9"/>
      <name val="Arial"/>
      <family val="2"/>
      <charset val="238"/>
    </font>
    <font>
      <b/>
      <sz val="9"/>
      <name val="Calibri"/>
      <family val="2"/>
      <charset val="238"/>
      <scheme val="minor"/>
    </font>
    <font>
      <sz val="11"/>
      <name val="Constantia"/>
      <family val="1"/>
      <charset val="238"/>
    </font>
    <font>
      <sz val="9"/>
      <name val="Calibri"/>
      <family val="2"/>
      <charset val="238"/>
      <scheme val="minor"/>
    </font>
    <font>
      <sz val="11"/>
      <color indexed="8"/>
      <name val="Calibri"/>
      <family val="2"/>
      <charset val="238"/>
    </font>
    <font>
      <b/>
      <sz val="9"/>
      <color indexed="8"/>
      <name val="Constantia"/>
      <family val="1"/>
      <charset val="238"/>
    </font>
    <font>
      <b/>
      <sz val="11"/>
      <color indexed="8"/>
      <name val="Constantia"/>
      <family val="1"/>
      <charset val="238"/>
    </font>
    <font>
      <sz val="11"/>
      <color indexed="8"/>
      <name val="Constantia"/>
      <family val="1"/>
      <charset val="238"/>
    </font>
    <font>
      <b/>
      <sz val="8"/>
      <name val="Constantia"/>
      <family val="1"/>
      <charset val="238"/>
    </font>
    <font>
      <b/>
      <sz val="7"/>
      <color rgb="FF000000"/>
      <name val="Times New Roman"/>
      <family val="1"/>
      <charset val="238"/>
    </font>
    <font>
      <b/>
      <sz val="7"/>
      <name val="Times New Roman"/>
      <family val="1"/>
      <charset val="238"/>
    </font>
    <font>
      <sz val="10"/>
      <name val="Arial Narrow"/>
      <family val="2"/>
      <charset val="238"/>
    </font>
    <font>
      <sz val="8"/>
      <name val="Arial"/>
      <family val="2"/>
      <charset val="238"/>
    </font>
    <font>
      <sz val="11"/>
      <name val="Times New Roman"/>
      <family val="1"/>
      <charset val="238"/>
    </font>
    <font>
      <i/>
      <sz val="11"/>
      <name val="Times New Roman"/>
      <family val="1"/>
      <charset val="238"/>
    </font>
    <font>
      <b/>
      <sz val="9"/>
      <color rgb="FF00B0F0"/>
      <name val="Constantia"/>
      <family val="1"/>
    </font>
    <font>
      <i/>
      <u/>
      <sz val="9"/>
      <color rgb="FF000000"/>
      <name val="Constantia"/>
      <family val="1"/>
    </font>
    <font>
      <i/>
      <sz val="9"/>
      <color rgb="FF13B5EA"/>
      <name val="Constantia"/>
      <family val="1"/>
    </font>
    <font>
      <sz val="10"/>
      <color theme="1"/>
      <name val="Calibri"/>
      <family val="2"/>
      <scheme val="minor"/>
    </font>
    <font>
      <b/>
      <sz val="10"/>
      <color theme="0"/>
      <name val="Constantia"/>
      <family val="1"/>
    </font>
    <font>
      <sz val="10"/>
      <color theme="1"/>
      <name val="Constantia"/>
      <family val="1"/>
    </font>
    <font>
      <sz val="11"/>
      <name val="Calibri"/>
      <family val="2"/>
      <charset val="238"/>
    </font>
    <font>
      <sz val="10"/>
      <name val="Arial"/>
      <family val="2"/>
      <charset val="238"/>
    </font>
    <font>
      <b/>
      <sz val="10"/>
      <color rgb="FF00B0F0"/>
      <name val="Constantia"/>
      <family val="1"/>
      <charset val="238"/>
    </font>
    <font>
      <sz val="8"/>
      <color rgb="FF00B0F0"/>
      <name val="Constantia"/>
      <family val="1"/>
      <charset val="238"/>
    </font>
    <font>
      <sz val="9"/>
      <name val="Calibri"/>
      <family val="2"/>
      <charset val="238"/>
    </font>
    <font>
      <sz val="11"/>
      <color theme="0" tint="-0.249977111117893"/>
      <name val="Constantia"/>
      <family val="1"/>
      <charset val="238"/>
    </font>
    <font>
      <b/>
      <sz val="11"/>
      <name val="Constantia"/>
      <family val="1"/>
      <charset val="238"/>
    </font>
    <font>
      <b/>
      <sz val="11"/>
      <color rgb="FFFF0000"/>
      <name val="Constantia"/>
      <family val="1"/>
      <charset val="238"/>
    </font>
    <font>
      <sz val="11"/>
      <color theme="0" tint="-0.34998626667073579"/>
      <name val="Constantia"/>
      <family val="1"/>
      <charset val="238"/>
    </font>
    <font>
      <sz val="11"/>
      <color rgb="FF000000"/>
      <name val="Constantia"/>
      <family val="1"/>
      <charset val="238"/>
    </font>
    <font>
      <sz val="9"/>
      <color rgb="FF130000"/>
      <name val="Constantia"/>
      <family val="1"/>
    </font>
    <font>
      <i/>
      <sz val="9"/>
      <color rgb="FF130000"/>
      <name val="Constantia"/>
      <family val="1"/>
    </font>
    <font>
      <sz val="8"/>
      <color theme="1"/>
      <name val="Constantia"/>
      <family val="1"/>
    </font>
    <font>
      <b/>
      <sz val="9"/>
      <color rgb="FFFF0000"/>
      <name val="Constantia"/>
      <family val="1"/>
    </font>
    <font>
      <sz val="9"/>
      <color rgb="FFFF0000"/>
      <name val="Constantia"/>
      <family val="1"/>
    </font>
    <font>
      <vertAlign val="superscript"/>
      <sz val="9"/>
      <color theme="1"/>
      <name val="Constantia"/>
      <family val="1"/>
    </font>
    <font>
      <sz val="9"/>
      <color rgb="FF00B0F0"/>
      <name val="Constantia"/>
      <family val="1"/>
    </font>
    <font>
      <sz val="10"/>
      <color rgb="FF000000"/>
      <name val="Constantia"/>
      <family val="1"/>
    </font>
    <font>
      <sz val="11"/>
      <color rgb="FF000000"/>
      <name val="Calibri"/>
      <family val="2"/>
      <charset val="238"/>
    </font>
    <font>
      <sz val="10"/>
      <color theme="1"/>
      <name val="Times New Roman"/>
      <family val="1"/>
      <charset val="238"/>
    </font>
    <font>
      <sz val="8"/>
      <color rgb="FFFFFFFF"/>
      <name val="Constantia"/>
      <family val="1"/>
      <charset val="238"/>
    </font>
    <font>
      <sz val="9"/>
      <color rgb="FFFFFFFF"/>
      <name val="Constantia"/>
      <family val="1"/>
    </font>
    <font>
      <b/>
      <sz val="11"/>
      <color theme="1"/>
      <name val="Constantia"/>
      <family val="1"/>
    </font>
    <font>
      <sz val="10"/>
      <color rgb="FF13B5EA"/>
      <name val="Constantia"/>
      <family val="1"/>
    </font>
    <font>
      <sz val="7"/>
      <color rgb="FF000000"/>
      <name val="Times New Roman"/>
      <family val="1"/>
    </font>
    <font>
      <b/>
      <sz val="9"/>
      <name val="Constantia"/>
      <family val="1"/>
    </font>
  </fonts>
  <fills count="10">
    <fill>
      <patternFill patternType="none"/>
    </fill>
    <fill>
      <patternFill patternType="gray125"/>
    </fill>
    <fill>
      <patternFill patternType="solid">
        <fgColor rgb="FF13B5EA"/>
        <bgColor indexed="64"/>
      </patternFill>
    </fill>
    <fill>
      <patternFill patternType="solid">
        <fgColor theme="0"/>
        <bgColor indexed="64"/>
      </patternFill>
    </fill>
    <fill>
      <patternFill patternType="solid">
        <fgColor rgb="FFFFFFFF"/>
        <bgColor indexed="64"/>
      </patternFill>
    </fill>
    <fill>
      <patternFill patternType="solid">
        <fgColor rgb="FF13B5EB"/>
        <bgColor indexed="64"/>
      </patternFill>
    </fill>
    <fill>
      <patternFill patternType="solid">
        <fgColor rgb="FF00B0F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B1E8F9"/>
        <bgColor indexed="64"/>
      </patternFill>
    </fill>
  </fills>
  <borders count="67">
    <border>
      <left/>
      <right/>
      <top/>
      <bottom/>
      <diagonal/>
    </border>
    <border>
      <left/>
      <right/>
      <top/>
      <bottom style="thin">
        <color rgb="FF13B5EA"/>
      </bottom>
      <diagonal/>
    </border>
    <border>
      <left/>
      <right/>
      <top style="thin">
        <color rgb="FF13B5EA"/>
      </top>
      <bottom/>
      <diagonal/>
    </border>
    <border>
      <left/>
      <right/>
      <top/>
      <bottom style="medium">
        <color rgb="FF13B5EA"/>
      </bottom>
      <diagonal/>
    </border>
    <border>
      <left/>
      <right/>
      <top style="thin">
        <color rgb="FF13B5EA"/>
      </top>
      <bottom style="thin">
        <color rgb="FF13B5EA"/>
      </bottom>
      <diagonal/>
    </border>
    <border>
      <left/>
      <right style="thin">
        <color rgb="FF13B5EA"/>
      </right>
      <top style="thin">
        <color rgb="FF13B5EA"/>
      </top>
      <bottom/>
      <diagonal/>
    </border>
    <border>
      <left/>
      <right style="thin">
        <color rgb="FF13B5EA"/>
      </right>
      <top/>
      <bottom/>
      <diagonal/>
    </border>
    <border>
      <left style="thin">
        <color rgb="FF13B5EA"/>
      </left>
      <right style="thin">
        <color rgb="FF13B5EA"/>
      </right>
      <top/>
      <bottom/>
      <diagonal/>
    </border>
    <border>
      <left style="thin">
        <color rgb="FF13B5EA"/>
      </left>
      <right/>
      <top style="thin">
        <color rgb="FF13B5EA"/>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style="thin">
        <color rgb="FF13B5EA"/>
      </top>
      <bottom/>
      <diagonal/>
    </border>
    <border>
      <left style="medium">
        <color rgb="FF13B5EA"/>
      </left>
      <right/>
      <top style="medium">
        <color rgb="FF13B5EA"/>
      </top>
      <bottom/>
      <diagonal/>
    </border>
    <border>
      <left style="medium">
        <color rgb="FF13B5EA"/>
      </left>
      <right style="medium">
        <color rgb="FF13B5EA"/>
      </right>
      <top style="medium">
        <color rgb="FF13B5EA"/>
      </top>
      <bottom/>
      <diagonal/>
    </border>
    <border>
      <left/>
      <right/>
      <top style="medium">
        <color rgb="FF13B5EA"/>
      </top>
      <bottom/>
      <diagonal/>
    </border>
    <border>
      <left style="thin">
        <color rgb="FF13B5EB"/>
      </left>
      <right style="thin">
        <color rgb="FF13B5EB"/>
      </right>
      <top/>
      <bottom/>
      <diagonal/>
    </border>
    <border>
      <left/>
      <right/>
      <top/>
      <bottom style="thin">
        <color rgb="FF00B0F0"/>
      </bottom>
      <diagonal/>
    </border>
    <border>
      <left style="thin">
        <color rgb="FF00B0F0"/>
      </left>
      <right/>
      <top/>
      <bottom/>
      <diagonal/>
    </border>
    <border>
      <left style="thin">
        <color rgb="FF00B0F0"/>
      </left>
      <right/>
      <top/>
      <bottom style="thin">
        <color rgb="FF00B0F0"/>
      </bottom>
      <diagonal/>
    </border>
    <border>
      <left style="thin">
        <color rgb="FF13B5EB"/>
      </left>
      <right style="thin">
        <color rgb="FF13B5EB"/>
      </right>
      <top/>
      <bottom style="thin">
        <color rgb="FF13B5EA"/>
      </bottom>
      <diagonal/>
    </border>
    <border>
      <left/>
      <right/>
      <top/>
      <bottom style="double">
        <color rgb="FF00B0F0"/>
      </bottom>
      <diagonal/>
    </border>
    <border>
      <left style="thin">
        <color rgb="FF13B5EA"/>
      </left>
      <right style="thin">
        <color theme="0"/>
      </right>
      <top style="thin">
        <color rgb="FF13B5EA"/>
      </top>
      <bottom/>
      <diagonal/>
    </border>
    <border>
      <left style="thin">
        <color theme="0"/>
      </left>
      <right style="thin">
        <color theme="0"/>
      </right>
      <top style="thin">
        <color rgb="FF13B5EA"/>
      </top>
      <bottom/>
      <diagonal/>
    </border>
    <border>
      <left style="thin">
        <color theme="0"/>
      </left>
      <right/>
      <top style="thin">
        <color rgb="FF13B5EA"/>
      </top>
      <bottom/>
      <diagonal/>
    </border>
    <border>
      <left style="thin">
        <color rgb="FF13B5EA"/>
      </left>
      <right style="thin">
        <color theme="0"/>
      </right>
      <top/>
      <bottom style="medium">
        <color rgb="FF13B5EA"/>
      </bottom>
      <diagonal/>
    </border>
    <border>
      <left style="thin">
        <color theme="0"/>
      </left>
      <right/>
      <top/>
      <bottom style="medium">
        <color rgb="FF13B5EA"/>
      </bottom>
      <diagonal/>
    </border>
    <border>
      <left style="thin">
        <color rgb="FF13B5EA"/>
      </left>
      <right style="thin">
        <color rgb="FF13B5EA"/>
      </right>
      <top style="thin">
        <color rgb="FF13B5EA"/>
      </top>
      <bottom/>
      <diagonal/>
    </border>
    <border>
      <left/>
      <right/>
      <top style="thin">
        <color rgb="FF13B5EB"/>
      </top>
      <bottom/>
      <diagonal/>
    </border>
    <border>
      <left style="thin">
        <color rgb="FF13B5EA"/>
      </left>
      <right style="thin">
        <color rgb="FF13B5EA"/>
      </right>
      <top/>
      <bottom style="thin">
        <color rgb="FF13B5EB"/>
      </bottom>
      <diagonal/>
    </border>
    <border>
      <left/>
      <right/>
      <top/>
      <bottom style="thin">
        <color rgb="FF13B5EB"/>
      </bottom>
      <diagonal/>
    </border>
    <border>
      <left/>
      <right style="medium">
        <color rgb="FF13B5EA"/>
      </right>
      <top/>
      <bottom/>
      <diagonal/>
    </border>
    <border>
      <left style="medium">
        <color rgb="FF13B5EA"/>
      </left>
      <right/>
      <top/>
      <bottom/>
      <diagonal/>
    </border>
    <border>
      <left/>
      <right style="medium">
        <color rgb="FF13B5EA"/>
      </right>
      <top/>
      <bottom style="medium">
        <color rgb="FF13B5EA"/>
      </bottom>
      <diagonal/>
    </border>
    <border>
      <left style="medium">
        <color rgb="FF13B5EA"/>
      </left>
      <right style="medium">
        <color rgb="FF13B5EA"/>
      </right>
      <top/>
      <bottom style="medium">
        <color rgb="FF13B5EA"/>
      </bottom>
      <diagonal/>
    </border>
    <border>
      <left style="medium">
        <color rgb="FF13B5EA"/>
      </left>
      <right style="medium">
        <color rgb="FF13B5EA"/>
      </right>
      <top/>
      <bottom/>
      <diagonal/>
    </border>
    <border>
      <left/>
      <right/>
      <top/>
      <bottom style="thin">
        <color indexed="64"/>
      </bottom>
      <diagonal/>
    </border>
    <border>
      <left/>
      <right/>
      <top style="thin">
        <color indexed="64"/>
      </top>
      <bottom style="medium">
        <color indexed="64"/>
      </bottom>
      <diagonal/>
    </border>
    <border>
      <left style="medium">
        <color rgb="FF13B5EA"/>
      </left>
      <right style="medium">
        <color rgb="FF13B5EA"/>
      </right>
      <top style="medium">
        <color rgb="FF13B5EA"/>
      </top>
      <bottom style="medium">
        <color rgb="FF13B5EA"/>
      </bottom>
      <diagonal/>
    </border>
    <border>
      <left/>
      <right style="medium">
        <color rgb="FF13B5EA"/>
      </right>
      <top style="medium">
        <color rgb="FF13B5EA"/>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rgb="FF13B5EA"/>
      </left>
      <right/>
      <top/>
      <bottom style="medium">
        <color rgb="FF13B5EA"/>
      </bottom>
      <diagonal/>
    </border>
    <border>
      <left style="medium">
        <color rgb="FF13B5EA"/>
      </left>
      <right/>
      <top style="medium">
        <color rgb="FF13B5EA"/>
      </top>
      <bottom style="medium">
        <color rgb="FF13B5EA"/>
      </bottom>
      <diagonal/>
    </border>
    <border>
      <left style="medium">
        <color rgb="FF13B5EA"/>
      </left>
      <right style="medium">
        <color rgb="FFFFFFFF"/>
      </right>
      <top/>
      <bottom style="medium">
        <color rgb="FFFFFFFF"/>
      </bottom>
      <diagonal/>
    </border>
    <border>
      <left style="medium">
        <color rgb="FF13B5EA"/>
      </left>
      <right style="medium">
        <color rgb="FFFFFFFF"/>
      </right>
      <top/>
      <bottom/>
      <diagonal/>
    </border>
    <border>
      <left/>
      <right style="medium">
        <color rgb="FFFFFFFF"/>
      </right>
      <top/>
      <bottom style="medium">
        <color rgb="FFFFFFFF"/>
      </bottom>
      <diagonal/>
    </border>
    <border>
      <left/>
      <right style="medium">
        <color rgb="FFFFFFFF"/>
      </right>
      <top/>
      <bottom/>
      <diagonal/>
    </border>
    <border>
      <left/>
      <right/>
      <top/>
      <bottom style="medium">
        <color rgb="FFFFFFFF"/>
      </bottom>
      <diagonal/>
    </border>
    <border>
      <left/>
      <right style="medium">
        <color rgb="FF13B5EA"/>
      </right>
      <top/>
      <bottom style="medium">
        <color rgb="FFFFFFFF"/>
      </bottom>
      <diagonal/>
    </border>
    <border>
      <left style="medium">
        <color rgb="FF13B5EA"/>
      </left>
      <right style="medium">
        <color rgb="FFFFFFFF"/>
      </right>
      <top/>
      <bottom style="medium">
        <color rgb="FF13B5EA"/>
      </bottom>
      <diagonal/>
    </border>
    <border>
      <left/>
      <right style="medium">
        <color rgb="FFFFFFFF"/>
      </right>
      <top/>
      <bottom style="medium">
        <color rgb="FF13B5EA"/>
      </bottom>
      <diagonal/>
    </border>
    <border>
      <left style="medium">
        <color rgb="FFFFFFFF"/>
      </left>
      <right/>
      <top/>
      <bottom/>
      <diagonal/>
    </border>
    <border>
      <left style="medium">
        <color rgb="FFFFFFFF"/>
      </left>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13B5EA"/>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top style="medium">
        <color rgb="FFFFFFFF"/>
      </top>
      <bottom/>
      <diagonal/>
    </border>
  </borders>
  <cellStyleXfs count="57">
    <xf numFmtId="0" fontId="0" fillId="0" borderId="0"/>
    <xf numFmtId="0" fontId="3" fillId="0" borderId="0"/>
    <xf numFmtId="0" fontId="3" fillId="0" borderId="0"/>
    <xf numFmtId="0" fontId="3" fillId="0" borderId="0"/>
    <xf numFmtId="0" fontId="32" fillId="0" borderId="0"/>
    <xf numFmtId="0" fontId="3" fillId="0" borderId="0"/>
    <xf numFmtId="0" fontId="35" fillId="0" borderId="0"/>
    <xf numFmtId="0" fontId="36" fillId="0" borderId="0" applyNumberFormat="0" applyFill="0" applyBorder="0" applyAlignment="0" applyProtection="0"/>
    <xf numFmtId="0" fontId="37" fillId="0" borderId="0"/>
    <xf numFmtId="0" fontId="37" fillId="0" borderId="0"/>
    <xf numFmtId="0" fontId="37" fillId="0" borderId="0"/>
    <xf numFmtId="0" fontId="38" fillId="0" borderId="0"/>
    <xf numFmtId="0" fontId="40" fillId="0" borderId="0"/>
    <xf numFmtId="9" fontId="35" fillId="0" borderId="0" applyFont="0" applyFill="0" applyBorder="0" applyAlignment="0" applyProtection="0"/>
    <xf numFmtId="0" fontId="35" fillId="0" borderId="0"/>
    <xf numFmtId="170" fontId="44" fillId="0" borderId="0"/>
    <xf numFmtId="164" fontId="32" fillId="0" borderId="0" applyFont="0" applyFill="0" applyBorder="0" applyAlignment="0" applyProtection="0"/>
    <xf numFmtId="0" fontId="3" fillId="0" borderId="0"/>
    <xf numFmtId="0" fontId="3" fillId="0" borderId="0"/>
    <xf numFmtId="0" fontId="2" fillId="0" borderId="0"/>
    <xf numFmtId="0" fontId="3" fillId="0" borderId="0"/>
    <xf numFmtId="0" fontId="3" fillId="0" borderId="0"/>
    <xf numFmtId="164" fontId="35" fillId="0" borderId="0" applyFont="0" applyFill="0" applyBorder="0" applyAlignment="0" applyProtection="0"/>
    <xf numFmtId="0" fontId="38" fillId="0" borderId="0"/>
    <xf numFmtId="0" fontId="35" fillId="0" borderId="0"/>
    <xf numFmtId="0" fontId="1" fillId="0" borderId="0"/>
    <xf numFmtId="0" fontId="67" fillId="0" borderId="0"/>
    <xf numFmtId="9" fontId="1" fillId="0" borderId="0" applyFont="0" applyFill="0" applyBorder="0" applyAlignment="0" applyProtection="0"/>
    <xf numFmtId="0" fontId="1" fillId="0" borderId="0"/>
    <xf numFmtId="0" fontId="68" fillId="0" borderId="0"/>
    <xf numFmtId="0" fontId="35" fillId="0" borderId="0"/>
    <xf numFmtId="0" fontId="3" fillId="0" borderId="0"/>
    <xf numFmtId="0" fontId="35" fillId="0" borderId="0"/>
    <xf numFmtId="0" fontId="3" fillId="0" borderId="0"/>
    <xf numFmtId="9" fontId="35" fillId="0" borderId="0" applyFont="0" applyFill="0" applyBorder="0" applyAlignment="0" applyProtection="0"/>
    <xf numFmtId="0" fontId="1" fillId="0" borderId="0"/>
    <xf numFmtId="0" fontId="73" fillId="0" borderId="0" applyNumberFormat="0" applyFill="0" applyBorder="0" applyAlignment="0" applyProtection="0"/>
    <xf numFmtId="0" fontId="35" fillId="0" borderId="0"/>
    <xf numFmtId="0" fontId="3" fillId="0" borderId="0"/>
    <xf numFmtId="0" fontId="3" fillId="0" borderId="0"/>
    <xf numFmtId="0" fontId="83" fillId="0" borderId="0"/>
    <xf numFmtId="0" fontId="3" fillId="0" borderId="0"/>
    <xf numFmtId="0" fontId="37" fillId="0" borderId="0"/>
    <xf numFmtId="0" fontId="3" fillId="0" borderId="0"/>
    <xf numFmtId="0" fontId="3" fillId="0" borderId="0"/>
    <xf numFmtId="0" fontId="37" fillId="0" borderId="0"/>
    <xf numFmtId="0" fontId="1" fillId="0" borderId="0"/>
    <xf numFmtId="0" fontId="103" fillId="0" borderId="0"/>
    <xf numFmtId="0" fontId="1" fillId="0" borderId="0"/>
    <xf numFmtId="0" fontId="120" fillId="0" borderId="0"/>
    <xf numFmtId="0" fontId="3" fillId="0" borderId="0"/>
    <xf numFmtId="0" fontId="67" fillId="0" borderId="0"/>
    <xf numFmtId="0" fontId="3" fillId="0" borderId="0"/>
    <xf numFmtId="0" fontId="121" fillId="0" borderId="0"/>
    <xf numFmtId="0" fontId="3" fillId="0" borderId="0"/>
    <xf numFmtId="0" fontId="120" fillId="0" borderId="0"/>
    <xf numFmtId="0" fontId="35" fillId="0" borderId="0"/>
  </cellStyleXfs>
  <cellXfs count="945">
    <xf numFmtId="0" fontId="0" fillId="0" borderId="0" xfId="0"/>
    <xf numFmtId="0" fontId="5" fillId="0" borderId="0" xfId="0" applyFont="1"/>
    <xf numFmtId="0" fontId="17" fillId="2" borderId="0" xfId="0" applyFont="1" applyFill="1" applyAlignment="1">
      <alignment horizontal="right" vertical="center"/>
    </xf>
    <xf numFmtId="0" fontId="18" fillId="0" borderId="0" xfId="0" applyFont="1" applyAlignment="1">
      <alignment horizontal="left" vertical="center"/>
    </xf>
    <xf numFmtId="3" fontId="0" fillId="0" borderId="0" xfId="0" applyNumberFormat="1"/>
    <xf numFmtId="0" fontId="18" fillId="0" borderId="0" xfId="0" applyFont="1" applyAlignment="1">
      <alignment horizontal="left" vertical="center" indent="1"/>
    </xf>
    <xf numFmtId="0" fontId="8" fillId="0" borderId="0" xfId="0" applyFont="1" applyAlignment="1">
      <alignment horizontal="right" vertical="center"/>
    </xf>
    <xf numFmtId="0" fontId="0" fillId="0" borderId="0" xfId="0" applyAlignment="1">
      <alignment horizontal="center"/>
    </xf>
    <xf numFmtId="0" fontId="0" fillId="0" borderId="0" xfId="0" applyFill="1"/>
    <xf numFmtId="167" fontId="7" fillId="0"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xf>
    <xf numFmtId="0" fontId="0" fillId="0" borderId="0" xfId="0" applyFill="1" applyBorder="1"/>
    <xf numFmtId="1" fontId="0" fillId="0" borderId="0" xfId="0" applyNumberFormat="1"/>
    <xf numFmtId="0" fontId="4" fillId="0" borderId="0" xfId="0" applyFont="1" applyFill="1"/>
    <xf numFmtId="166" fontId="0" fillId="0" borderId="0" xfId="0" applyNumberFormat="1"/>
    <xf numFmtId="1" fontId="7" fillId="0" borderId="0" xfId="0" applyNumberFormat="1" applyFont="1" applyFill="1" applyBorder="1" applyAlignment="1">
      <alignment horizontal="left" vertical="center"/>
    </xf>
    <xf numFmtId="168" fontId="0" fillId="0" borderId="0" xfId="0" applyNumberFormat="1"/>
    <xf numFmtId="0" fontId="21" fillId="0" borderId="0" xfId="0" applyFont="1"/>
    <xf numFmtId="0" fontId="7" fillId="0" borderId="0" xfId="0" applyFont="1"/>
    <xf numFmtId="3" fontId="7" fillId="0" borderId="0" xfId="0" applyNumberFormat="1" applyFont="1"/>
    <xf numFmtId="0" fontId="7" fillId="0" borderId="0" xfId="0" applyFont="1" applyAlignment="1">
      <alignment vertical="center"/>
    </xf>
    <xf numFmtId="3" fontId="7" fillId="0" borderId="0" xfId="0" applyNumberFormat="1" applyFont="1" applyAlignment="1">
      <alignment vertical="center"/>
    </xf>
    <xf numFmtId="0" fontId="26" fillId="2" borderId="0" xfId="0" applyFont="1" applyFill="1" applyAlignment="1">
      <alignment horizontal="center" vertical="center"/>
    </xf>
    <xf numFmtId="0" fontId="11" fillId="0" borderId="0" xfId="0" applyFont="1"/>
    <xf numFmtId="165" fontId="27" fillId="0" borderId="0" xfId="0" applyNumberFormat="1" applyFont="1" applyBorder="1"/>
    <xf numFmtId="165" fontId="11" fillId="0" borderId="0" xfId="0" applyNumberFormat="1" applyFont="1"/>
    <xf numFmtId="4" fontId="0" fillId="0" borderId="0" xfId="0" applyNumberFormat="1"/>
    <xf numFmtId="0" fontId="7" fillId="0" borderId="1" xfId="0" applyFont="1" applyBorder="1"/>
    <xf numFmtId="0" fontId="30" fillId="2" borderId="0" xfId="0" applyFont="1" applyFill="1"/>
    <xf numFmtId="0" fontId="15" fillId="0" borderId="0" xfId="0" applyFont="1"/>
    <xf numFmtId="3" fontId="15" fillId="0" borderId="0" xfId="0" applyNumberFormat="1" applyFont="1"/>
    <xf numFmtId="165" fontId="15" fillId="0" borderId="0" xfId="0" applyNumberFormat="1" applyFont="1"/>
    <xf numFmtId="0" fontId="15" fillId="2" borderId="0" xfId="0" applyFont="1" applyFill="1"/>
    <xf numFmtId="166" fontId="15" fillId="0" borderId="0" xfId="0" applyNumberFormat="1" applyFont="1"/>
    <xf numFmtId="0" fontId="7" fillId="0" borderId="0" xfId="0" applyFont="1" applyAlignment="1">
      <alignment horizontal="left" indent="1"/>
    </xf>
    <xf numFmtId="0" fontId="21" fillId="0" borderId="1" xfId="0" applyFont="1" applyBorder="1"/>
    <xf numFmtId="0" fontId="31" fillId="0" borderId="0" xfId="0" applyFont="1"/>
    <xf numFmtId="0" fontId="15" fillId="0" borderId="0" xfId="5" applyFont="1"/>
    <xf numFmtId="0" fontId="5" fillId="0" borderId="0" xfId="5" applyFont="1"/>
    <xf numFmtId="0" fontId="35" fillId="0" borderId="0" xfId="6"/>
    <xf numFmtId="0" fontId="13" fillId="0" borderId="0" xfId="11" applyFont="1"/>
    <xf numFmtId="0" fontId="39" fillId="2" borderId="0" xfId="11" applyFont="1" applyFill="1" applyBorder="1" applyAlignment="1">
      <alignment horizontal="center" vertical="center"/>
    </xf>
    <xf numFmtId="0" fontId="6" fillId="2" borderId="0" xfId="11" applyFont="1" applyFill="1" applyBorder="1" applyAlignment="1">
      <alignment horizontal="center" vertical="center"/>
    </xf>
    <xf numFmtId="166" fontId="13" fillId="0" borderId="0" xfId="11" applyNumberFormat="1" applyFont="1"/>
    <xf numFmtId="3" fontId="43" fillId="0" borderId="0" xfId="11" applyNumberFormat="1" applyFont="1"/>
    <xf numFmtId="0" fontId="5" fillId="0" borderId="0" xfId="0" applyFont="1" applyAlignment="1">
      <alignment horizontal="left" vertical="center"/>
    </xf>
    <xf numFmtId="0" fontId="19" fillId="2" borderId="0" xfId="0" applyFont="1" applyFill="1" applyAlignment="1">
      <alignment horizontal="justify" vertical="center"/>
    </xf>
    <xf numFmtId="0" fontId="46" fillId="2" borderId="0" xfId="0"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horizontal="justify" vertical="center" wrapText="1"/>
    </xf>
    <xf numFmtId="0" fontId="10" fillId="0" borderId="0" xfId="0" applyFont="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46" fillId="2" borderId="0" xfId="0" applyFont="1" applyFill="1" applyAlignment="1">
      <alignment horizontal="center" vertical="center" wrapText="1"/>
    </xf>
    <xf numFmtId="0" fontId="7" fillId="0" borderId="0" xfId="0" applyFont="1" applyAlignment="1">
      <alignment horizontal="center" vertical="center" wrapText="1"/>
    </xf>
    <xf numFmtId="3" fontId="11" fillId="0" borderId="0" xfId="0" applyNumberFormat="1" applyFont="1"/>
    <xf numFmtId="0" fontId="3" fillId="0" borderId="0" xfId="3"/>
    <xf numFmtId="0" fontId="17" fillId="2" borderId="0" xfId="3" applyFont="1" applyFill="1" applyAlignment="1">
      <alignment horizontal="center" vertical="center"/>
    </xf>
    <xf numFmtId="0" fontId="7" fillId="0" borderId="0" xfId="3" applyFont="1"/>
    <xf numFmtId="0" fontId="7" fillId="0" borderId="0" xfId="3" applyFont="1" applyAlignment="1">
      <alignment vertical="center"/>
    </xf>
    <xf numFmtId="3" fontId="7" fillId="0" borderId="0" xfId="3" applyNumberFormat="1" applyFont="1" applyAlignment="1">
      <alignment vertical="center"/>
    </xf>
    <xf numFmtId="3" fontId="7" fillId="0" borderId="0" xfId="3" applyNumberFormat="1" applyFont="1"/>
    <xf numFmtId="3" fontId="3" fillId="0" borderId="0" xfId="3" applyNumberFormat="1"/>
    <xf numFmtId="169" fontId="3" fillId="0" borderId="0" xfId="3" applyNumberFormat="1"/>
    <xf numFmtId="0" fontId="7" fillId="0" borderId="1" xfId="3" applyFont="1" applyBorder="1" applyAlignment="1">
      <alignment vertical="center"/>
    </xf>
    <xf numFmtId="0" fontId="21" fillId="0" borderId="0" xfId="3" applyFont="1"/>
    <xf numFmtId="3" fontId="21" fillId="0" borderId="0" xfId="3" applyNumberFormat="1" applyFont="1" applyAlignment="1">
      <alignment vertical="center"/>
    </xf>
    <xf numFmtId="3" fontId="7" fillId="0" borderId="1" xfId="3" applyNumberFormat="1" applyFont="1" applyBorder="1" applyAlignment="1">
      <alignment vertical="center"/>
    </xf>
    <xf numFmtId="168" fontId="7" fillId="0" borderId="0" xfId="3" applyNumberFormat="1" applyFont="1" applyAlignment="1">
      <alignment vertical="center"/>
    </xf>
    <xf numFmtId="0" fontId="6" fillId="2" borderId="0" xfId="0" applyFont="1" applyFill="1" applyAlignment="1">
      <alignment horizontal="center" vertical="center"/>
    </xf>
    <xf numFmtId="3" fontId="21" fillId="0" borderId="0" xfId="0" applyNumberFormat="1" applyFont="1" applyAlignment="1">
      <alignment vertical="center"/>
    </xf>
    <xf numFmtId="3" fontId="21" fillId="0" borderId="0" xfId="0" applyNumberFormat="1" applyFont="1" applyBorder="1" applyAlignment="1">
      <alignment vertical="center"/>
    </xf>
    <xf numFmtId="3" fontId="21" fillId="0" borderId="1" xfId="0" applyNumberFormat="1" applyFont="1" applyBorder="1" applyAlignment="1">
      <alignment vertical="center"/>
    </xf>
    <xf numFmtId="0" fontId="28" fillId="0" borderId="0" xfId="0" applyFont="1" applyAlignment="1">
      <alignment horizontal="right" vertical="center"/>
    </xf>
    <xf numFmtId="0" fontId="51" fillId="2" borderId="0" xfId="0" applyFont="1" applyFill="1" applyAlignment="1">
      <alignment horizontal="left" vertical="center"/>
    </xf>
    <xf numFmtId="0" fontId="19" fillId="0" borderId="0" xfId="0" applyFont="1" applyAlignment="1">
      <alignment horizontal="left" vertical="center"/>
    </xf>
    <xf numFmtId="1" fontId="19" fillId="0" borderId="0" xfId="0" applyNumberFormat="1" applyFont="1" applyAlignment="1">
      <alignment horizontal="right" vertical="center"/>
    </xf>
    <xf numFmtId="0" fontId="17" fillId="2" borderId="8" xfId="3" applyFont="1" applyFill="1" applyBorder="1" applyAlignment="1">
      <alignment vertical="center"/>
    </xf>
    <xf numFmtId="49" fontId="17" fillId="2" borderId="8" xfId="3" applyNumberFormat="1" applyFont="1" applyFill="1" applyBorder="1" applyAlignment="1">
      <alignment horizontal="center" vertical="center" wrapText="1"/>
    </xf>
    <xf numFmtId="49" fontId="17" fillId="2" borderId="2" xfId="3" applyNumberFormat="1" applyFont="1" applyFill="1" applyBorder="1" applyAlignment="1">
      <alignment horizontal="center" vertical="center" wrapText="1"/>
    </xf>
    <xf numFmtId="49" fontId="17" fillId="2" borderId="5" xfId="3" applyNumberFormat="1" applyFont="1" applyFill="1" applyBorder="1" applyAlignment="1">
      <alignment horizontal="center" vertical="center" wrapText="1"/>
    </xf>
    <xf numFmtId="0" fontId="10" fillId="0" borderId="0" xfId="3" applyFont="1"/>
    <xf numFmtId="3" fontId="21" fillId="0" borderId="0" xfId="3" applyNumberFormat="1" applyFont="1"/>
    <xf numFmtId="0" fontId="21" fillId="0" borderId="1" xfId="3" applyFont="1" applyBorder="1"/>
    <xf numFmtId="3" fontId="21" fillId="0" borderId="1" xfId="3" applyNumberFormat="1" applyFont="1" applyBorder="1"/>
    <xf numFmtId="0" fontId="7" fillId="0" borderId="4" xfId="3" applyFont="1" applyBorder="1"/>
    <xf numFmtId="3" fontId="7" fillId="0" borderId="4" xfId="3" applyNumberFormat="1" applyFont="1" applyBorder="1"/>
    <xf numFmtId="0" fontId="6" fillId="0" borderId="0" xfId="0" applyFont="1" applyFill="1" applyBorder="1" applyAlignment="1">
      <alignment horizontal="right" vertical="center"/>
    </xf>
    <xf numFmtId="3" fontId="8" fillId="0" borderId="0" xfId="0" applyNumberFormat="1" applyFont="1" applyBorder="1" applyAlignment="1">
      <alignment horizontal="right" vertical="center"/>
    </xf>
    <xf numFmtId="0" fontId="7" fillId="0" borderId="0" xfId="0" applyFont="1" applyFill="1" applyBorder="1"/>
    <xf numFmtId="0" fontId="7" fillId="0" borderId="0" xfId="0" applyFont="1" applyAlignment="1">
      <alignment horizontal="center" vertical="center"/>
    </xf>
    <xf numFmtId="0" fontId="28" fillId="0" borderId="0" xfId="0" applyFont="1" applyFill="1" applyBorder="1" applyAlignment="1">
      <alignment horizontal="left" vertical="center"/>
    </xf>
    <xf numFmtId="0" fontId="55" fillId="2" borderId="0" xfId="0" applyFont="1" applyFill="1" applyAlignment="1">
      <alignment horizontal="center" vertical="center"/>
    </xf>
    <xf numFmtId="0" fontId="57" fillId="0" borderId="0" xfId="0" applyFont="1" applyAlignment="1">
      <alignment horizontal="justify" vertical="center"/>
    </xf>
    <xf numFmtId="0" fontId="58" fillId="0" borderId="0" xfId="0" applyFont="1"/>
    <xf numFmtId="0" fontId="58" fillId="0" borderId="0" xfId="0" applyFont="1" applyAlignment="1">
      <alignment vertical="center"/>
    </xf>
    <xf numFmtId="165" fontId="27" fillId="0" borderId="0" xfId="0" applyNumberFormat="1" applyFont="1" applyAlignment="1">
      <alignment horizontal="center" vertical="center"/>
    </xf>
    <xf numFmtId="0" fontId="18" fillId="0" borderId="1" xfId="0" applyFont="1" applyBorder="1" applyAlignment="1">
      <alignment horizontal="left" vertical="center" indent="1"/>
    </xf>
    <xf numFmtId="0" fontId="23" fillId="0" borderId="0" xfId="0" applyFont="1" applyAlignment="1">
      <alignment wrapText="1"/>
    </xf>
    <xf numFmtId="0" fontId="17" fillId="2" borderId="0" xfId="0" applyFont="1" applyFill="1" applyAlignment="1">
      <alignment horizontal="justify" vertical="center"/>
    </xf>
    <xf numFmtId="0" fontId="35" fillId="0" borderId="0" xfId="6" applyFill="1" applyBorder="1"/>
    <xf numFmtId="0" fontId="35" fillId="0" borderId="0" xfId="29" applyFont="1"/>
    <xf numFmtId="0" fontId="35" fillId="0" borderId="0" xfId="30"/>
    <xf numFmtId="166" fontId="18" fillId="0" borderId="0" xfId="30" applyNumberFormat="1" applyFont="1" applyAlignment="1">
      <alignment horizontal="center" vertical="center"/>
    </xf>
    <xf numFmtId="0" fontId="18" fillId="0" borderId="1" xfId="30" applyFont="1" applyBorder="1" applyAlignment="1">
      <alignment vertical="center"/>
    </xf>
    <xf numFmtId="166" fontId="18" fillId="0" borderId="1" xfId="30" applyNumberFormat="1" applyFont="1" applyBorder="1" applyAlignment="1">
      <alignment horizontal="center" vertical="center"/>
    </xf>
    <xf numFmtId="0" fontId="9" fillId="0" borderId="0" xfId="30" applyFont="1" applyAlignment="1">
      <alignment vertical="center"/>
    </xf>
    <xf numFmtId="172" fontId="5" fillId="0" borderId="0" xfId="30" applyNumberFormat="1" applyFont="1"/>
    <xf numFmtId="0" fontId="34" fillId="0" borderId="0" xfId="32" applyFont="1" applyBorder="1"/>
    <xf numFmtId="0" fontId="34" fillId="0" borderId="0" xfId="32" applyFont="1" applyFill="1" applyBorder="1"/>
    <xf numFmtId="0" fontId="30" fillId="2" borderId="0" xfId="33" applyFont="1" applyFill="1"/>
    <xf numFmtId="0" fontId="30" fillId="2" borderId="0" xfId="33" applyFont="1" applyFill="1" applyAlignment="1">
      <alignment horizontal="center" vertical="center" wrapText="1"/>
    </xf>
    <xf numFmtId="0" fontId="30" fillId="2" borderId="0" xfId="33" applyFont="1" applyFill="1" applyAlignment="1">
      <alignment horizontal="center"/>
    </xf>
    <xf numFmtId="0" fontId="34" fillId="0" borderId="0" xfId="36" applyFont="1"/>
    <xf numFmtId="0" fontId="34" fillId="0" borderId="0" xfId="0" applyFont="1" applyAlignment="1">
      <alignment wrapText="1"/>
    </xf>
    <xf numFmtId="0" fontId="34" fillId="0" borderId="0" xfId="0" applyFont="1"/>
    <xf numFmtId="0" fontId="33" fillId="0" borderId="0" xfId="0" applyFont="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vertical="center" wrapText="1"/>
    </xf>
    <xf numFmtId="0" fontId="0" fillId="0" borderId="0" xfId="0" applyBorder="1"/>
    <xf numFmtId="0" fontId="35" fillId="0" borderId="0" xfId="37"/>
    <xf numFmtId="0" fontId="34" fillId="0" borderId="0" xfId="37" applyFont="1" applyAlignment="1">
      <alignment horizontal="center" vertical="center"/>
    </xf>
    <xf numFmtId="0" fontId="61" fillId="0" borderId="0" xfId="37" applyFont="1"/>
    <xf numFmtId="0" fontId="10" fillId="0" borderId="0" xfId="37" applyFont="1" applyFill="1" applyAlignment="1">
      <alignment vertical="center"/>
    </xf>
    <xf numFmtId="0" fontId="35" fillId="0" borderId="0" xfId="37" applyFill="1" applyBorder="1"/>
    <xf numFmtId="4" fontId="13" fillId="0" borderId="0" xfId="11" applyNumberFormat="1" applyFont="1"/>
    <xf numFmtId="0" fontId="64" fillId="0" borderId="0" xfId="37" applyFont="1" applyBorder="1"/>
    <xf numFmtId="3" fontId="64" fillId="0" borderId="0" xfId="37" applyNumberFormat="1" applyFont="1" applyBorder="1" applyAlignment="1">
      <alignment horizontal="right"/>
    </xf>
    <xf numFmtId="0" fontId="35" fillId="0" borderId="0" xfId="37" applyBorder="1"/>
    <xf numFmtId="0" fontId="74" fillId="0" borderId="0" xfId="37" applyFont="1" applyBorder="1"/>
    <xf numFmtId="2" fontId="35" fillId="0" borderId="0" xfId="37" applyNumberFormat="1" applyBorder="1"/>
    <xf numFmtId="166" fontId="35" fillId="0" borderId="0" xfId="37" applyNumberFormat="1" applyBorder="1"/>
    <xf numFmtId="0" fontId="17" fillId="2" borderId="0" xfId="0" applyFont="1" applyFill="1" applyAlignment="1">
      <alignment vertical="center"/>
    </xf>
    <xf numFmtId="0" fontId="19" fillId="0" borderId="4" xfId="0" applyFont="1" applyBorder="1" applyAlignment="1">
      <alignment horizontal="justify" vertical="center"/>
    </xf>
    <xf numFmtId="0" fontId="13" fillId="0" borderId="0" xfId="38" applyFont="1"/>
    <xf numFmtId="2" fontId="15" fillId="0" borderId="0" xfId="5" applyNumberFormat="1" applyFont="1"/>
    <xf numFmtId="0" fontId="15" fillId="0" borderId="0" xfId="5" applyFont="1" applyAlignment="1">
      <alignment horizontal="center" vertical="top"/>
    </xf>
    <xf numFmtId="14" fontId="18" fillId="0" borderId="0" xfId="0" applyNumberFormat="1" applyFont="1" applyAlignment="1">
      <alignment horizontal="center" vertical="center"/>
    </xf>
    <xf numFmtId="0" fontId="35" fillId="0" borderId="0" xfId="40" applyFont="1"/>
    <xf numFmtId="0" fontId="35" fillId="0" borderId="0" xfId="40" applyFont="1" applyFill="1"/>
    <xf numFmtId="166" fontId="35" fillId="0" borderId="0" xfId="40" applyNumberFormat="1" applyFont="1" applyFill="1"/>
    <xf numFmtId="0" fontId="1" fillId="3" borderId="0" xfId="28" applyFill="1"/>
    <xf numFmtId="166" fontId="18" fillId="0" borderId="16" xfId="30" applyNumberFormat="1" applyFont="1" applyBorder="1" applyAlignment="1">
      <alignment horizontal="center" vertical="center"/>
    </xf>
    <xf numFmtId="166" fontId="18" fillId="0" borderId="20" xfId="30" applyNumberFormat="1" applyFont="1" applyBorder="1" applyAlignment="1">
      <alignment horizontal="center" vertical="center"/>
    </xf>
    <xf numFmtId="166" fontId="18" fillId="0" borderId="17" xfId="30" applyNumberFormat="1" applyFont="1" applyBorder="1" applyAlignment="1">
      <alignment horizontal="center" vertical="center"/>
    </xf>
    <xf numFmtId="0" fontId="33" fillId="0" borderId="0" xfId="32" applyFont="1" applyBorder="1"/>
    <xf numFmtId="0" fontId="13" fillId="0" borderId="0" xfId="41" applyFont="1"/>
    <xf numFmtId="0" fontId="84" fillId="0" borderId="0" xfId="41" applyFont="1"/>
    <xf numFmtId="14" fontId="10" fillId="0" borderId="1" xfId="0" applyNumberFormat="1" applyFont="1" applyBorder="1" applyAlignment="1">
      <alignment horizontal="center" vertical="center"/>
    </xf>
    <xf numFmtId="14" fontId="18" fillId="0" borderId="1" xfId="0" applyNumberFormat="1" applyFont="1" applyBorder="1" applyAlignment="1">
      <alignment horizontal="center" vertical="center"/>
    </xf>
    <xf numFmtId="171" fontId="0" fillId="0" borderId="0" xfId="0" applyNumberFormat="1"/>
    <xf numFmtId="3" fontId="7" fillId="0" borderId="0" xfId="0" applyNumberFormat="1" applyFont="1" applyAlignment="1">
      <alignment horizontal="right" vertical="center"/>
    </xf>
    <xf numFmtId="3" fontId="18" fillId="0" borderId="1" xfId="0" applyNumberFormat="1" applyFont="1" applyBorder="1" applyAlignment="1">
      <alignment horizontal="right" vertical="center"/>
    </xf>
    <xf numFmtId="3" fontId="7" fillId="0" borderId="1" xfId="0" applyNumberFormat="1" applyFont="1" applyBorder="1" applyAlignment="1">
      <alignment horizontal="right" vertical="center"/>
    </xf>
    <xf numFmtId="0" fontId="7" fillId="0" borderId="0" xfId="46" applyFont="1"/>
    <xf numFmtId="0" fontId="1" fillId="0" borderId="0" xfId="46"/>
    <xf numFmtId="0" fontId="6" fillId="2" borderId="0" xfId="46" applyFont="1" applyFill="1"/>
    <xf numFmtId="0" fontId="7" fillId="0" borderId="0" xfId="46" applyFont="1" applyAlignment="1">
      <alignment vertical="center"/>
    </xf>
    <xf numFmtId="3" fontId="7" fillId="0" borderId="0" xfId="46" applyNumberFormat="1" applyFont="1"/>
    <xf numFmtId="0" fontId="6" fillId="2" borderId="0" xfId="46" applyFont="1" applyFill="1" applyAlignment="1">
      <alignment horizontal="center" vertical="center"/>
    </xf>
    <xf numFmtId="0" fontId="10" fillId="0" borderId="0" xfId="46" applyFont="1" applyAlignment="1">
      <alignment vertical="center"/>
    </xf>
    <xf numFmtId="0" fontId="7" fillId="0" borderId="0" xfId="46" applyFont="1" applyAlignment="1">
      <alignment horizontal="left" vertical="center" indent="2"/>
    </xf>
    <xf numFmtId="0" fontId="5" fillId="0" borderId="0" xfId="0" applyFont="1" applyAlignment="1">
      <alignment horizontal="left" vertical="center"/>
    </xf>
    <xf numFmtId="3" fontId="8" fillId="0" borderId="0" xfId="0" applyNumberFormat="1" applyFont="1" applyBorder="1" applyAlignment="1">
      <alignment horizontal="right" vertical="center"/>
    </xf>
    <xf numFmtId="0" fontId="5" fillId="0" borderId="0" xfId="46" applyFont="1" applyAlignment="1">
      <alignment horizontal="left"/>
    </xf>
    <xf numFmtId="0" fontId="28" fillId="0" borderId="0" xfId="0" applyFont="1" applyAlignment="1">
      <alignment horizontal="left" vertical="center"/>
    </xf>
    <xf numFmtId="1" fontId="57" fillId="0" borderId="0" xfId="0" applyNumberFormat="1" applyFont="1" applyAlignment="1">
      <alignment horizontal="center" vertical="center"/>
    </xf>
    <xf numFmtId="0" fontId="87" fillId="2" borderId="0" xfId="0" applyFont="1" applyFill="1" applyAlignment="1">
      <alignment horizontal="justify" vertical="center"/>
    </xf>
    <xf numFmtId="0" fontId="55" fillId="2" borderId="0" xfId="0" applyFont="1" applyFill="1" applyAlignment="1">
      <alignment horizontal="right" vertical="center"/>
    </xf>
    <xf numFmtId="3" fontId="57" fillId="0" borderId="0" xfId="0" applyNumberFormat="1" applyFont="1" applyAlignment="1">
      <alignment horizontal="right" vertical="center"/>
    </xf>
    <xf numFmtId="0" fontId="56" fillId="0" borderId="3" xfId="0" applyFont="1" applyBorder="1" applyAlignment="1">
      <alignment horizontal="justify" vertical="center"/>
    </xf>
    <xf numFmtId="3" fontId="56" fillId="0" borderId="3" xfId="0" applyNumberFormat="1" applyFont="1" applyBorder="1" applyAlignment="1">
      <alignment horizontal="right" vertical="center"/>
    </xf>
    <xf numFmtId="0" fontId="28" fillId="0" borderId="15" xfId="0" applyFont="1" applyBorder="1" applyAlignment="1">
      <alignment vertical="center"/>
    </xf>
    <xf numFmtId="0" fontId="57" fillId="0" borderId="0" xfId="0" applyFont="1" applyAlignment="1">
      <alignment horizontal="left" vertical="center"/>
    </xf>
    <xf numFmtId="0" fontId="56" fillId="0" borderId="3" xfId="0" applyFont="1" applyBorder="1" applyAlignment="1">
      <alignment horizontal="left" vertical="center"/>
    </xf>
    <xf numFmtId="3" fontId="58" fillId="0" borderId="0" xfId="0" applyNumberFormat="1" applyFont="1" applyAlignment="1">
      <alignment vertical="center"/>
    </xf>
    <xf numFmtId="1" fontId="57" fillId="0" borderId="0" xfId="0" applyNumberFormat="1" applyFont="1" applyAlignment="1">
      <alignment horizontal="right" vertical="center"/>
    </xf>
    <xf numFmtId="1" fontId="58" fillId="0" borderId="0" xfId="0" applyNumberFormat="1" applyFont="1" applyAlignment="1">
      <alignment vertical="center"/>
    </xf>
    <xf numFmtId="1" fontId="56" fillId="0" borderId="3" xfId="0" applyNumberFormat="1" applyFont="1" applyBorder="1" applyAlignment="1">
      <alignment horizontal="right" vertical="center"/>
    </xf>
    <xf numFmtId="0" fontId="5" fillId="0" borderId="0" xfId="46" applyFont="1"/>
    <xf numFmtId="0" fontId="1" fillId="0" borderId="0" xfId="46" applyBorder="1"/>
    <xf numFmtId="165" fontId="1" fillId="0" borderId="0" xfId="46" applyNumberFormat="1" applyBorder="1"/>
    <xf numFmtId="165" fontId="1" fillId="0" borderId="0" xfId="46" applyNumberFormat="1"/>
    <xf numFmtId="0" fontId="29" fillId="0" borderId="0" xfId="46" applyFont="1"/>
    <xf numFmtId="0" fontId="5" fillId="0" borderId="0" xfId="0" applyFont="1" applyAlignment="1">
      <alignment horizontal="left" vertical="center"/>
    </xf>
    <xf numFmtId="0" fontId="8" fillId="0" borderId="0" xfId="0" applyFont="1" applyAlignment="1">
      <alignment horizontal="left" vertical="center"/>
    </xf>
    <xf numFmtId="0" fontId="47" fillId="2" borderId="14" xfId="0" applyFont="1" applyFill="1" applyBorder="1" applyAlignment="1">
      <alignment horizontal="justify" vertical="center" wrapText="1"/>
    </xf>
    <xf numFmtId="0" fontId="10" fillId="0" borderId="3" xfId="0" applyFont="1" applyBorder="1" applyAlignment="1">
      <alignment horizontal="justify" vertical="center" wrapText="1"/>
    </xf>
    <xf numFmtId="0" fontId="21" fillId="0" borderId="3" xfId="0" applyFont="1" applyBorder="1" applyAlignment="1">
      <alignment horizontal="center" vertical="center" wrapText="1"/>
    </xf>
    <xf numFmtId="0" fontId="21" fillId="0" borderId="0" xfId="0" applyFont="1" applyAlignment="1">
      <alignment horizontal="center" vertical="center" wrapText="1"/>
    </xf>
    <xf numFmtId="0" fontId="7" fillId="0" borderId="0" xfId="0" applyFont="1" applyAlignment="1">
      <alignment horizontal="justify" vertical="center" wrapText="1"/>
    </xf>
    <xf numFmtId="0" fontId="7"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90" fillId="0" borderId="0" xfId="0" applyFont="1" applyAlignment="1">
      <alignment horizontal="center" vertical="center" wrapText="1"/>
    </xf>
    <xf numFmtId="0" fontId="21" fillId="0" borderId="15" xfId="0" applyFont="1" applyBorder="1" applyAlignment="1">
      <alignment horizontal="center" vertical="center" wrapText="1"/>
    </xf>
    <xf numFmtId="0" fontId="21" fillId="0" borderId="15" xfId="0" applyFont="1" applyBorder="1" applyAlignment="1">
      <alignment horizontal="justify" vertical="center" wrapText="1"/>
    </xf>
    <xf numFmtId="0" fontId="10" fillId="0" borderId="3" xfId="0" applyFont="1" applyBorder="1" applyAlignment="1">
      <alignment horizontal="center" vertical="center" wrapText="1"/>
    </xf>
    <xf numFmtId="0" fontId="17" fillId="2" borderId="0" xfId="0" applyFont="1" applyFill="1" applyAlignment="1">
      <alignment horizontal="center" vertical="center" wrapText="1"/>
    </xf>
    <xf numFmtId="0" fontId="21" fillId="0" borderId="3" xfId="0" applyFont="1" applyBorder="1" applyAlignment="1">
      <alignment vertical="center" wrapText="1"/>
    </xf>
    <xf numFmtId="0" fontId="8" fillId="0" borderId="15" xfId="0" applyFont="1" applyBorder="1" applyAlignment="1">
      <alignment vertical="center" wrapText="1"/>
    </xf>
    <xf numFmtId="0" fontId="10" fillId="0" borderId="15" xfId="0" applyFont="1" applyBorder="1" applyAlignment="1">
      <alignment vertical="center"/>
    </xf>
    <xf numFmtId="0" fontId="10" fillId="0" borderId="15" xfId="0" applyFont="1" applyBorder="1" applyAlignment="1">
      <alignment horizontal="center" vertical="center" wrapText="1"/>
    </xf>
    <xf numFmtId="0" fontId="90" fillId="0" borderId="3" xfId="0" applyFont="1" applyBorder="1" applyAlignment="1">
      <alignment horizontal="center" vertical="center" wrapText="1"/>
    </xf>
    <xf numFmtId="0" fontId="26" fillId="2" borderId="0" xfId="0" applyFont="1" applyFill="1" applyAlignment="1">
      <alignment vertical="center"/>
    </xf>
    <xf numFmtId="0" fontId="54" fillId="0" borderId="1" xfId="0" applyFont="1" applyBorder="1"/>
    <xf numFmtId="3" fontId="54" fillId="0" borderId="1" xfId="0" applyNumberFormat="1" applyFont="1" applyBorder="1"/>
    <xf numFmtId="0" fontId="92" fillId="0" borderId="0" xfId="36" applyFont="1" applyFill="1"/>
    <xf numFmtId="0" fontId="93" fillId="0" borderId="0" xfId="0" applyFont="1"/>
    <xf numFmtId="3" fontId="93" fillId="0" borderId="0" xfId="0" applyNumberFormat="1" applyFont="1"/>
    <xf numFmtId="0" fontId="35" fillId="0" borderId="0" xfId="6" applyFill="1"/>
    <xf numFmtId="0" fontId="35" fillId="0" borderId="0" xfId="6" applyFill="1" applyBorder="1" applyAlignment="1"/>
    <xf numFmtId="0" fontId="5" fillId="0" borderId="0" xfId="0" applyFont="1" applyAlignment="1">
      <alignment vertical="center"/>
    </xf>
    <xf numFmtId="0" fontId="19" fillId="0" borderId="0" xfId="0" applyFont="1" applyAlignment="1">
      <alignment vertical="center"/>
    </xf>
    <xf numFmtId="166" fontId="19" fillId="0" borderId="0" xfId="0" applyNumberFormat="1" applyFont="1" applyAlignment="1">
      <alignment horizontal="center" vertical="center"/>
    </xf>
    <xf numFmtId="166" fontId="19" fillId="7" borderId="0" xfId="0" applyNumberFormat="1" applyFont="1" applyFill="1" applyAlignment="1">
      <alignment horizontal="center" vertical="center"/>
    </xf>
    <xf numFmtId="0" fontId="18" fillId="0" borderId="0" xfId="0" applyFont="1" applyAlignment="1">
      <alignment vertical="center"/>
    </xf>
    <xf numFmtId="166" fontId="18" fillId="0" borderId="0" xfId="0" applyNumberFormat="1" applyFont="1" applyAlignment="1">
      <alignment horizontal="center" vertical="center"/>
    </xf>
    <xf numFmtId="166" fontId="18" fillId="7" borderId="0" xfId="0" applyNumberFormat="1" applyFont="1" applyFill="1" applyAlignment="1">
      <alignment horizontal="center" vertical="center"/>
    </xf>
    <xf numFmtId="0" fontId="33" fillId="0" borderId="0" xfId="0" applyFont="1" applyAlignment="1">
      <alignment vertical="center"/>
    </xf>
    <xf numFmtId="166" fontId="33" fillId="0" borderId="0" xfId="0" applyNumberFormat="1" applyFont="1" applyAlignment="1">
      <alignment horizontal="center" vertical="center" wrapText="1"/>
    </xf>
    <xf numFmtId="166" fontId="33" fillId="7" borderId="0" xfId="0" applyNumberFormat="1" applyFont="1" applyFill="1" applyAlignment="1">
      <alignment horizontal="center" vertical="center" wrapText="1"/>
    </xf>
    <xf numFmtId="166" fontId="10" fillId="0" borderId="0" xfId="0" applyNumberFormat="1" applyFont="1" applyAlignment="1">
      <alignment horizontal="center" vertical="center"/>
    </xf>
    <xf numFmtId="166" fontId="10" fillId="7" borderId="0" xfId="0" applyNumberFormat="1" applyFont="1" applyFill="1" applyAlignment="1">
      <alignment horizontal="center" vertical="center"/>
    </xf>
    <xf numFmtId="166" fontId="33" fillId="0" borderId="0" xfId="0" applyNumberFormat="1" applyFont="1" applyAlignment="1">
      <alignment horizontal="center" vertical="center"/>
    </xf>
    <xf numFmtId="166" fontId="12" fillId="0" borderId="0" xfId="0" applyNumberFormat="1" applyFont="1" applyAlignment="1">
      <alignment horizontal="center" vertical="center"/>
    </xf>
    <xf numFmtId="166" fontId="12" fillId="7" borderId="0" xfId="0" applyNumberFormat="1" applyFont="1" applyFill="1" applyAlignment="1">
      <alignment horizontal="center" vertical="center"/>
    </xf>
    <xf numFmtId="0" fontId="10" fillId="0" borderId="1" xfId="0" applyFont="1" applyBorder="1" applyAlignment="1">
      <alignment horizontal="left" vertical="center" wrapText="1"/>
    </xf>
    <xf numFmtId="166" fontId="10" fillId="0" borderId="1" xfId="0" applyNumberFormat="1" applyFont="1" applyBorder="1" applyAlignment="1">
      <alignment horizontal="center" vertical="center"/>
    </xf>
    <xf numFmtId="166" fontId="10" fillId="7" borderId="1" xfId="0" applyNumberFormat="1" applyFont="1" applyFill="1" applyBorder="1" applyAlignment="1">
      <alignment horizontal="center" vertical="center"/>
    </xf>
    <xf numFmtId="0" fontId="12" fillId="0" borderId="0" xfId="0" applyFont="1" applyAlignment="1">
      <alignment vertical="center"/>
    </xf>
    <xf numFmtId="0" fontId="12" fillId="8" borderId="0" xfId="0" applyFont="1" applyFill="1" applyAlignment="1">
      <alignment horizontal="center" vertical="center"/>
    </xf>
    <xf numFmtId="0" fontId="19" fillId="8" borderId="0" xfId="0" applyFont="1" applyFill="1" applyAlignment="1">
      <alignment horizontal="center" vertical="center"/>
    </xf>
    <xf numFmtId="0" fontId="12" fillId="0" borderId="0" xfId="0" applyFont="1" applyAlignment="1">
      <alignment horizontal="center" vertical="center"/>
    </xf>
    <xf numFmtId="0" fontId="10" fillId="0" borderId="0" xfId="0" applyFont="1" applyAlignment="1">
      <alignment vertical="center"/>
    </xf>
    <xf numFmtId="166" fontId="62" fillId="0" borderId="0" xfId="0" applyNumberFormat="1" applyFont="1" applyAlignment="1">
      <alignment horizontal="center" vertical="center"/>
    </xf>
    <xf numFmtId="166" fontId="62" fillId="7" borderId="0" xfId="0" applyNumberFormat="1" applyFont="1" applyFill="1" applyAlignment="1">
      <alignment horizontal="center" vertical="center"/>
    </xf>
    <xf numFmtId="0" fontId="12" fillId="0" borderId="1" xfId="0" applyFont="1" applyBorder="1" applyAlignment="1">
      <alignment vertical="center"/>
    </xf>
    <xf numFmtId="166" fontId="12" fillId="0" borderId="1" xfId="0" applyNumberFormat="1" applyFont="1" applyBorder="1" applyAlignment="1">
      <alignment horizontal="center" vertical="center"/>
    </xf>
    <xf numFmtId="166" fontId="12" fillId="7" borderId="1" xfId="0" applyNumberFormat="1" applyFont="1" applyFill="1" applyBorder="1" applyAlignment="1">
      <alignment horizontal="center" vertical="center"/>
    </xf>
    <xf numFmtId="166" fontId="33" fillId="7" borderId="0" xfId="0" applyNumberFormat="1" applyFont="1" applyFill="1" applyAlignment="1">
      <alignment horizontal="center" vertical="center"/>
    </xf>
    <xf numFmtId="0" fontId="42" fillId="0" borderId="0" xfId="0" applyFont="1" applyAlignment="1">
      <alignment vertical="center"/>
    </xf>
    <xf numFmtId="0" fontId="33" fillId="0" borderId="0" xfId="0" applyFont="1" applyAlignment="1">
      <alignment horizontal="left" vertical="center"/>
    </xf>
    <xf numFmtId="166" fontId="62" fillId="0" borderId="2" xfId="0" applyNumberFormat="1" applyFont="1" applyBorder="1" applyAlignment="1">
      <alignment horizontal="left" vertical="center" wrapText="1"/>
    </xf>
    <xf numFmtId="166" fontId="62" fillId="0" borderId="2" xfId="0" applyNumberFormat="1" applyFont="1" applyBorder="1" applyAlignment="1">
      <alignment horizontal="center" vertical="center"/>
    </xf>
    <xf numFmtId="166" fontId="62" fillId="7" borderId="2" xfId="0" applyNumberFormat="1" applyFont="1" applyFill="1" applyBorder="1" applyAlignment="1">
      <alignment horizontal="center" vertical="center"/>
    </xf>
    <xf numFmtId="0" fontId="18" fillId="0" borderId="4" xfId="0" applyFont="1" applyBorder="1" applyAlignment="1">
      <alignment horizontal="left" vertical="center" wrapText="1"/>
    </xf>
    <xf numFmtId="0" fontId="18" fillId="0" borderId="4" xfId="0" applyFont="1" applyBorder="1" applyAlignment="1">
      <alignment horizontal="center" vertical="center"/>
    </xf>
    <xf numFmtId="0" fontId="18" fillId="7" borderId="4" xfId="0" applyFont="1" applyFill="1" applyBorder="1" applyAlignment="1">
      <alignment horizontal="center" vertical="center"/>
    </xf>
    <xf numFmtId="0" fontId="45" fillId="0" borderId="0" xfId="0" applyFont="1" applyAlignment="1">
      <alignment horizontal="center" vertical="center"/>
    </xf>
    <xf numFmtId="0" fontId="63" fillId="0" borderId="0" xfId="0" applyFont="1" applyFill="1" applyBorder="1" applyAlignment="1">
      <alignment horizontal="left" vertical="center"/>
    </xf>
    <xf numFmtId="166" fontId="63" fillId="0" borderId="0" xfId="0" applyNumberFormat="1" applyFont="1" applyFill="1" applyBorder="1" applyAlignment="1">
      <alignment horizontal="center" vertical="center"/>
    </xf>
    <xf numFmtId="0" fontId="50" fillId="0" borderId="0" xfId="0" applyFont="1" applyFill="1" applyBorder="1"/>
    <xf numFmtId="0" fontId="8" fillId="0" borderId="0" xfId="0" applyFont="1" applyFill="1" applyBorder="1"/>
    <xf numFmtId="0" fontId="65" fillId="2" borderId="0" xfId="0" applyFont="1" applyFill="1" applyAlignment="1">
      <alignment horizontal="left" vertical="center"/>
    </xf>
    <xf numFmtId="0" fontId="65" fillId="2" borderId="0" xfId="0" applyFont="1" applyFill="1" applyAlignment="1">
      <alignment horizontal="right" vertical="center"/>
    </xf>
    <xf numFmtId="166" fontId="33" fillId="0" borderId="0" xfId="0" applyNumberFormat="1" applyFont="1" applyAlignment="1">
      <alignment horizontal="right" vertical="center"/>
    </xf>
    <xf numFmtId="166" fontId="12" fillId="0" borderId="0" xfId="0" applyNumberFormat="1" applyFont="1" applyAlignment="1">
      <alignment horizontal="right" vertical="center"/>
    </xf>
    <xf numFmtId="0" fontId="94" fillId="0" borderId="4" xfId="0" applyFont="1" applyBorder="1" applyAlignment="1">
      <alignment horizontal="left" vertical="center"/>
    </xf>
    <xf numFmtId="0" fontId="94" fillId="0" borderId="4" xfId="0" applyFont="1" applyBorder="1" applyAlignment="1">
      <alignment horizontal="right" vertical="center"/>
    </xf>
    <xf numFmtId="0" fontId="95" fillId="0" borderId="1" xfId="11" applyFont="1" applyBorder="1" applyAlignment="1">
      <alignment vertical="center"/>
    </xf>
    <xf numFmtId="165" fontId="10" fillId="0" borderId="0" xfId="14" applyNumberFormat="1" applyFont="1" applyAlignment="1">
      <alignment horizontal="center" vertical="center" wrapText="1"/>
    </xf>
    <xf numFmtId="165" fontId="10" fillId="0" borderId="1" xfId="14" applyNumberFormat="1" applyFont="1" applyBorder="1" applyAlignment="1">
      <alignment horizontal="center" vertical="center" wrapText="1"/>
    </xf>
    <xf numFmtId="0" fontId="96" fillId="0" borderId="2" xfId="11" applyFont="1" applyBorder="1" applyAlignment="1">
      <alignment vertical="center"/>
    </xf>
    <xf numFmtId="4" fontId="21" fillId="0" borderId="2" xfId="11" applyNumberFormat="1" applyFont="1" applyBorder="1" applyAlignment="1">
      <alignment horizontal="center" vertical="center"/>
    </xf>
    <xf numFmtId="0" fontId="40" fillId="0" borderId="0" xfId="0" applyFont="1"/>
    <xf numFmtId="0" fontId="97" fillId="2" borderId="0" xfId="0" applyFont="1" applyFill="1" applyAlignment="1">
      <alignment horizontal="left" vertical="center"/>
    </xf>
    <xf numFmtId="0" fontId="65" fillId="2" borderId="0" xfId="0" applyFont="1" applyFill="1" applyAlignment="1">
      <alignment horizontal="right" vertical="center" wrapText="1"/>
    </xf>
    <xf numFmtId="0" fontId="17" fillId="2" borderId="0" xfId="0" applyFont="1" applyFill="1" applyAlignment="1">
      <alignment horizontal="right" vertical="center" wrapText="1"/>
    </xf>
    <xf numFmtId="165" fontId="33" fillId="0" borderId="0" xfId="0" applyNumberFormat="1" applyFont="1" applyAlignment="1">
      <alignment vertical="center"/>
    </xf>
    <xf numFmtId="0" fontId="0" fillId="0" borderId="0" xfId="0" applyAlignment="1">
      <alignment horizontal="right"/>
    </xf>
    <xf numFmtId="165" fontId="33" fillId="0" borderId="0" xfId="0" applyNumberFormat="1" applyFont="1" applyAlignment="1">
      <alignment horizontal="right" vertical="center"/>
    </xf>
    <xf numFmtId="165" fontId="12" fillId="0" borderId="0" xfId="0" applyNumberFormat="1" applyFont="1" applyAlignment="1">
      <alignment vertical="center"/>
    </xf>
    <xf numFmtId="165" fontId="5" fillId="0" borderId="0" xfId="17" applyNumberFormat="1" applyFont="1" applyAlignment="1">
      <alignment horizontal="right" vertical="center" wrapText="1"/>
    </xf>
    <xf numFmtId="165" fontId="42" fillId="0" borderId="4" xfId="0" applyNumberFormat="1" applyFont="1" applyBorder="1" applyAlignment="1">
      <alignment vertical="center"/>
    </xf>
    <xf numFmtId="14" fontId="18" fillId="0" borderId="0" xfId="0" applyNumberFormat="1" applyFont="1" applyBorder="1" applyAlignment="1">
      <alignment horizontal="center" vertical="center"/>
    </xf>
    <xf numFmtId="14" fontId="10" fillId="0" borderId="0" xfId="0" applyNumberFormat="1" applyFont="1" applyBorder="1" applyAlignment="1">
      <alignment horizontal="center" vertical="center"/>
    </xf>
    <xf numFmtId="14"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0" fillId="0" borderId="0" xfId="0" applyFont="1" applyAlignment="1">
      <alignment horizontal="center" vertical="center" wrapText="1"/>
    </xf>
    <xf numFmtId="0" fontId="18" fillId="0" borderId="0" xfId="0" applyFont="1" applyAlignment="1">
      <alignment horizontal="right" vertical="center"/>
    </xf>
    <xf numFmtId="0" fontId="55" fillId="0" borderId="0" xfId="0" applyFont="1" applyFill="1" applyBorder="1" applyAlignment="1">
      <alignment horizontal="right" vertical="center"/>
    </xf>
    <xf numFmtId="0" fontId="57" fillId="0" borderId="0" xfId="0" applyFont="1" applyFill="1" applyBorder="1" applyAlignment="1">
      <alignment horizontal="left" vertical="center"/>
    </xf>
    <xf numFmtId="1" fontId="57" fillId="0" borderId="0" xfId="0" applyNumberFormat="1" applyFont="1" applyFill="1" applyBorder="1" applyAlignment="1">
      <alignment horizontal="right" vertical="center"/>
    </xf>
    <xf numFmtId="0" fontId="88" fillId="0" borderId="0" xfId="0" applyFont="1" applyFill="1" applyBorder="1" applyAlignment="1">
      <alignment horizontal="left" vertical="center" indent="1"/>
    </xf>
    <xf numFmtId="1" fontId="58" fillId="0" borderId="0" xfId="0" applyNumberFormat="1" applyFont="1" applyFill="1" applyBorder="1" applyAlignment="1">
      <alignment vertical="center"/>
    </xf>
    <xf numFmtId="1" fontId="88" fillId="0" borderId="0" xfId="0" applyNumberFormat="1" applyFont="1" applyFill="1" applyBorder="1" applyAlignment="1">
      <alignment horizontal="justify" vertical="center"/>
    </xf>
    <xf numFmtId="1" fontId="89" fillId="0" borderId="0" xfId="0" applyNumberFormat="1" applyFont="1" applyFill="1" applyBorder="1" applyAlignment="1">
      <alignment horizontal="right" vertical="center"/>
    </xf>
    <xf numFmtId="0" fontId="56" fillId="0" borderId="0" xfId="0" applyFont="1" applyFill="1" applyBorder="1" applyAlignment="1">
      <alignment horizontal="left" vertical="center"/>
    </xf>
    <xf numFmtId="1" fontId="56" fillId="0" borderId="0" xfId="0" applyNumberFormat="1" applyFont="1" applyFill="1" applyBorder="1" applyAlignment="1">
      <alignment horizontal="right" vertical="center"/>
    </xf>
    <xf numFmtId="0" fontId="58" fillId="0" borderId="0" xfId="0" applyFont="1" applyFill="1" applyBorder="1" applyAlignment="1">
      <alignment vertical="center"/>
    </xf>
    <xf numFmtId="0" fontId="86" fillId="0" borderId="0" xfId="0" applyFont="1" applyFill="1" applyBorder="1" applyAlignment="1">
      <alignment vertical="center"/>
    </xf>
    <xf numFmtId="3" fontId="18" fillId="0" borderId="0" xfId="0" applyNumberFormat="1" applyFont="1" applyAlignment="1">
      <alignment horizontal="right" vertical="center"/>
    </xf>
    <xf numFmtId="0" fontId="18" fillId="0" borderId="1" xfId="0" applyFont="1" applyBorder="1" applyAlignment="1">
      <alignment horizontal="left" vertical="top"/>
    </xf>
    <xf numFmtId="3" fontId="18" fillId="0" borderId="2" xfId="0" applyNumberFormat="1" applyFont="1" applyBorder="1" applyAlignment="1">
      <alignment horizontal="right" vertical="center"/>
    </xf>
    <xf numFmtId="3" fontId="19" fillId="0" borderId="4" xfId="0" applyNumberFormat="1" applyFont="1" applyBorder="1" applyAlignment="1">
      <alignment horizontal="right" vertical="center"/>
    </xf>
    <xf numFmtId="0" fontId="16" fillId="0" borderId="0" xfId="5" applyFont="1" applyAlignment="1">
      <alignment horizontal="left" vertical="center"/>
    </xf>
    <xf numFmtId="0" fontId="30" fillId="2" borderId="0" xfId="5" applyFont="1" applyFill="1"/>
    <xf numFmtId="166" fontId="15" fillId="0" borderId="0" xfId="5" applyNumberFormat="1" applyFont="1"/>
    <xf numFmtId="166" fontId="15" fillId="0" borderId="0" xfId="5" applyNumberFormat="1" applyFont="1" applyAlignment="1">
      <alignment horizontal="right" vertical="center"/>
    </xf>
    <xf numFmtId="0" fontId="30" fillId="0" borderId="0" xfId="5" applyFont="1"/>
    <xf numFmtId="166" fontId="34" fillId="0" borderId="0" xfId="5" applyNumberFormat="1" applyFont="1" applyAlignment="1">
      <alignment horizontal="right" vertical="center"/>
    </xf>
    <xf numFmtId="0" fontId="75" fillId="0" borderId="0" xfId="37" applyFont="1" applyAlignment="1">
      <alignment horizontal="right" vertical="center" wrapText="1"/>
    </xf>
    <xf numFmtId="0" fontId="76" fillId="0" borderId="0" xfId="37" applyFont="1" applyAlignment="1">
      <alignment vertical="top"/>
    </xf>
    <xf numFmtId="0" fontId="77" fillId="0" borderId="0" xfId="37" applyFont="1" applyAlignment="1">
      <alignment wrapText="1"/>
    </xf>
    <xf numFmtId="0" fontId="78" fillId="0" borderId="0" xfId="37" applyFont="1"/>
    <xf numFmtId="0" fontId="79" fillId="0" borderId="0" xfId="37" applyFont="1" applyAlignment="1">
      <alignment horizontal="center" vertical="top" wrapText="1"/>
    </xf>
    <xf numFmtId="0" fontId="80" fillId="0" borderId="0" xfId="37" applyFont="1" applyAlignment="1">
      <alignment horizontal="left"/>
    </xf>
    <xf numFmtId="0" fontId="81" fillId="0" borderId="0" xfId="37" applyFont="1" applyAlignment="1">
      <alignment horizontal="right"/>
    </xf>
    <xf numFmtId="0" fontId="82" fillId="0" borderId="0" xfId="5" applyFont="1"/>
    <xf numFmtId="0" fontId="5" fillId="0" borderId="0" xfId="37" applyFont="1" applyAlignment="1">
      <alignment horizontal="justify" vertical="center"/>
    </xf>
    <xf numFmtId="0" fontId="5" fillId="0" borderId="0" xfId="37" applyFont="1" applyAlignment="1">
      <alignment horizontal="justify" vertical="center" wrapText="1"/>
    </xf>
    <xf numFmtId="0" fontId="99" fillId="0" borderId="0" xfId="37" applyFont="1"/>
    <xf numFmtId="0" fontId="100" fillId="0" borderId="0" xfId="37" applyFont="1" applyAlignment="1">
      <alignment horizontal="center" vertical="center"/>
    </xf>
    <xf numFmtId="0" fontId="101" fillId="0" borderId="0" xfId="37" applyFont="1" applyAlignment="1">
      <alignment vertical="center" wrapText="1"/>
    </xf>
    <xf numFmtId="0" fontId="101" fillId="0" borderId="0" xfId="37" applyFont="1" applyAlignment="1">
      <alignment horizontal="justify" vertical="center" wrapText="1"/>
    </xf>
    <xf numFmtId="0" fontId="31" fillId="0" borderId="0" xfId="5" applyFont="1" applyAlignment="1">
      <alignment horizontal="center" vertical="center"/>
    </xf>
    <xf numFmtId="0" fontId="102" fillId="0" borderId="0" xfId="37" applyFont="1" applyAlignment="1">
      <alignment horizontal="center" vertical="center"/>
    </xf>
    <xf numFmtId="0" fontId="35" fillId="0" borderId="0" xfId="37" applyAlignment="1">
      <alignment horizontal="right"/>
    </xf>
    <xf numFmtId="2" fontId="102" fillId="0" borderId="0" xfId="37" applyNumberFormat="1" applyFont="1" applyAlignment="1">
      <alignment horizontal="center" vertical="center"/>
    </xf>
    <xf numFmtId="2" fontId="31" fillId="0" borderId="0" xfId="5" applyNumberFormat="1" applyFont="1" applyAlignment="1">
      <alignment horizontal="center" vertical="center"/>
    </xf>
    <xf numFmtId="0" fontId="9" fillId="0" borderId="0" xfId="37" applyFont="1" applyAlignment="1">
      <alignment horizontal="right" vertical="center" wrapText="1"/>
    </xf>
    <xf numFmtId="0" fontId="9" fillId="0" borderId="0" xfId="37" applyFont="1" applyAlignment="1">
      <alignment horizontal="justify" vertical="center" wrapText="1"/>
    </xf>
    <xf numFmtId="0" fontId="31" fillId="0" borderId="0" xfId="10" applyFont="1" applyAlignment="1">
      <alignment horizontal="center" vertical="center"/>
    </xf>
    <xf numFmtId="0" fontId="33" fillId="0" borderId="0" xfId="5" applyFont="1"/>
    <xf numFmtId="0" fontId="15" fillId="0" borderId="0" xfId="5" applyFont="1" applyAlignment="1">
      <alignment horizontal="right"/>
    </xf>
    <xf numFmtId="0" fontId="6" fillId="2" borderId="0" xfId="47" applyFont="1" applyFill="1"/>
    <xf numFmtId="0" fontId="104" fillId="0" borderId="0" xfId="47" applyFont="1"/>
    <xf numFmtId="0" fontId="105" fillId="0" borderId="0" xfId="47" applyFont="1"/>
    <xf numFmtId="0" fontId="5" fillId="0" borderId="0" xfId="47" applyFont="1"/>
    <xf numFmtId="0" fontId="41" fillId="0" borderId="0" xfId="47" applyFont="1"/>
    <xf numFmtId="2" fontId="41" fillId="0" borderId="0" xfId="47" applyNumberFormat="1" applyFont="1"/>
    <xf numFmtId="165" fontId="104" fillId="0" borderId="0" xfId="47" applyNumberFormat="1" applyFont="1"/>
    <xf numFmtId="165" fontId="105" fillId="0" borderId="0" xfId="47" applyNumberFormat="1" applyFont="1"/>
    <xf numFmtId="2" fontId="104" fillId="0" borderId="0" xfId="47" applyNumberFormat="1" applyFont="1"/>
    <xf numFmtId="0" fontId="106" fillId="0" borderId="0" xfId="47" applyFont="1"/>
    <xf numFmtId="0" fontId="8" fillId="0" borderId="0" xfId="37" applyFont="1" applyAlignment="1">
      <alignment horizontal="right" vertical="center" wrapText="1"/>
    </xf>
    <xf numFmtId="0" fontId="8" fillId="0" borderId="0" xfId="37" applyFont="1" applyAlignment="1">
      <alignment horizontal="justify" vertical="center" wrapText="1"/>
    </xf>
    <xf numFmtId="0" fontId="8" fillId="0" borderId="0" xfId="37" applyFont="1" applyAlignment="1">
      <alignment horizontal="left" vertical="center" wrapText="1"/>
    </xf>
    <xf numFmtId="0" fontId="14" fillId="0" borderId="0" xfId="47" applyFont="1"/>
    <xf numFmtId="0" fontId="17" fillId="0" borderId="0" xfId="47" applyFont="1" applyAlignment="1">
      <alignment horizontal="center" vertical="center"/>
    </xf>
    <xf numFmtId="1" fontId="17" fillId="0" borderId="0" xfId="47" applyNumberFormat="1" applyFont="1" applyAlignment="1">
      <alignment horizontal="center" vertical="center"/>
    </xf>
    <xf numFmtId="0" fontId="18" fillId="0" borderId="0" xfId="47" applyFont="1" applyAlignment="1">
      <alignment horizontal="left" vertical="center"/>
    </xf>
    <xf numFmtId="166" fontId="18" fillId="0" borderId="0" xfId="47" applyNumberFormat="1" applyFont="1" applyAlignment="1">
      <alignment horizontal="center" vertical="center"/>
    </xf>
    <xf numFmtId="166" fontId="105" fillId="0" borderId="0" xfId="47" applyNumberFormat="1" applyFont="1"/>
    <xf numFmtId="0" fontId="19" fillId="0" borderId="0" xfId="47" applyFont="1" applyAlignment="1">
      <alignment horizontal="left" vertical="center"/>
    </xf>
    <xf numFmtId="166" fontId="19" fillId="0" borderId="0" xfId="47" applyNumberFormat="1" applyFont="1" applyAlignment="1">
      <alignment horizontal="center" vertical="center"/>
    </xf>
    <xf numFmtId="174" fontId="19" fillId="0" borderId="0" xfId="47" applyNumberFormat="1" applyFont="1" applyAlignment="1">
      <alignment horizontal="center" vertical="center"/>
    </xf>
    <xf numFmtId="0" fontId="19" fillId="0" borderId="0" xfId="47" applyFont="1" applyAlignment="1">
      <alignment horizontal="center" vertical="center"/>
    </xf>
    <xf numFmtId="0" fontId="18" fillId="0" borderId="0" xfId="47" applyFont="1" applyAlignment="1">
      <alignment vertical="center"/>
    </xf>
    <xf numFmtId="0" fontId="6" fillId="0" borderId="0" xfId="47" applyFont="1" applyAlignment="1">
      <alignment horizontal="center"/>
    </xf>
    <xf numFmtId="4" fontId="104" fillId="0" borderId="0" xfId="47" applyNumberFormat="1" applyFont="1"/>
    <xf numFmtId="4" fontId="105" fillId="0" borderId="0" xfId="47" applyNumberFormat="1" applyFont="1"/>
    <xf numFmtId="1" fontId="41" fillId="0" borderId="0" xfId="47" applyNumberFormat="1" applyFont="1"/>
    <xf numFmtId="1" fontId="104" fillId="0" borderId="0" xfId="47" applyNumberFormat="1" applyFont="1"/>
    <xf numFmtId="174" fontId="41" fillId="0" borderId="0" xfId="47" applyNumberFormat="1" applyFont="1"/>
    <xf numFmtId="165" fontId="20" fillId="0" borderId="0" xfId="47" applyNumberFormat="1" applyFont="1"/>
    <xf numFmtId="0" fontId="6" fillId="0" borderId="0" xfId="35" applyFont="1" applyAlignment="1">
      <alignment horizontal="center"/>
    </xf>
    <xf numFmtId="0" fontId="33" fillId="0" borderId="0" xfId="35" applyFont="1" applyAlignment="1">
      <alignment horizontal="center"/>
    </xf>
    <xf numFmtId="0" fontId="33" fillId="0" borderId="0" xfId="35" applyFont="1" applyAlignment="1">
      <alignment horizontal="center" wrapText="1"/>
    </xf>
    <xf numFmtId="0" fontId="5" fillId="0" borderId="0" xfId="37" applyFont="1" applyAlignment="1">
      <alignment horizontal="left" vertical="center"/>
    </xf>
    <xf numFmtId="0" fontId="6" fillId="2" borderId="0" xfId="35" applyFont="1" applyFill="1"/>
    <xf numFmtId="0" fontId="33" fillId="0" borderId="0" xfId="35" applyFont="1"/>
    <xf numFmtId="175" fontId="33" fillId="0" borderId="0" xfId="35" applyNumberFormat="1" applyFont="1" applyAlignment="1">
      <alignment horizontal="center"/>
    </xf>
    <xf numFmtId="2" fontId="33" fillId="0" borderId="0" xfId="35" applyNumberFormat="1" applyFont="1"/>
    <xf numFmtId="166" fontId="33" fillId="0" borderId="0" xfId="35" applyNumberFormat="1" applyFont="1"/>
    <xf numFmtId="175" fontId="13" fillId="0" borderId="0" xfId="38" applyNumberFormat="1" applyFont="1"/>
    <xf numFmtId="0" fontId="13" fillId="0" borderId="0" xfId="35" applyFont="1"/>
    <xf numFmtId="0" fontId="90" fillId="0" borderId="0" xfId="35" applyFont="1"/>
    <xf numFmtId="0" fontId="15" fillId="0" borderId="0" xfId="35" applyFont="1" applyAlignment="1">
      <alignment horizontal="center"/>
    </xf>
    <xf numFmtId="0" fontId="7" fillId="0" borderId="0" xfId="35" applyFont="1" applyAlignment="1">
      <alignment horizontal="center" wrapText="1"/>
    </xf>
    <xf numFmtId="0" fontId="7" fillId="0" borderId="0" xfId="35" applyFont="1" applyAlignment="1">
      <alignment wrapText="1"/>
    </xf>
    <xf numFmtId="2" fontId="13" fillId="0" borderId="0" xfId="35" applyNumberFormat="1" applyFont="1" applyAlignment="1">
      <alignment horizontal="center"/>
    </xf>
    <xf numFmtId="0" fontId="43" fillId="0" borderId="0" xfId="35" applyFont="1"/>
    <xf numFmtId="175" fontId="13" fillId="0" borderId="0" xfId="35" applyNumberFormat="1" applyFont="1" applyAlignment="1">
      <alignment horizontal="right"/>
    </xf>
    <xf numFmtId="0" fontId="19" fillId="0" borderId="0" xfId="38" applyFont="1" applyAlignment="1">
      <alignment horizontal="left" vertical="center"/>
    </xf>
    <xf numFmtId="0" fontId="19" fillId="0" borderId="0" xfId="38" applyFont="1" applyAlignment="1">
      <alignment horizontal="center" vertical="center"/>
    </xf>
    <xf numFmtId="176" fontId="12" fillId="0" borderId="0" xfId="37" applyNumberFormat="1" applyFont="1" applyAlignment="1">
      <alignment horizontal="right"/>
    </xf>
    <xf numFmtId="0" fontId="5" fillId="0" borderId="0" xfId="37" applyFont="1" applyAlignment="1">
      <alignment vertical="center"/>
    </xf>
    <xf numFmtId="166" fontId="35" fillId="0" borderId="0" xfId="37" applyNumberFormat="1"/>
    <xf numFmtId="0" fontId="15" fillId="0" borderId="0" xfId="17" applyFont="1" applyAlignment="1">
      <alignment wrapText="1"/>
    </xf>
    <xf numFmtId="165" fontId="34" fillId="0" borderId="0" xfId="37" applyNumberFormat="1" applyFont="1"/>
    <xf numFmtId="0" fontId="16" fillId="0" borderId="0" xfId="17" applyFont="1" applyAlignment="1">
      <alignment wrapText="1"/>
    </xf>
    <xf numFmtId="166" fontId="12" fillId="0" borderId="0" xfId="37" applyNumberFormat="1" applyFont="1" applyAlignment="1">
      <alignment horizontal="center" vertical="center"/>
    </xf>
    <xf numFmtId="0" fontId="10" fillId="0" borderId="0" xfId="17" applyFont="1"/>
    <xf numFmtId="0" fontId="42" fillId="0" borderId="4" xfId="37" applyFont="1" applyBorder="1"/>
    <xf numFmtId="165" fontId="42" fillId="0" borderId="4" xfId="37" applyNumberFormat="1" applyFont="1" applyBorder="1" applyAlignment="1">
      <alignment vertical="center"/>
    </xf>
    <xf numFmtId="0" fontId="42" fillId="0" borderId="0" xfId="37" applyFont="1"/>
    <xf numFmtId="165" fontId="33" fillId="0" borderId="0" xfId="37" applyNumberFormat="1" applyFont="1" applyAlignment="1">
      <alignment horizontal="center" vertical="center"/>
    </xf>
    <xf numFmtId="0" fontId="108" fillId="0" borderId="0" xfId="37" applyFont="1" applyAlignment="1">
      <alignment horizontal="center" vertical="center" wrapText="1"/>
    </xf>
    <xf numFmtId="0" fontId="108" fillId="0" borderId="0" xfId="37" applyFont="1" applyAlignment="1">
      <alignment horizontal="center" vertical="center"/>
    </xf>
    <xf numFmtId="0" fontId="108" fillId="0" borderId="0" xfId="37" applyFont="1" applyAlignment="1">
      <alignment horizontal="left" vertical="center"/>
    </xf>
    <xf numFmtId="0" fontId="108" fillId="0" borderId="0" xfId="37" applyFont="1" applyAlignment="1">
      <alignment vertical="center" wrapText="1"/>
    </xf>
    <xf numFmtId="3" fontId="109" fillId="0" borderId="0" xfId="37" applyNumberFormat="1" applyFont="1" applyAlignment="1">
      <alignment horizontal="right" vertical="center" wrapText="1"/>
    </xf>
    <xf numFmtId="0" fontId="35" fillId="0" borderId="0" xfId="37" applyAlignment="1">
      <alignment horizontal="left"/>
    </xf>
    <xf numFmtId="3" fontId="110" fillId="0" borderId="0" xfId="37" applyNumberFormat="1" applyFont="1" applyAlignment="1">
      <alignment vertical="center"/>
    </xf>
    <xf numFmtId="0" fontId="65" fillId="0" borderId="0" xfId="37" applyFont="1"/>
    <xf numFmtId="0" fontId="6" fillId="0" borderId="0" xfId="37" applyFont="1" applyAlignment="1">
      <alignment horizontal="center" vertical="center"/>
    </xf>
    <xf numFmtId="0" fontId="66" fillId="0" borderId="0" xfId="37" applyFont="1"/>
    <xf numFmtId="3" fontId="18" fillId="0" borderId="0" xfId="37" applyNumberFormat="1" applyFont="1"/>
    <xf numFmtId="0" fontId="30" fillId="0" borderId="0" xfId="37" applyFont="1"/>
    <xf numFmtId="0" fontId="66" fillId="0" borderId="0" xfId="37" applyFont="1" applyAlignment="1">
      <alignment horizontal="left" indent="1"/>
    </xf>
    <xf numFmtId="0" fontId="7" fillId="0" borderId="0" xfId="37" applyFont="1" applyAlignment="1">
      <alignment horizontal="left" indent="1"/>
    </xf>
    <xf numFmtId="3" fontId="21" fillId="0" borderId="0" xfId="37" applyNumberFormat="1" applyFont="1"/>
    <xf numFmtId="0" fontId="111" fillId="0" borderId="0" xfId="37" applyFont="1"/>
    <xf numFmtId="3" fontId="7" fillId="0" borderId="0" xfId="37" applyNumberFormat="1" applyFont="1" applyAlignment="1">
      <alignment horizontal="center" vertical="center"/>
    </xf>
    <xf numFmtId="3" fontId="35" fillId="0" borderId="0" xfId="37" applyNumberFormat="1"/>
    <xf numFmtId="1" fontId="112" fillId="0" borderId="0" xfId="26" applyNumberFormat="1" applyFont="1" applyAlignment="1">
      <alignment horizontal="center"/>
    </xf>
    <xf numFmtId="1" fontId="113" fillId="0" borderId="0" xfId="26" applyNumberFormat="1" applyFont="1" applyAlignment="1">
      <alignment horizontal="center"/>
    </xf>
    <xf numFmtId="0" fontId="18" fillId="0" borderId="0" xfId="37" applyFont="1"/>
    <xf numFmtId="1" fontId="18" fillId="0" borderId="0" xfId="37" applyNumberFormat="1" applyFont="1"/>
    <xf numFmtId="0" fontId="30" fillId="2" borderId="0" xfId="37" applyFont="1" applyFill="1"/>
    <xf numFmtId="0" fontId="6" fillId="2" borderId="0" xfId="17" applyFont="1" applyFill="1" applyAlignment="1">
      <alignment horizontal="right" vertical="center"/>
    </xf>
    <xf numFmtId="14" fontId="33"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8" fillId="0" borderId="2" xfId="0" applyFont="1" applyBorder="1" applyAlignment="1">
      <alignment horizontal="center" vertical="center"/>
    </xf>
    <xf numFmtId="14" fontId="18" fillId="0" borderId="2" xfId="0" applyNumberFormat="1" applyFont="1" applyBorder="1" applyAlignment="1">
      <alignment horizontal="center" vertical="center"/>
    </xf>
    <xf numFmtId="14" fontId="18" fillId="0" borderId="2" xfId="0" applyNumberFormat="1" applyFont="1" applyBorder="1" applyAlignment="1">
      <alignment horizontal="center" vertical="center" wrapText="1"/>
    </xf>
    <xf numFmtId="14" fontId="33"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65" fillId="5" borderId="9" xfId="30" applyFont="1" applyFill="1" applyBorder="1" applyAlignment="1">
      <alignment horizontal="center" vertical="center"/>
    </xf>
    <xf numFmtId="0" fontId="65" fillId="5" borderId="10" xfId="30" applyFont="1" applyFill="1" applyBorder="1" applyAlignment="1">
      <alignment horizontal="center" vertical="center"/>
    </xf>
    <xf numFmtId="0" fontId="65" fillId="5" borderId="0" xfId="30" applyFont="1" applyFill="1" applyAlignment="1">
      <alignment horizontal="center" vertical="center"/>
    </xf>
    <xf numFmtId="0" fontId="56" fillId="0" borderId="0" xfId="0" applyFont="1" applyAlignment="1">
      <alignment horizontal="left" vertical="center"/>
    </xf>
    <xf numFmtId="3" fontId="56" fillId="0" borderId="0" xfId="0" applyNumberFormat="1" applyFont="1" applyAlignment="1">
      <alignment horizontal="center" vertical="center"/>
    </xf>
    <xf numFmtId="0" fontId="114" fillId="0" borderId="0" xfId="0" applyFont="1" applyAlignment="1">
      <alignment horizontal="left" vertical="center"/>
    </xf>
    <xf numFmtId="0" fontId="57" fillId="0" borderId="0" xfId="0" applyFont="1" applyAlignment="1">
      <alignment horizontal="center" vertical="center"/>
    </xf>
    <xf numFmtId="0" fontId="88" fillId="0" borderId="0" xfId="0" applyFont="1" applyAlignment="1">
      <alignment horizontal="left" vertical="center"/>
    </xf>
    <xf numFmtId="0" fontId="88" fillId="0" borderId="0" xfId="0" applyFont="1" applyAlignment="1">
      <alignment horizontal="center" vertical="center"/>
    </xf>
    <xf numFmtId="0" fontId="57" fillId="0" borderId="21" xfId="0" applyFont="1" applyBorder="1" applyAlignment="1">
      <alignment horizontal="left" vertical="center"/>
    </xf>
    <xf numFmtId="0" fontId="57" fillId="0" borderId="21" xfId="0" applyFont="1" applyBorder="1" applyAlignment="1">
      <alignment horizontal="center" vertical="center"/>
    </xf>
    <xf numFmtId="0" fontId="115" fillId="0" borderId="0" xfId="0" applyFont="1" applyAlignment="1">
      <alignment horizontal="left" vertical="center"/>
    </xf>
    <xf numFmtId="0" fontId="115" fillId="0" borderId="0" xfId="0" applyFont="1" applyAlignment="1">
      <alignment horizontal="center" vertical="center"/>
    </xf>
    <xf numFmtId="0" fontId="88" fillId="0" borderId="3" xfId="0" applyFont="1" applyBorder="1" applyAlignment="1">
      <alignment horizontal="left" vertical="center"/>
    </xf>
    <xf numFmtId="3" fontId="88" fillId="0" borderId="3" xfId="0" applyNumberFormat="1" applyFont="1" applyBorder="1" applyAlignment="1">
      <alignment horizontal="center" vertical="center"/>
    </xf>
    <xf numFmtId="0" fontId="56" fillId="0" borderId="3" xfId="0" applyFont="1" applyBorder="1" applyAlignment="1">
      <alignment horizontal="center" vertical="center"/>
    </xf>
    <xf numFmtId="1" fontId="114" fillId="0" borderId="0" xfId="0" applyNumberFormat="1" applyFont="1" applyAlignment="1">
      <alignment horizontal="center" vertical="center"/>
    </xf>
    <xf numFmtId="1" fontId="88" fillId="0" borderId="0" xfId="0" applyNumberFormat="1" applyFont="1" applyAlignment="1">
      <alignment horizontal="center" vertical="center"/>
    </xf>
    <xf numFmtId="1" fontId="57" fillId="0" borderId="21" xfId="0" applyNumberFormat="1" applyFont="1" applyBorder="1" applyAlignment="1">
      <alignment horizontal="center" vertical="center"/>
    </xf>
    <xf numFmtId="0" fontId="117" fillId="0" borderId="0" xfId="0" applyFont="1"/>
    <xf numFmtId="0" fontId="118" fillId="2" borderId="0" xfId="0" applyFont="1" applyFill="1" applyAlignment="1">
      <alignment horizontal="center" vertical="center"/>
    </xf>
    <xf numFmtId="0" fontId="119" fillId="0" borderId="0" xfId="0" applyFont="1"/>
    <xf numFmtId="166" fontId="119" fillId="0" borderId="0" xfId="0" applyNumberFormat="1" applyFont="1"/>
    <xf numFmtId="2" fontId="119" fillId="0" borderId="0" xfId="0" applyNumberFormat="1" applyFont="1"/>
    <xf numFmtId="0" fontId="88" fillId="0" borderId="0" xfId="0" applyFont="1" applyAlignment="1">
      <alignment horizontal="left" vertical="center" indent="1"/>
    </xf>
    <xf numFmtId="2" fontId="56" fillId="0" borderId="0" xfId="0" applyNumberFormat="1" applyFont="1" applyAlignment="1">
      <alignment horizontal="center" vertical="center"/>
    </xf>
    <xf numFmtId="2" fontId="56" fillId="0" borderId="3" xfId="0" applyNumberFormat="1" applyFont="1" applyBorder="1" applyAlignment="1">
      <alignment horizontal="center" vertical="center"/>
    </xf>
    <xf numFmtId="1" fontId="56" fillId="0" borderId="0" xfId="0" applyNumberFormat="1" applyFont="1" applyAlignment="1">
      <alignment horizontal="center" vertical="center"/>
    </xf>
    <xf numFmtId="0" fontId="11" fillId="0" borderId="0" xfId="0" applyFont="1" applyAlignment="1">
      <alignment horizontal="left" vertical="center"/>
    </xf>
    <xf numFmtId="0" fontId="93" fillId="0" borderId="0" xfId="0" applyFont="1" applyAlignment="1">
      <alignment horizontal="left" vertical="center" indent="1"/>
    </xf>
    <xf numFmtId="0" fontId="13" fillId="0" borderId="0" xfId="48" applyFont="1"/>
    <xf numFmtId="177" fontId="13" fillId="0" borderId="0" xfId="48" applyNumberFormat="1" applyFont="1"/>
    <xf numFmtId="0" fontId="7" fillId="0" borderId="0" xfId="48" applyFont="1"/>
    <xf numFmtId="0" fontId="35" fillId="0" borderId="0" xfId="53" applyFont="1"/>
    <xf numFmtId="0" fontId="17" fillId="5" borderId="22" xfId="53" applyFont="1" applyFill="1" applyBorder="1" applyAlignment="1">
      <alignment vertical="center"/>
    </xf>
    <xf numFmtId="0" fontId="17" fillId="5" borderId="23" xfId="53" applyFont="1" applyFill="1" applyBorder="1" applyAlignment="1">
      <alignment horizontal="center" vertical="center"/>
    </xf>
    <xf numFmtId="0" fontId="17" fillId="5" borderId="25" xfId="53" applyFont="1" applyFill="1" applyBorder="1" applyAlignment="1">
      <alignment horizontal="left" vertical="center" indent="1"/>
    </xf>
    <xf numFmtId="0" fontId="17" fillId="5" borderId="11" xfId="53" applyFont="1" applyFill="1" applyBorder="1" applyAlignment="1">
      <alignment horizontal="center" vertical="center"/>
    </xf>
    <xf numFmtId="0" fontId="17" fillId="5" borderId="26" xfId="53" applyFont="1" applyFill="1" applyBorder="1" applyAlignment="1">
      <alignment horizontal="center" vertical="center"/>
    </xf>
    <xf numFmtId="0" fontId="17" fillId="5" borderId="3" xfId="53" applyFont="1" applyFill="1" applyBorder="1" applyAlignment="1">
      <alignment horizontal="center" vertical="center"/>
    </xf>
    <xf numFmtId="0" fontId="17" fillId="5" borderId="10" xfId="53" applyFont="1" applyFill="1" applyBorder="1" applyAlignment="1">
      <alignment horizontal="center" vertical="center"/>
    </xf>
    <xf numFmtId="0" fontId="17" fillId="5" borderId="0" xfId="53" applyFont="1" applyFill="1" applyAlignment="1">
      <alignment horizontal="center" vertical="center" wrapText="1"/>
    </xf>
    <xf numFmtId="0" fontId="17" fillId="5" borderId="6" xfId="53" applyFont="1" applyFill="1" applyBorder="1" applyAlignment="1">
      <alignment horizontal="center" vertical="center" wrapText="1"/>
    </xf>
    <xf numFmtId="0" fontId="18" fillId="0" borderId="7" xfId="53" applyFont="1" applyBorder="1" applyAlignment="1">
      <alignment horizontal="left" vertical="center" indent="1"/>
    </xf>
    <xf numFmtId="166" fontId="33" fillId="0" borderId="27" xfId="53" applyNumberFormat="1" applyFont="1" applyBorder="1" applyAlignment="1">
      <alignment horizontal="center" vertical="center"/>
    </xf>
    <xf numFmtId="166" fontId="33" fillId="0" borderId="0" xfId="53" applyNumberFormat="1" applyFont="1" applyAlignment="1">
      <alignment horizontal="center" vertical="center"/>
    </xf>
    <xf numFmtId="166" fontId="33" fillId="0" borderId="2" xfId="53" applyNumberFormat="1" applyFont="1" applyBorder="1" applyAlignment="1">
      <alignment horizontal="center" vertical="center"/>
    </xf>
    <xf numFmtId="166" fontId="12" fillId="0" borderId="18" xfId="53" applyNumberFormat="1" applyFont="1" applyBorder="1" applyAlignment="1">
      <alignment horizontal="center" vertical="center" wrapText="1"/>
    </xf>
    <xf numFmtId="166" fontId="12" fillId="0" borderId="0" xfId="53" applyNumberFormat="1" applyFont="1" applyAlignment="1">
      <alignment horizontal="center" vertical="center" wrapText="1"/>
    </xf>
    <xf numFmtId="0" fontId="24" fillId="0" borderId="7" xfId="53" applyFont="1" applyBorder="1" applyAlignment="1">
      <alignment horizontal="left" vertical="center" indent="2"/>
    </xf>
    <xf numFmtId="166" fontId="33" fillId="0" borderId="7" xfId="53" applyNumberFormat="1" applyFont="1" applyBorder="1" applyAlignment="1">
      <alignment horizontal="center" vertical="center"/>
    </xf>
    <xf numFmtId="166" fontId="42" fillId="0" borderId="0" xfId="53" applyNumberFormat="1" applyFont="1" applyAlignment="1">
      <alignment horizontal="center" vertical="center"/>
    </xf>
    <xf numFmtId="166" fontId="18" fillId="0" borderId="0" xfId="53" applyNumberFormat="1" applyFont="1" applyAlignment="1">
      <alignment horizontal="center" vertical="center"/>
    </xf>
    <xf numFmtId="166" fontId="18" fillId="0" borderId="7" xfId="53" applyNumberFormat="1" applyFont="1" applyBorder="1" applyAlignment="1">
      <alignment horizontal="center" vertical="center"/>
    </xf>
    <xf numFmtId="166" fontId="12" fillId="0" borderId="19" xfId="53" applyNumberFormat="1" applyFont="1" applyBorder="1" applyAlignment="1">
      <alignment horizontal="center" vertical="center" wrapText="1"/>
    </xf>
    <xf numFmtId="166" fontId="12" fillId="0" borderId="17" xfId="53" applyNumberFormat="1" applyFont="1" applyBorder="1" applyAlignment="1">
      <alignment horizontal="center" vertical="center" wrapText="1"/>
    </xf>
    <xf numFmtId="0" fontId="8" fillId="0" borderId="28" xfId="53" applyFont="1" applyBorder="1" applyAlignment="1">
      <alignment vertical="center"/>
    </xf>
    <xf numFmtId="0" fontId="8" fillId="0" borderId="0" xfId="53" applyFont="1" applyAlignment="1">
      <alignment horizontal="right" vertical="center"/>
    </xf>
    <xf numFmtId="0" fontId="34" fillId="0" borderId="0" xfId="36" applyFont="1" applyFill="1"/>
    <xf numFmtId="0" fontId="121" fillId="0" borderId="0" xfId="53"/>
    <xf numFmtId="0" fontId="18" fillId="0" borderId="29" xfId="53" applyFont="1" applyBorder="1" applyAlignment="1">
      <alignment horizontal="left" vertical="center" indent="1"/>
    </xf>
    <xf numFmtId="166" fontId="33" fillId="0" borderId="29" xfId="53" applyNumberFormat="1" applyFont="1" applyBorder="1" applyAlignment="1">
      <alignment horizontal="center" vertical="center"/>
    </xf>
    <xf numFmtId="166" fontId="33" fillId="0" borderId="30" xfId="53" applyNumberFormat="1" applyFont="1" applyBorder="1" applyAlignment="1">
      <alignment horizontal="center" vertical="center"/>
    </xf>
    <xf numFmtId="0" fontId="65" fillId="5" borderId="0" xfId="30" applyFont="1" applyFill="1" applyAlignment="1">
      <alignment horizontal="left" vertical="center"/>
    </xf>
    <xf numFmtId="0" fontId="70" fillId="5" borderId="0" xfId="30" applyFont="1" applyFill="1" applyAlignment="1">
      <alignment vertical="center"/>
    </xf>
    <xf numFmtId="0" fontId="18" fillId="0" borderId="0" xfId="30" applyFont="1" applyAlignment="1">
      <alignment vertical="center"/>
    </xf>
    <xf numFmtId="166" fontId="18" fillId="0" borderId="18" xfId="30" applyNumberFormat="1" applyFont="1" applyBorder="1" applyAlignment="1">
      <alignment horizontal="center" vertical="center"/>
    </xf>
    <xf numFmtId="166" fontId="18" fillId="0" borderId="19" xfId="30" applyNumberFormat="1" applyFont="1" applyBorder="1" applyAlignment="1">
      <alignment horizontal="center" vertical="center"/>
    </xf>
    <xf numFmtId="0" fontId="8" fillId="0" borderId="0" xfId="30" applyFont="1" applyAlignment="1">
      <alignment vertical="center"/>
    </xf>
    <xf numFmtId="0" fontId="8" fillId="0" borderId="0" xfId="30" applyFont="1" applyAlignment="1">
      <alignment horizontal="right" vertical="center"/>
    </xf>
    <xf numFmtId="0" fontId="34" fillId="0" borderId="0" xfId="32" applyFont="1"/>
    <xf numFmtId="166" fontId="66" fillId="0" borderId="0" xfId="32" applyNumberFormat="1" applyFont="1" applyAlignment="1">
      <alignment horizontal="center" vertical="center"/>
    </xf>
    <xf numFmtId="166" fontId="66" fillId="0" borderId="17" xfId="32" applyNumberFormat="1" applyFont="1" applyBorder="1" applyAlignment="1">
      <alignment horizontal="center" vertical="center"/>
    </xf>
    <xf numFmtId="0" fontId="30" fillId="0" borderId="0" xfId="33" applyFont="1" applyAlignment="1">
      <alignment horizontal="center"/>
    </xf>
    <xf numFmtId="178" fontId="30" fillId="0" borderId="0" xfId="33" applyNumberFormat="1" applyFont="1" applyAlignment="1">
      <alignment horizontal="center"/>
    </xf>
    <xf numFmtId="173" fontId="30" fillId="0" borderId="0" xfId="33" applyNumberFormat="1" applyFont="1" applyAlignment="1">
      <alignment horizontal="center"/>
    </xf>
    <xf numFmtId="166" fontId="15" fillId="0" borderId="0" xfId="33" applyNumberFormat="1" applyFont="1" applyAlignment="1">
      <alignment horizontal="center"/>
    </xf>
    <xf numFmtId="0" fontId="5" fillId="0" borderId="0" xfId="53" applyFont="1"/>
    <xf numFmtId="0" fontId="7" fillId="0" borderId="0" xfId="41" applyFont="1"/>
    <xf numFmtId="0" fontId="59" fillId="6" borderId="0" xfId="41" applyFont="1" applyFill="1"/>
    <xf numFmtId="0" fontId="15" fillId="0" borderId="0" xfId="41" applyFont="1"/>
    <xf numFmtId="166" fontId="7" fillId="0" borderId="0" xfId="41" applyNumberFormat="1" applyFont="1"/>
    <xf numFmtId="49" fontId="13" fillId="0" borderId="0" xfId="41" applyNumberFormat="1" applyFont="1"/>
    <xf numFmtId="166" fontId="7" fillId="0" borderId="0" xfId="54" applyNumberFormat="1" applyFont="1"/>
    <xf numFmtId="166" fontId="124" fillId="0" borderId="0" xfId="55" applyNumberFormat="1" applyFont="1"/>
    <xf numFmtId="0" fontId="15" fillId="0" borderId="17" xfId="41" applyFont="1" applyBorder="1"/>
    <xf numFmtId="166" fontId="7" fillId="0" borderId="17" xfId="41" applyNumberFormat="1" applyFont="1" applyBorder="1"/>
    <xf numFmtId="0" fontId="8" fillId="0" borderId="0" xfId="53" applyFont="1"/>
    <xf numFmtId="0" fontId="123" fillId="0" borderId="0" xfId="41" applyFont="1" applyAlignment="1">
      <alignment horizontal="right"/>
    </xf>
    <xf numFmtId="0" fontId="8" fillId="0" borderId="0" xfId="11" applyFont="1" applyAlignment="1">
      <alignment horizontal="right" vertical="center"/>
    </xf>
    <xf numFmtId="0" fontId="45" fillId="0" borderId="0" xfId="0" applyFont="1" applyAlignment="1">
      <alignment horizontal="left" vertical="center"/>
    </xf>
    <xf numFmtId="0" fontId="8" fillId="0" borderId="0" xfId="0" applyFont="1" applyAlignment="1">
      <alignment horizontal="left" vertical="center"/>
    </xf>
    <xf numFmtId="0" fontId="5" fillId="0" borderId="0" xfId="56" applyFont="1" applyAlignment="1">
      <alignment vertical="center"/>
    </xf>
    <xf numFmtId="0" fontId="6" fillId="2" borderId="0" xfId="0" applyFont="1" applyFill="1" applyAlignment="1">
      <alignment vertical="center"/>
    </xf>
    <xf numFmtId="0" fontId="6" fillId="0" borderId="0" xfId="0" applyFont="1" applyAlignment="1">
      <alignment vertical="center"/>
    </xf>
    <xf numFmtId="3" fontId="33" fillId="0" borderId="0" xfId="0" applyNumberFormat="1" applyFont="1" applyAlignment="1">
      <alignment vertical="center"/>
    </xf>
    <xf numFmtId="0" fontId="19" fillId="0" borderId="1" xfId="0" applyFont="1" applyBorder="1" applyAlignment="1">
      <alignment horizontal="left" vertical="center" indent="1"/>
    </xf>
    <xf numFmtId="166" fontId="21" fillId="0" borderId="1" xfId="0" applyNumberFormat="1" applyFont="1" applyBorder="1" applyAlignment="1">
      <alignment vertical="center"/>
    </xf>
    <xf numFmtId="166" fontId="21" fillId="0" borderId="0" xfId="0" applyNumberFormat="1" applyFont="1" applyAlignment="1">
      <alignment vertical="center"/>
    </xf>
    <xf numFmtId="0" fontId="72" fillId="0" borderId="0" xfId="31" applyFont="1"/>
    <xf numFmtId="2" fontId="45" fillId="0" borderId="0" xfId="0" applyNumberFormat="1" applyFont="1" applyAlignment="1">
      <alignment vertical="center"/>
    </xf>
    <xf numFmtId="2" fontId="23" fillId="0" borderId="0" xfId="0" applyNumberFormat="1" applyFont="1" applyAlignment="1">
      <alignment vertical="center"/>
    </xf>
    <xf numFmtId="165" fontId="45" fillId="0" borderId="0" xfId="0" applyNumberFormat="1" applyFont="1" applyAlignment="1">
      <alignment vertical="center"/>
    </xf>
    <xf numFmtId="0" fontId="1" fillId="0" borderId="0" xfId="28"/>
    <xf numFmtId="0" fontId="45" fillId="0" borderId="1" xfId="0" applyFont="1" applyBorder="1" applyAlignment="1">
      <alignment horizontal="left" vertical="center"/>
    </xf>
    <xf numFmtId="165" fontId="45" fillId="0" borderId="1" xfId="0" applyNumberFormat="1" applyFont="1" applyBorder="1" applyAlignment="1">
      <alignment vertical="center"/>
    </xf>
    <xf numFmtId="0" fontId="18" fillId="0" borderId="0" xfId="0" applyFont="1" applyAlignment="1">
      <alignment horizontal="left" indent="1"/>
    </xf>
    <xf numFmtId="3" fontId="19" fillId="0" borderId="0" xfId="0" applyNumberFormat="1" applyFont="1" applyAlignment="1">
      <alignment vertical="center"/>
    </xf>
    <xf numFmtId="3" fontId="57" fillId="0" borderId="0" xfId="0" applyNumberFormat="1" applyFont="1" applyAlignment="1">
      <alignment vertical="center"/>
    </xf>
    <xf numFmtId="3" fontId="18" fillId="0" borderId="0" xfId="0" applyNumberFormat="1" applyFont="1" applyAlignment="1">
      <alignment vertical="center"/>
    </xf>
    <xf numFmtId="0" fontId="85" fillId="0" borderId="0" xfId="0" applyFont="1"/>
    <xf numFmtId="0" fontId="18" fillId="0" borderId="1" xfId="0" applyFont="1" applyBorder="1" applyAlignment="1">
      <alignment horizontal="left" indent="1"/>
    </xf>
    <xf numFmtId="0" fontId="85" fillId="0" borderId="1" xfId="0" applyFont="1" applyBorder="1"/>
    <xf numFmtId="3" fontId="57" fillId="0" borderId="1" xfId="0" applyNumberFormat="1" applyFont="1" applyBorder="1" applyAlignment="1">
      <alignment vertical="center"/>
    </xf>
    <xf numFmtId="0" fontId="5" fillId="0" borderId="0" xfId="3" applyFont="1" applyAlignment="1">
      <alignment horizontal="left" vertical="center"/>
    </xf>
    <xf numFmtId="49" fontId="17" fillId="2" borderId="0" xfId="3" applyNumberFormat="1" applyFont="1" applyFill="1" applyAlignment="1">
      <alignment horizontal="center" vertical="center" wrapText="1"/>
    </xf>
    <xf numFmtId="0" fontId="8" fillId="0" borderId="0" xfId="3" applyFont="1"/>
    <xf numFmtId="3" fontId="21" fillId="0" borderId="0" xfId="0" applyNumberFormat="1" applyFont="1"/>
    <xf numFmtId="165" fontId="21" fillId="0" borderId="1" xfId="0" applyNumberFormat="1" applyFont="1" applyBorder="1"/>
    <xf numFmtId="0" fontId="15" fillId="0" borderId="0" xfId="0" applyFont="1" applyAlignment="1">
      <alignment horizontal="left" indent="1"/>
    </xf>
    <xf numFmtId="168" fontId="15" fillId="0" borderId="0" xfId="0" applyNumberFormat="1" applyFont="1"/>
    <xf numFmtId="0" fontId="21" fillId="0" borderId="0" xfId="0" applyFont="1" applyAlignment="1">
      <alignment vertical="center"/>
    </xf>
    <xf numFmtId="165" fontId="7" fillId="0" borderId="0" xfId="0" applyNumberFormat="1" applyFont="1" applyAlignment="1">
      <alignment horizontal="center" vertical="center"/>
    </xf>
    <xf numFmtId="0" fontId="7" fillId="0" borderId="1" xfId="0" applyFont="1" applyBorder="1" applyAlignment="1">
      <alignment vertical="center"/>
    </xf>
    <xf numFmtId="165" fontId="7" fillId="0" borderId="1" xfId="0" applyNumberFormat="1" applyFont="1" applyBorder="1" applyAlignment="1">
      <alignment horizontal="center" vertical="center"/>
    </xf>
    <xf numFmtId="0" fontId="28" fillId="0" borderId="15" xfId="0" applyFont="1" applyBorder="1" applyAlignment="1">
      <alignment horizontal="right" vertical="center" wrapText="1"/>
    </xf>
    <xf numFmtId="3" fontId="7" fillId="0" borderId="0" xfId="46" applyNumberFormat="1" applyFont="1" applyAlignment="1">
      <alignment horizontal="center" vertical="center"/>
    </xf>
    <xf numFmtId="3" fontId="8" fillId="0" borderId="0" xfId="46" applyNumberFormat="1" applyFont="1" applyBorder="1" applyAlignment="1">
      <alignment vertical="center"/>
    </xf>
    <xf numFmtId="0" fontId="7" fillId="0" borderId="0" xfId="46" applyFont="1" applyBorder="1" applyAlignment="1">
      <alignment horizontal="left" vertical="center" indent="2"/>
    </xf>
    <xf numFmtId="0" fontId="7" fillId="0" borderId="1" xfId="46" applyFont="1" applyBorder="1" applyAlignment="1">
      <alignment vertical="center"/>
    </xf>
    <xf numFmtId="3" fontId="7" fillId="0" borderId="1" xfId="46" applyNumberFormat="1" applyFont="1" applyBorder="1" applyAlignment="1">
      <alignment horizontal="center" vertical="center"/>
    </xf>
    <xf numFmtId="3" fontId="21" fillId="0" borderId="1" xfId="46" applyNumberFormat="1" applyFont="1" applyBorder="1" applyAlignment="1">
      <alignment horizontal="center" vertical="center"/>
    </xf>
    <xf numFmtId="0" fontId="7" fillId="0" borderId="0" xfId="5" applyFont="1"/>
    <xf numFmtId="0" fontId="6" fillId="2" borderId="0" xfId="5" applyFont="1" applyFill="1" applyAlignment="1">
      <alignment vertical="center"/>
    </xf>
    <xf numFmtId="0" fontId="7" fillId="0" borderId="0" xfId="5" applyFont="1" applyFill="1"/>
    <xf numFmtId="3" fontId="7" fillId="0" borderId="0" xfId="5" applyNumberFormat="1" applyFont="1" applyFill="1" applyAlignment="1">
      <alignment vertical="center"/>
    </xf>
    <xf numFmtId="0" fontId="7" fillId="0" borderId="1" xfId="5" applyFont="1" applyFill="1" applyBorder="1"/>
    <xf numFmtId="3" fontId="7" fillId="0" borderId="1" xfId="5" applyNumberFormat="1" applyFont="1" applyFill="1" applyBorder="1" applyAlignment="1">
      <alignment vertical="center"/>
    </xf>
    <xf numFmtId="3" fontId="7" fillId="0" borderId="1" xfId="5" applyNumberFormat="1" applyFont="1" applyBorder="1" applyAlignment="1">
      <alignment vertical="center"/>
    </xf>
    <xf numFmtId="0" fontId="55" fillId="2" borderId="31" xfId="0" applyFont="1" applyFill="1" applyBorder="1" applyAlignment="1">
      <alignment horizontal="left" vertical="center"/>
    </xf>
    <xf numFmtId="0" fontId="54" fillId="0" borderId="31" xfId="0" applyFont="1" applyBorder="1" applyAlignment="1">
      <alignment horizontal="left" vertical="center" wrapText="1"/>
    </xf>
    <xf numFmtId="0" fontId="54" fillId="0" borderId="33" xfId="0" applyFont="1" applyBorder="1" applyAlignment="1">
      <alignment horizontal="left" vertical="center" wrapText="1"/>
    </xf>
    <xf numFmtId="0" fontId="57" fillId="0" borderId="31" xfId="0" applyFont="1" applyBorder="1" applyAlignment="1">
      <alignment horizontal="left" vertical="center" wrapText="1"/>
    </xf>
    <xf numFmtId="0" fontId="57" fillId="0" borderId="33" xfId="0" applyFont="1" applyBorder="1" applyAlignment="1">
      <alignment horizontal="left" vertical="center" wrapText="1"/>
    </xf>
    <xf numFmtId="0" fontId="55" fillId="2" borderId="32" xfId="0" applyFont="1" applyFill="1" applyBorder="1" applyAlignment="1">
      <alignment horizontal="center" vertical="center" wrapText="1"/>
    </xf>
    <xf numFmtId="0" fontId="55" fillId="2" borderId="32" xfId="0" applyFont="1" applyFill="1" applyBorder="1" applyAlignment="1">
      <alignment horizontal="center" vertical="top" wrapText="1"/>
    </xf>
    <xf numFmtId="3" fontId="54" fillId="0" borderId="35" xfId="0" applyNumberFormat="1" applyFont="1" applyBorder="1" applyAlignment="1">
      <alignment horizontal="center" vertical="center" wrapText="1"/>
    </xf>
    <xf numFmtId="2" fontId="54" fillId="0" borderId="34" xfId="0" applyNumberFormat="1" applyFont="1" applyBorder="1" applyAlignment="1">
      <alignment horizontal="center" vertical="center" wrapText="1"/>
    </xf>
    <xf numFmtId="1" fontId="57" fillId="0" borderId="14" xfId="0" applyNumberFormat="1" applyFont="1" applyBorder="1" applyAlignment="1">
      <alignment horizontal="center" vertical="center" wrapText="1"/>
    </xf>
    <xf numFmtId="1" fontId="57" fillId="0" borderId="35" xfId="0" applyNumberFormat="1" applyFont="1" applyBorder="1" applyAlignment="1">
      <alignment horizontal="center" vertical="center" wrapText="1"/>
    </xf>
    <xf numFmtId="1" fontId="57" fillId="0" borderId="34" xfId="0" applyNumberFormat="1" applyFont="1" applyBorder="1" applyAlignment="1">
      <alignment horizontal="center" vertical="center" wrapText="1"/>
    </xf>
    <xf numFmtId="0" fontId="92" fillId="0" borderId="0" xfId="36" applyFont="1"/>
    <xf numFmtId="165" fontId="33" fillId="0" borderId="0" xfId="0" applyNumberFormat="1" applyFont="1" applyBorder="1"/>
    <xf numFmtId="1" fontId="11" fillId="0" borderId="0" xfId="0" applyNumberFormat="1" applyFont="1" applyAlignment="1">
      <alignment vertical="center"/>
    </xf>
    <xf numFmtId="166" fontId="7" fillId="0" borderId="0" xfId="0" applyNumberFormat="1" applyFont="1"/>
    <xf numFmtId="0" fontId="7" fillId="2" borderId="0" xfId="0" applyFont="1" applyFill="1"/>
    <xf numFmtId="0" fontId="48" fillId="2" borderId="0" xfId="0" applyFont="1" applyFill="1" applyAlignment="1">
      <alignment horizontal="center" vertical="center" wrapText="1"/>
    </xf>
    <xf numFmtId="0" fontId="48" fillId="2" borderId="0" xfId="0" applyFont="1" applyFill="1" applyBorder="1" applyAlignment="1">
      <alignment horizontal="center" vertical="center" wrapText="1"/>
    </xf>
    <xf numFmtId="0" fontId="14" fillId="0" borderId="0" xfId="0" applyFont="1"/>
    <xf numFmtId="0" fontId="49" fillId="0" borderId="0" xfId="32" applyFont="1" applyBorder="1"/>
    <xf numFmtId="0" fontId="49" fillId="0" borderId="0" xfId="32" applyFont="1" applyFill="1" applyBorder="1"/>
    <xf numFmtId="0" fontId="11" fillId="0" borderId="0" xfId="0" applyFont="1" applyBorder="1"/>
    <xf numFmtId="166" fontId="11" fillId="0" borderId="0" xfId="0" applyNumberFormat="1" applyFont="1" applyBorder="1"/>
    <xf numFmtId="49" fontId="11" fillId="0" borderId="0" xfId="0" applyNumberFormat="1" applyFont="1" applyBorder="1" applyAlignment="1">
      <alignment horizontal="right"/>
    </xf>
    <xf numFmtId="0" fontId="26" fillId="2" borderId="0" xfId="32" applyFont="1" applyFill="1" applyBorder="1"/>
    <xf numFmtId="0" fontId="26" fillId="2" borderId="0" xfId="32" applyFont="1" applyFill="1" applyBorder="1" applyAlignment="1">
      <alignment horizontal="center" vertical="center" wrapText="1"/>
    </xf>
    <xf numFmtId="0" fontId="9" fillId="0" borderId="2" xfId="0" applyFont="1" applyBorder="1" applyAlignment="1">
      <alignment vertical="top"/>
    </xf>
    <xf numFmtId="0" fontId="9" fillId="0" borderId="0" xfId="0" applyFont="1" applyBorder="1" applyAlignment="1">
      <alignment vertical="top"/>
    </xf>
    <xf numFmtId="0" fontId="11" fillId="0" borderId="0" xfId="0" applyFont="1" applyBorder="1" applyAlignment="1">
      <alignment horizontal="left" indent="1"/>
    </xf>
    <xf numFmtId="49" fontId="11" fillId="0" borderId="1" xfId="0" applyNumberFormat="1" applyFont="1" applyBorder="1" applyAlignment="1">
      <alignment horizontal="right"/>
    </xf>
    <xf numFmtId="166" fontId="11" fillId="0" borderId="1" xfId="0" applyNumberFormat="1" applyFont="1" applyBorder="1"/>
    <xf numFmtId="49" fontId="11" fillId="0" borderId="1" xfId="0" applyNumberFormat="1" applyFont="1" applyBorder="1" applyAlignment="1">
      <alignment horizontal="left"/>
    </xf>
    <xf numFmtId="0" fontId="8" fillId="0" borderId="0" xfId="0" applyFont="1" applyAlignment="1">
      <alignment horizontal="right" vertical="center"/>
    </xf>
    <xf numFmtId="0" fontId="125" fillId="0" borderId="0" xfId="48" applyFont="1"/>
    <xf numFmtId="0" fontId="84" fillId="0" borderId="36" xfId="50" applyFont="1" applyBorder="1" applyAlignment="1">
      <alignment wrapText="1"/>
    </xf>
    <xf numFmtId="0" fontId="13" fillId="0" borderId="36" xfId="50" applyFont="1" applyBorder="1" applyAlignment="1">
      <alignment horizontal="right" wrapText="1"/>
    </xf>
    <xf numFmtId="0" fontId="126" fillId="0" borderId="0" xfId="50" applyFont="1"/>
    <xf numFmtId="179" fontId="127" fillId="0" borderId="0" xfId="50" applyNumberFormat="1" applyFont="1"/>
    <xf numFmtId="179" fontId="125" fillId="0" borderId="0" xfId="50" applyNumberFormat="1" applyFont="1" applyProtection="1">
      <protection locked="0"/>
    </xf>
    <xf numFmtId="177" fontId="101" fillId="0" borderId="0" xfId="50" applyNumberFormat="1" applyFont="1" applyProtection="1">
      <protection locked="0"/>
    </xf>
    <xf numFmtId="179" fontId="101" fillId="0" borderId="0" xfId="50" applyNumberFormat="1" applyFont="1" applyProtection="1">
      <protection locked="0"/>
    </xf>
    <xf numFmtId="0" fontId="127" fillId="0" borderId="0" xfId="50" applyFont="1"/>
    <xf numFmtId="179" fontId="126" fillId="0" borderId="0" xfId="50" applyNumberFormat="1" applyFont="1"/>
    <xf numFmtId="179" fontId="128" fillId="0" borderId="0" xfId="50" applyNumberFormat="1" applyFont="1" applyProtection="1">
      <protection locked="0"/>
    </xf>
    <xf numFmtId="0" fontId="129" fillId="0" borderId="0" xfId="51" applyFont="1" applyAlignment="1">
      <alignment horizontal="left" vertical="center" indent="1"/>
    </xf>
    <xf numFmtId="179" fontId="101" fillId="0" borderId="0" xfId="50" applyNumberFormat="1" applyFont="1"/>
    <xf numFmtId="1" fontId="125" fillId="0" borderId="0" xfId="48" applyNumberFormat="1" applyFont="1"/>
    <xf numFmtId="0" fontId="126" fillId="0" borderId="37" xfId="50" applyFont="1" applyBorder="1"/>
    <xf numFmtId="179" fontId="126" fillId="0" borderId="37" xfId="52" applyNumberFormat="1" applyFont="1" applyBorder="1"/>
    <xf numFmtId="179" fontId="125" fillId="0" borderId="37" xfId="50" applyNumberFormat="1" applyFont="1" applyBorder="1" applyProtection="1">
      <protection locked="0"/>
    </xf>
    <xf numFmtId="177" fontId="101" fillId="0" borderId="37" xfId="50" applyNumberFormat="1" applyFont="1" applyBorder="1" applyProtection="1">
      <protection locked="0"/>
    </xf>
    <xf numFmtId="179" fontId="101" fillId="0" borderId="37" xfId="50" applyNumberFormat="1" applyFont="1" applyBorder="1" applyProtection="1">
      <protection locked="0"/>
    </xf>
    <xf numFmtId="179" fontId="128" fillId="0" borderId="37" xfId="50" applyNumberFormat="1" applyFont="1" applyBorder="1" applyProtection="1">
      <protection locked="0"/>
    </xf>
    <xf numFmtId="0" fontId="55" fillId="2" borderId="0" xfId="0" applyFont="1" applyFill="1" applyAlignment="1">
      <alignment horizontal="center" vertical="center" wrapText="1"/>
    </xf>
    <xf numFmtId="0" fontId="11" fillId="0" borderId="0" xfId="0" applyFont="1" applyAlignment="1">
      <alignment horizontal="left" vertical="center" wrapText="1"/>
    </xf>
    <xf numFmtId="3" fontId="130" fillId="0" borderId="0" xfId="0" applyNumberFormat="1" applyFont="1" applyAlignment="1">
      <alignment horizontal="center" vertical="center"/>
    </xf>
    <xf numFmtId="0" fontId="93" fillId="0" borderId="0" xfId="0" applyFont="1" applyAlignment="1">
      <alignment horizontal="left" vertical="center" wrapText="1"/>
    </xf>
    <xf numFmtId="0" fontId="54" fillId="0" borderId="0" xfId="0" applyFont="1" applyAlignment="1">
      <alignment horizontal="left" vertical="center" wrapText="1"/>
    </xf>
    <xf numFmtId="3" fontId="54" fillId="0" borderId="0" xfId="0" applyNumberFormat="1" applyFont="1" applyAlignment="1">
      <alignment horizontal="center" vertical="center"/>
    </xf>
    <xf numFmtId="0" fontId="54" fillId="0" borderId="3" xfId="0" applyFont="1" applyBorder="1" applyAlignment="1">
      <alignment horizontal="left" vertical="center"/>
    </xf>
    <xf numFmtId="4" fontId="54" fillId="0" borderId="3" xfId="0" applyNumberFormat="1" applyFont="1" applyBorder="1" applyAlignment="1">
      <alignment horizontal="center" vertical="center"/>
    </xf>
    <xf numFmtId="3" fontId="131" fillId="0" borderId="0" xfId="0" applyNumberFormat="1" applyFont="1" applyAlignment="1">
      <alignment horizontal="center" vertical="center"/>
    </xf>
    <xf numFmtId="0" fontId="26" fillId="2" borderId="0" xfId="46" applyFont="1" applyFill="1"/>
    <xf numFmtId="1" fontId="26" fillId="2" borderId="0" xfId="46" applyNumberFormat="1" applyFont="1" applyFill="1" applyAlignment="1">
      <alignment horizontal="center" vertical="center"/>
    </xf>
    <xf numFmtId="0" fontId="11" fillId="0" borderId="1" xfId="46" applyFont="1" applyBorder="1"/>
    <xf numFmtId="166" fontId="11" fillId="0" borderId="1" xfId="46" applyNumberFormat="1" applyFont="1" applyBorder="1" applyAlignment="1">
      <alignment horizontal="center"/>
    </xf>
    <xf numFmtId="0" fontId="11" fillId="0" borderId="0" xfId="46" applyFont="1" applyBorder="1"/>
    <xf numFmtId="166" fontId="11" fillId="0" borderId="0" xfId="46" applyNumberFormat="1" applyFont="1" applyBorder="1" applyAlignment="1">
      <alignment horizontal="center"/>
    </xf>
    <xf numFmtId="0" fontId="27" fillId="0" borderId="0" xfId="46" applyFont="1"/>
    <xf numFmtId="0" fontId="11" fillId="0" borderId="0" xfId="46" applyFont="1"/>
    <xf numFmtId="165" fontId="11" fillId="0" borderId="0" xfId="46" applyNumberFormat="1" applyFont="1" applyAlignment="1">
      <alignment horizontal="center"/>
    </xf>
    <xf numFmtId="165" fontId="11" fillId="0" borderId="1" xfId="46" applyNumberFormat="1" applyFont="1" applyBorder="1" applyAlignment="1">
      <alignment horizontal="center"/>
    </xf>
    <xf numFmtId="0" fontId="8" fillId="0" borderId="0" xfId="0" applyFont="1"/>
    <xf numFmtId="0" fontId="28" fillId="0" borderId="0" xfId="0" applyFont="1"/>
    <xf numFmtId="0" fontId="55" fillId="2" borderId="35" xfId="0" applyFont="1" applyFill="1" applyBorder="1" applyAlignment="1">
      <alignment horizontal="left" vertical="center"/>
    </xf>
    <xf numFmtId="0" fontId="55" fillId="2" borderId="35" xfId="0" applyFont="1" applyFill="1" applyBorder="1" applyAlignment="1">
      <alignment horizontal="center" vertical="center"/>
    </xf>
    <xf numFmtId="0" fontId="55" fillId="2" borderId="31" xfId="0" applyFont="1" applyFill="1" applyBorder="1" applyAlignment="1">
      <alignment horizontal="center" vertical="center"/>
    </xf>
    <xf numFmtId="0" fontId="56" fillId="9" borderId="35" xfId="0" applyFont="1" applyFill="1" applyBorder="1" applyAlignment="1">
      <alignment horizontal="left" vertical="center"/>
    </xf>
    <xf numFmtId="0" fontId="54" fillId="0" borderId="35" xfId="0" applyFont="1" applyBorder="1" applyAlignment="1">
      <alignment horizontal="left" vertical="center" wrapText="1"/>
    </xf>
    <xf numFmtId="0" fontId="56" fillId="0" borderId="38" xfId="0" applyFont="1" applyBorder="1" applyAlignment="1">
      <alignment horizontal="left" vertical="center" wrapText="1"/>
    </xf>
    <xf numFmtId="0" fontId="56" fillId="0" borderId="35" xfId="0" applyFont="1" applyBorder="1" applyAlignment="1">
      <alignment horizontal="left" vertical="center" wrapText="1"/>
    </xf>
    <xf numFmtId="0" fontId="57" fillId="0" borderId="35" xfId="0" applyFont="1" applyBorder="1" applyAlignment="1">
      <alignment horizontal="left" vertical="center" wrapText="1"/>
    </xf>
    <xf numFmtId="0" fontId="57" fillId="0" borderId="34" xfId="0" applyFont="1" applyBorder="1" applyAlignment="1">
      <alignment horizontal="left" vertical="center" wrapText="1"/>
    </xf>
    <xf numFmtId="0" fontId="57" fillId="0" borderId="35" xfId="0" applyFont="1" applyBorder="1" applyAlignment="1">
      <alignment horizontal="left" vertical="center" wrapText="1" indent="1"/>
    </xf>
    <xf numFmtId="0" fontId="57" fillId="0" borderId="34" xfId="0" applyFont="1" applyBorder="1" applyAlignment="1">
      <alignment horizontal="left" vertical="center" wrapText="1" indent="1"/>
    </xf>
    <xf numFmtId="0" fontId="56" fillId="9" borderId="34" xfId="0" applyFont="1" applyFill="1" applyBorder="1" applyAlignment="1">
      <alignment horizontal="left" vertical="center"/>
    </xf>
    <xf numFmtId="0" fontId="28" fillId="0" borderId="0" xfId="0" applyFont="1" applyAlignment="1">
      <alignment horizontal="right" vertical="center" wrapText="1"/>
    </xf>
    <xf numFmtId="2" fontId="56" fillId="9" borderId="0" xfId="0" applyNumberFormat="1" applyFont="1" applyFill="1" applyAlignment="1">
      <alignment horizontal="center" vertical="center"/>
    </xf>
    <xf numFmtId="2" fontId="56" fillId="9" borderId="31" xfId="0" applyNumberFormat="1" applyFont="1" applyFill="1" applyBorder="1" applyAlignment="1">
      <alignment horizontal="center" vertical="center"/>
    </xf>
    <xf numFmtId="2" fontId="54" fillId="0" borderId="3" xfId="0" applyNumberFormat="1" applyFont="1" applyBorder="1" applyAlignment="1">
      <alignment horizontal="center" vertical="center" wrapText="1"/>
    </xf>
    <xf numFmtId="2" fontId="54" fillId="0" borderId="33" xfId="0" applyNumberFormat="1" applyFont="1" applyBorder="1" applyAlignment="1">
      <alignment horizontal="center" vertical="center" wrapText="1"/>
    </xf>
    <xf numFmtId="2" fontId="56" fillId="9" borderId="3" xfId="0" applyNumberFormat="1" applyFont="1" applyFill="1" applyBorder="1" applyAlignment="1">
      <alignment horizontal="center" vertical="center"/>
    </xf>
    <xf numFmtId="2" fontId="56" fillId="9" borderId="33" xfId="0" applyNumberFormat="1" applyFont="1" applyFill="1" applyBorder="1" applyAlignment="1">
      <alignment horizontal="center" vertical="center"/>
    </xf>
    <xf numFmtId="1" fontId="56" fillId="9" borderId="0" xfId="0" applyNumberFormat="1" applyFont="1" applyFill="1" applyAlignment="1">
      <alignment horizontal="center" vertical="center"/>
    </xf>
    <xf numFmtId="1" fontId="56" fillId="9" borderId="31" xfId="0" applyNumberFormat="1" applyFont="1" applyFill="1" applyBorder="1" applyAlignment="1">
      <alignment horizontal="center" vertical="center"/>
    </xf>
    <xf numFmtId="1" fontId="54" fillId="0" borderId="0" xfId="0" applyNumberFormat="1" applyFont="1" applyAlignment="1">
      <alignment horizontal="center" vertical="center" wrapText="1"/>
    </xf>
    <xf numFmtId="1" fontId="54" fillId="0" borderId="31" xfId="0" applyNumberFormat="1" applyFont="1" applyBorder="1" applyAlignment="1">
      <alignment horizontal="center" vertical="center" wrapText="1"/>
    </xf>
    <xf numFmtId="1" fontId="56" fillId="0" borderId="3" xfId="0" applyNumberFormat="1" applyFont="1" applyBorder="1" applyAlignment="1">
      <alignment horizontal="center" vertical="center" wrapText="1"/>
    </xf>
    <xf numFmtId="1" fontId="56" fillId="0" borderId="33" xfId="0" applyNumberFormat="1" applyFont="1" applyBorder="1" applyAlignment="1">
      <alignment horizontal="center" vertical="center" wrapText="1"/>
    </xf>
    <xf numFmtId="1" fontId="56" fillId="0" borderId="0" xfId="0" applyNumberFormat="1" applyFont="1" applyAlignment="1">
      <alignment horizontal="center" vertical="center" wrapText="1"/>
    </xf>
    <xf numFmtId="1" fontId="56" fillId="0" borderId="31" xfId="0" applyNumberFormat="1" applyFont="1" applyBorder="1" applyAlignment="1">
      <alignment horizontal="center" vertical="center" wrapText="1"/>
    </xf>
    <xf numFmtId="1" fontId="57" fillId="0" borderId="0" xfId="0" applyNumberFormat="1" applyFont="1" applyAlignment="1">
      <alignment horizontal="center" vertical="center" wrapText="1"/>
    </xf>
    <xf numFmtId="1" fontId="57" fillId="0" borderId="31" xfId="0" applyNumberFormat="1" applyFont="1" applyBorder="1" applyAlignment="1">
      <alignment horizontal="center" vertical="center" wrapText="1"/>
    </xf>
    <xf numFmtId="1" fontId="56" fillId="0" borderId="15" xfId="0" applyNumberFormat="1" applyFont="1" applyBorder="1" applyAlignment="1">
      <alignment horizontal="center" vertical="center" wrapText="1"/>
    </xf>
    <xf numFmtId="1" fontId="56" fillId="0" borderId="39" xfId="0" applyNumberFormat="1" applyFont="1" applyBorder="1" applyAlignment="1">
      <alignment horizontal="center" vertical="center" wrapText="1"/>
    </xf>
    <xf numFmtId="1" fontId="57" fillId="0" borderId="31" xfId="0" applyNumberFormat="1" applyFont="1" applyBorder="1" applyAlignment="1">
      <alignment horizontal="center" vertical="center"/>
    </xf>
    <xf numFmtId="1" fontId="57" fillId="0" borderId="3" xfId="0" applyNumberFormat="1" applyFont="1" applyBorder="1" applyAlignment="1">
      <alignment horizontal="center" vertical="center" wrapText="1"/>
    </xf>
    <xf numFmtId="1" fontId="57" fillId="0" borderId="33" xfId="0" applyNumberFormat="1" applyFont="1" applyBorder="1" applyAlignment="1">
      <alignment horizontal="center" vertical="center" wrapText="1"/>
    </xf>
    <xf numFmtId="1" fontId="57" fillId="0" borderId="3" xfId="0" applyNumberFormat="1" applyFont="1" applyBorder="1" applyAlignment="1">
      <alignment horizontal="center" vertical="center"/>
    </xf>
    <xf numFmtId="1" fontId="57" fillId="0" borderId="33" xfId="0" applyNumberFormat="1" applyFont="1" applyBorder="1" applyAlignment="1">
      <alignment horizontal="center" vertical="center"/>
    </xf>
    <xf numFmtId="0" fontId="55" fillId="6" borderId="40" xfId="0" applyFont="1" applyFill="1" applyBorder="1" applyAlignment="1">
      <alignment horizontal="center" vertical="center" wrapText="1"/>
    </xf>
    <xf numFmtId="0" fontId="55" fillId="6" borderId="41" xfId="0" applyFont="1" applyFill="1" applyBorder="1" applyAlignment="1">
      <alignment horizontal="center" vertical="center" wrapText="1"/>
    </xf>
    <xf numFmtId="0" fontId="11" fillId="0" borderId="43" xfId="0" applyFont="1" applyBorder="1" applyAlignment="1">
      <alignment horizontal="justify" vertical="center" wrapText="1"/>
    </xf>
    <xf numFmtId="0" fontId="11" fillId="0" borderId="42" xfId="0" applyFont="1" applyBorder="1" applyAlignment="1">
      <alignment horizontal="justify" vertical="center" wrapText="1"/>
    </xf>
    <xf numFmtId="0" fontId="27" fillId="0" borderId="45" xfId="0" applyFont="1" applyBorder="1" applyAlignment="1">
      <alignment horizontal="justify" vertical="center" wrapText="1"/>
    </xf>
    <xf numFmtId="0" fontId="11" fillId="0" borderId="45" xfId="0" applyFont="1" applyBorder="1" applyAlignment="1">
      <alignment horizontal="justify" vertical="center" wrapText="1"/>
    </xf>
    <xf numFmtId="0" fontId="0" fillId="0" borderId="45" xfId="0" applyBorder="1" applyAlignment="1">
      <alignment vertical="top" wrapText="1"/>
    </xf>
    <xf numFmtId="0" fontId="0" fillId="0" borderId="44" xfId="0" applyBorder="1" applyAlignment="1">
      <alignment vertical="top" wrapText="1"/>
    </xf>
    <xf numFmtId="0" fontId="0" fillId="0" borderId="42" xfId="0" applyBorder="1" applyAlignment="1">
      <alignment vertical="top" wrapText="1"/>
    </xf>
    <xf numFmtId="0" fontId="133" fillId="0" borderId="45" xfId="0" applyFont="1" applyBorder="1" applyAlignment="1">
      <alignment horizontal="justify" vertical="center" wrapText="1"/>
    </xf>
    <xf numFmtId="0" fontId="11" fillId="0" borderId="44" xfId="0" applyFont="1" applyBorder="1" applyAlignment="1">
      <alignment horizontal="justify" vertical="center" wrapText="1"/>
    </xf>
    <xf numFmtId="0" fontId="0" fillId="0" borderId="43" xfId="0" applyBorder="1" applyAlignment="1">
      <alignment vertical="top" wrapText="1"/>
    </xf>
    <xf numFmtId="0" fontId="114" fillId="0" borderId="45" xfId="0" applyFont="1" applyBorder="1" applyAlignment="1">
      <alignment horizontal="justify" vertical="center" wrapText="1"/>
    </xf>
    <xf numFmtId="0" fontId="114" fillId="0" borderId="44" xfId="0" applyFont="1" applyBorder="1" applyAlignment="1">
      <alignment horizontal="justify" vertical="center" wrapText="1"/>
    </xf>
    <xf numFmtId="0" fontId="27" fillId="0" borderId="43" xfId="0" applyFont="1" applyBorder="1" applyAlignment="1">
      <alignment horizontal="justify" vertical="center" wrapText="1"/>
    </xf>
    <xf numFmtId="0" fontId="135" fillId="0" borderId="0" xfId="0" applyFont="1" applyAlignment="1">
      <alignment horizontal="justify" vertical="center"/>
    </xf>
    <xf numFmtId="0" fontId="11" fillId="0" borderId="0" xfId="0" applyFont="1" applyAlignment="1">
      <alignment horizontal="justify" vertical="center"/>
    </xf>
    <xf numFmtId="0" fontId="0" fillId="0" borderId="0" xfId="0" applyFill="1" applyAlignment="1">
      <alignment horizontal="right" vertical="top"/>
    </xf>
    <xf numFmtId="0" fontId="54" fillId="0" borderId="34" xfId="0" applyFont="1" applyBorder="1" applyAlignment="1">
      <alignment horizontal="left" vertical="center" wrapText="1"/>
    </xf>
    <xf numFmtId="0" fontId="56" fillId="0" borderId="14" xfId="0" applyFont="1" applyBorder="1" applyAlignment="1">
      <alignment horizontal="left" vertical="center" wrapText="1"/>
    </xf>
    <xf numFmtId="0" fontId="55" fillId="2" borderId="35" xfId="0" applyFont="1" applyFill="1" applyBorder="1" applyAlignment="1">
      <alignment vertical="center"/>
    </xf>
    <xf numFmtId="0" fontId="25" fillId="0" borderId="3" xfId="0" applyFont="1" applyBorder="1" applyAlignment="1">
      <alignment vertical="center"/>
    </xf>
    <xf numFmtId="0" fontId="0" fillId="0" borderId="0" xfId="0" applyAlignment="1"/>
    <xf numFmtId="3" fontId="54" fillId="0" borderId="13" xfId="0" applyNumberFormat="1" applyFont="1" applyBorder="1" applyAlignment="1">
      <alignment horizontal="center" vertical="center" wrapText="1"/>
    </xf>
    <xf numFmtId="3" fontId="54" fillId="0" borderId="14"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14" xfId="0" applyNumberFormat="1" applyFont="1" applyBorder="1" applyAlignment="1">
      <alignment horizontal="center" vertical="center" wrapText="1"/>
    </xf>
    <xf numFmtId="3" fontId="57" fillId="0" borderId="32" xfId="0" applyNumberFormat="1" applyFont="1" applyBorder="1" applyAlignment="1">
      <alignment horizontal="center" vertical="center" wrapText="1"/>
    </xf>
    <xf numFmtId="3" fontId="57" fillId="0" borderId="35" xfId="0" applyNumberFormat="1" applyFont="1" applyBorder="1" applyAlignment="1">
      <alignment horizontal="center" vertical="center" wrapText="1"/>
    </xf>
    <xf numFmtId="3" fontId="57" fillId="0" borderId="48" xfId="0" applyNumberFormat="1" applyFont="1" applyBorder="1" applyAlignment="1">
      <alignment horizontal="center" vertical="center" wrapText="1"/>
    </xf>
    <xf numFmtId="3" fontId="57" fillId="0" borderId="34" xfId="0" applyNumberFormat="1" applyFont="1" applyBorder="1" applyAlignment="1">
      <alignment horizontal="center" vertical="center" wrapText="1"/>
    </xf>
    <xf numFmtId="3" fontId="56" fillId="0" borderId="49" xfId="0" applyNumberFormat="1" applyFont="1" applyBorder="1" applyAlignment="1">
      <alignment horizontal="center" vertical="center" wrapText="1"/>
    </xf>
    <xf numFmtId="3" fontId="56" fillId="0" borderId="38" xfId="0" applyNumberFormat="1" applyFont="1" applyBorder="1" applyAlignment="1">
      <alignment horizontal="center" vertical="center" wrapText="1"/>
    </xf>
    <xf numFmtId="3" fontId="57" fillId="0" borderId="32" xfId="0" applyNumberFormat="1" applyFont="1" applyBorder="1" applyAlignment="1">
      <alignment horizontal="center" vertical="center"/>
    </xf>
    <xf numFmtId="3" fontId="57" fillId="0" borderId="35" xfId="0" applyNumberFormat="1" applyFont="1" applyBorder="1" applyAlignment="1">
      <alignment horizontal="center" vertical="center"/>
    </xf>
    <xf numFmtId="3" fontId="57" fillId="0" borderId="48" xfId="0" applyNumberFormat="1" applyFont="1" applyBorder="1" applyAlignment="1">
      <alignment horizontal="center" vertical="center"/>
    </xf>
    <xf numFmtId="3" fontId="57" fillId="0" borderId="34" xfId="0" applyNumberFormat="1" applyFont="1" applyBorder="1" applyAlignment="1">
      <alignment horizontal="center" vertical="center"/>
    </xf>
    <xf numFmtId="4" fontId="54" fillId="0" borderId="48" xfId="0" applyNumberFormat="1" applyFont="1" applyBorder="1" applyAlignment="1">
      <alignment horizontal="center" vertical="center" wrapText="1"/>
    </xf>
    <xf numFmtId="4" fontId="54" fillId="0" borderId="34" xfId="0" applyNumberFormat="1" applyFont="1" applyBorder="1" applyAlignment="1">
      <alignment horizontal="center" vertical="center" wrapText="1"/>
    </xf>
    <xf numFmtId="49" fontId="55" fillId="2" borderId="0" xfId="0" applyNumberFormat="1" applyFont="1" applyFill="1" applyAlignment="1">
      <alignment horizontal="center" vertical="center"/>
    </xf>
    <xf numFmtId="49" fontId="55" fillId="2" borderId="35" xfId="0" applyNumberFormat="1" applyFont="1" applyFill="1" applyBorder="1" applyAlignment="1">
      <alignment horizontal="center" vertical="center"/>
    </xf>
    <xf numFmtId="0" fontId="29" fillId="2" borderId="0" xfId="5" applyFont="1" applyFill="1"/>
    <xf numFmtId="3" fontId="0" fillId="0" borderId="0" xfId="0" applyNumberFormat="1" applyAlignment="1">
      <alignment horizontal="right" vertical="center"/>
    </xf>
    <xf numFmtId="0" fontId="57" fillId="0" borderId="0" xfId="0" applyFont="1" applyAlignment="1">
      <alignment horizontal="left" vertical="center" indent="1"/>
    </xf>
    <xf numFmtId="0" fontId="57" fillId="0" borderId="3" xfId="0" applyFont="1" applyBorder="1" applyAlignment="1">
      <alignment horizontal="left" vertical="center"/>
    </xf>
    <xf numFmtId="4" fontId="57" fillId="0" borderId="3" xfId="0" applyNumberFormat="1" applyFont="1" applyBorder="1" applyAlignment="1">
      <alignment horizontal="right" vertical="center"/>
    </xf>
    <xf numFmtId="3" fontId="58" fillId="0" borderId="0" xfId="0" applyNumberFormat="1" applyFont="1" applyAlignment="1">
      <alignment horizontal="right" vertical="center"/>
    </xf>
    <xf numFmtId="3" fontId="137" fillId="0" borderId="3" xfId="0" applyNumberFormat="1" applyFont="1" applyBorder="1" applyAlignment="1">
      <alignment horizontal="right" vertical="center"/>
    </xf>
    <xf numFmtId="0" fontId="138" fillId="2" borderId="0" xfId="0" applyFont="1" applyFill="1" applyAlignment="1">
      <alignment horizontal="left" vertical="center"/>
    </xf>
    <xf numFmtId="166" fontId="7" fillId="0" borderId="1" xfId="0" applyNumberFormat="1" applyFont="1" applyBorder="1"/>
    <xf numFmtId="1" fontId="11" fillId="0" borderId="1" xfId="0" applyNumberFormat="1" applyFont="1" applyBorder="1" applyAlignment="1">
      <alignment vertical="center"/>
    </xf>
    <xf numFmtId="0" fontId="137" fillId="0" borderId="3" xfId="0" applyFont="1" applyBorder="1" applyAlignment="1">
      <alignment horizontal="center" vertical="center"/>
    </xf>
    <xf numFmtId="0" fontId="58" fillId="0" borderId="15" xfId="0" applyFont="1" applyBorder="1" applyAlignment="1">
      <alignment vertical="center"/>
    </xf>
    <xf numFmtId="0" fontId="57" fillId="0" borderId="0" xfId="0" applyFont="1" applyAlignment="1">
      <alignment vertical="center"/>
    </xf>
    <xf numFmtId="0" fontId="25" fillId="0" borderId="0" xfId="0" applyFont="1" applyAlignment="1">
      <alignment vertical="center"/>
    </xf>
    <xf numFmtId="0" fontId="3" fillId="0" borderId="0" xfId="3" applyAlignment="1"/>
    <xf numFmtId="0" fontId="55" fillId="2" borderId="0" xfId="0" applyFont="1" applyFill="1" applyAlignment="1">
      <alignment vertical="center"/>
    </xf>
    <xf numFmtId="1" fontId="54" fillId="0" borderId="3" xfId="0" applyNumberFormat="1" applyFont="1" applyBorder="1" applyAlignment="1">
      <alignment horizontal="right" vertical="center"/>
    </xf>
    <xf numFmtId="0" fontId="47" fillId="2" borderId="0" xfId="0" applyFont="1" applyFill="1" applyAlignment="1">
      <alignment horizontal="center" vertical="center" wrapText="1"/>
    </xf>
    <xf numFmtId="0" fontId="47" fillId="2" borderId="51" xfId="0" applyFont="1" applyFill="1" applyBorder="1" applyAlignment="1">
      <alignment horizontal="center" vertical="center" wrapText="1"/>
    </xf>
    <xf numFmtId="0" fontId="47" fillId="2" borderId="53" xfId="0" applyFont="1" applyFill="1" applyBorder="1" applyAlignment="1">
      <alignment horizontal="center" vertical="center" wrapText="1"/>
    </xf>
    <xf numFmtId="0" fontId="47" fillId="2" borderId="54" xfId="0" applyFont="1" applyFill="1" applyBorder="1" applyAlignment="1">
      <alignment horizontal="center" vertical="center" wrapText="1"/>
    </xf>
    <xf numFmtId="0" fontId="47" fillId="2" borderId="52" xfId="0" applyFont="1" applyFill="1" applyBorder="1" applyAlignment="1">
      <alignment horizontal="center" vertical="center" wrapText="1"/>
    </xf>
    <xf numFmtId="0" fontId="47" fillId="2" borderId="55" xfId="0" applyFont="1" applyFill="1" applyBorder="1" applyAlignment="1">
      <alignment horizontal="center" vertical="center" wrapText="1"/>
    </xf>
    <xf numFmtId="0" fontId="140" fillId="2" borderId="0" xfId="0" applyFont="1" applyFill="1" applyAlignment="1">
      <alignment horizontal="center" vertical="center"/>
    </xf>
    <xf numFmtId="0" fontId="140" fillId="2" borderId="53" xfId="0" applyFont="1" applyFill="1" applyBorder="1" applyAlignment="1">
      <alignment horizontal="center" vertical="center"/>
    </xf>
    <xf numFmtId="0" fontId="140" fillId="2" borderId="52" xfId="0" applyFont="1" applyFill="1" applyBorder="1" applyAlignment="1">
      <alignment horizontal="center" vertical="center"/>
    </xf>
    <xf numFmtId="0" fontId="140" fillId="2" borderId="56" xfId="0" applyFont="1" applyFill="1" applyBorder="1" applyAlignment="1">
      <alignment horizontal="center" vertical="center" wrapText="1"/>
    </xf>
    <xf numFmtId="0" fontId="140" fillId="2" borderId="0" xfId="0" applyFont="1" applyFill="1" applyAlignment="1">
      <alignment horizontal="center" vertical="center" wrapText="1"/>
    </xf>
    <xf numFmtId="0" fontId="140" fillId="2" borderId="53" xfId="0" applyFont="1" applyFill="1" applyBorder="1" applyAlignment="1">
      <alignment horizontal="center" vertical="center" wrapText="1"/>
    </xf>
    <xf numFmtId="0" fontId="140" fillId="2" borderId="57" xfId="0" applyFont="1" applyFill="1" applyBorder="1" applyAlignment="1">
      <alignment horizontal="center" vertical="center" wrapText="1"/>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39" xfId="0" applyFont="1" applyBorder="1" applyAlignment="1">
      <alignment horizontal="center" vertical="center"/>
    </xf>
    <xf numFmtId="0" fontId="7" fillId="0" borderId="31" xfId="0" applyFont="1" applyBorder="1" applyAlignment="1">
      <alignment horizontal="center" vertical="center"/>
    </xf>
    <xf numFmtId="0" fontId="21" fillId="0" borderId="31" xfId="0" applyFont="1" applyBorder="1" applyAlignment="1">
      <alignment horizontal="center" vertical="center"/>
    </xf>
    <xf numFmtId="0" fontId="18" fillId="0" borderId="15" xfId="0" applyFont="1" applyBorder="1" applyAlignment="1">
      <alignment horizontal="center" vertical="center"/>
    </xf>
    <xf numFmtId="0" fontId="18" fillId="0" borderId="31" xfId="0" applyFont="1" applyBorder="1" applyAlignment="1">
      <alignment horizontal="center" vertical="center"/>
    </xf>
    <xf numFmtId="0" fontId="18" fillId="0" borderId="39" xfId="0" applyFont="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xf>
    <xf numFmtId="0" fontId="7" fillId="0" borderId="33" xfId="0" applyFont="1" applyBorder="1" applyAlignment="1">
      <alignment horizontal="center" vertical="center"/>
    </xf>
    <xf numFmtId="0" fontId="21" fillId="0" borderId="33" xfId="0" applyFont="1" applyBorder="1" applyAlignment="1">
      <alignment horizontal="center" vertical="center"/>
    </xf>
    <xf numFmtId="0" fontId="18" fillId="0" borderId="3" xfId="0" applyFont="1" applyBorder="1" applyAlignment="1">
      <alignment horizontal="center" vertical="center"/>
    </xf>
    <xf numFmtId="0" fontId="18" fillId="0" borderId="33" xfId="0" applyFont="1" applyBorder="1" applyAlignment="1">
      <alignment horizontal="center" vertical="center"/>
    </xf>
    <xf numFmtId="0" fontId="129" fillId="0" borderId="0" xfId="0" applyFont="1" applyAlignment="1">
      <alignment horizontal="justify" vertical="center"/>
    </xf>
    <xf numFmtId="0" fontId="139" fillId="0" borderId="0" xfId="0" applyFont="1"/>
    <xf numFmtId="0" fontId="47" fillId="2" borderId="58" xfId="0" applyFont="1" applyFill="1" applyBorder="1" applyAlignment="1">
      <alignment horizontal="center" vertical="center" wrapText="1"/>
    </xf>
    <xf numFmtId="0" fontId="47" fillId="2" borderId="60" xfId="0" applyFont="1" applyFill="1" applyBorder="1" applyAlignment="1">
      <alignment horizontal="center" vertical="center" wrapText="1"/>
    </xf>
    <xf numFmtId="0" fontId="47" fillId="2" borderId="50" xfId="0" applyFont="1" applyFill="1" applyBorder="1" applyAlignment="1">
      <alignment horizontal="center" vertical="center" wrapText="1"/>
    </xf>
    <xf numFmtId="0" fontId="47" fillId="2" borderId="59" xfId="0" applyFont="1" applyFill="1" applyBorder="1" applyAlignment="1">
      <alignment horizontal="center" vertical="center" wrapText="1"/>
    </xf>
    <xf numFmtId="0" fontId="47" fillId="2" borderId="61" xfId="0" applyFont="1" applyFill="1" applyBorder="1" applyAlignment="1">
      <alignment horizontal="center" vertical="center" wrapText="1"/>
    </xf>
    <xf numFmtId="0" fontId="140" fillId="2" borderId="62" xfId="0" applyFont="1" applyFill="1" applyBorder="1" applyAlignment="1">
      <alignment horizontal="center" vertical="center"/>
    </xf>
    <xf numFmtId="0" fontId="140" fillId="2" borderId="63" xfId="0" applyFont="1" applyFill="1" applyBorder="1" applyAlignment="1">
      <alignment horizontal="center" vertical="center"/>
    </xf>
    <xf numFmtId="0" fontId="140" fillId="2" borderId="64" xfId="0" applyFont="1" applyFill="1" applyBorder="1" applyAlignment="1">
      <alignment horizontal="center" vertical="center"/>
    </xf>
    <xf numFmtId="0" fontId="140" fillId="2" borderId="65" xfId="0" applyFont="1" applyFill="1" applyBorder="1" applyAlignment="1">
      <alignment horizontal="center" vertical="center"/>
    </xf>
    <xf numFmtId="0" fontId="140" fillId="2" borderId="66" xfId="0" applyFont="1" applyFill="1" applyBorder="1" applyAlignment="1">
      <alignment horizontal="center" vertical="center"/>
    </xf>
    <xf numFmtId="0" fontId="140" fillId="2" borderId="50" xfId="0" applyFont="1" applyFill="1" applyBorder="1" applyAlignment="1">
      <alignment horizontal="center" vertical="center"/>
    </xf>
    <xf numFmtId="0" fontId="140" fillId="2" borderId="59" xfId="0" applyFont="1" applyFill="1" applyBorder="1" applyAlignment="1">
      <alignment horizontal="center" vertical="center"/>
    </xf>
    <xf numFmtId="0" fontId="140" fillId="2" borderId="61" xfId="0" applyFont="1" applyFill="1" applyBorder="1" applyAlignment="1">
      <alignment horizontal="center" vertical="center"/>
    </xf>
    <xf numFmtId="0" fontId="140" fillId="2" borderId="54" xfId="0" applyFont="1" applyFill="1" applyBorder="1" applyAlignment="1">
      <alignment horizontal="center" vertical="center"/>
    </xf>
    <xf numFmtId="0" fontId="17" fillId="2" borderId="0" xfId="0" applyFont="1" applyFill="1" applyAlignment="1">
      <alignment horizontal="center" vertical="center"/>
    </xf>
    <xf numFmtId="0" fontId="19" fillId="0" borderId="0" xfId="0" applyFont="1" applyAlignment="1">
      <alignment horizontal="justify" vertical="center"/>
    </xf>
    <xf numFmtId="0" fontId="18" fillId="0" borderId="0" xfId="0" applyFont="1" applyAlignment="1">
      <alignment horizontal="justify" vertical="center"/>
    </xf>
    <xf numFmtId="0" fontId="18" fillId="0" borderId="3" xfId="0" applyFont="1" applyBorder="1" applyAlignment="1">
      <alignment horizontal="justify" vertical="center"/>
    </xf>
    <xf numFmtId="0" fontId="19" fillId="0" borderId="3" xfId="0" applyFont="1" applyBorder="1" applyAlignment="1">
      <alignment horizontal="justify" vertical="center"/>
    </xf>
    <xf numFmtId="0" fontId="139" fillId="0" borderId="0" xfId="0" applyFont="1" applyAlignment="1">
      <alignment vertical="center"/>
    </xf>
    <xf numFmtId="0" fontId="18" fillId="0" borderId="32" xfId="0" applyFont="1" applyBorder="1" applyAlignment="1">
      <alignment horizontal="center" vertical="center"/>
    </xf>
    <xf numFmtId="0" fontId="19" fillId="0" borderId="3" xfId="0" applyFont="1" applyBorder="1" applyAlignment="1">
      <alignment horizontal="left" vertical="center"/>
    </xf>
    <xf numFmtId="0" fontId="19" fillId="0" borderId="3" xfId="0" applyFont="1" applyBorder="1" applyAlignment="1">
      <alignment horizontal="center" vertical="center" wrapText="1"/>
    </xf>
    <xf numFmtId="0" fontId="19" fillId="0" borderId="48" xfId="0" applyFont="1" applyBorder="1" applyAlignment="1">
      <alignment horizontal="center" vertical="center"/>
    </xf>
    <xf numFmtId="0" fontId="18" fillId="0" borderId="3" xfId="0" applyFont="1" applyBorder="1" applyAlignment="1">
      <alignment horizontal="left" vertical="center"/>
    </xf>
    <xf numFmtId="0" fontId="139" fillId="0" borderId="15" xfId="0" applyFont="1" applyBorder="1" applyAlignment="1"/>
    <xf numFmtId="0" fontId="45" fillId="0" borderId="3" xfId="0" applyFont="1" applyBorder="1" applyAlignment="1">
      <alignment horizontal="left" vertical="center"/>
    </xf>
    <xf numFmtId="0" fontId="8" fillId="0" borderId="0" xfId="0" applyFont="1" applyAlignment="1">
      <alignment horizontal="left" vertical="center"/>
    </xf>
    <xf numFmtId="0" fontId="58" fillId="2" borderId="0" xfId="0" applyFont="1" applyFill="1" applyAlignment="1">
      <alignment vertical="center"/>
    </xf>
    <xf numFmtId="2" fontId="57" fillId="0" borderId="0" xfId="0" applyNumberFormat="1" applyFont="1" applyAlignment="1">
      <alignment horizontal="center" vertical="center"/>
    </xf>
    <xf numFmtId="1" fontId="56" fillId="0" borderId="3" xfId="0" applyNumberFormat="1" applyFont="1" applyBorder="1" applyAlignment="1">
      <alignment horizontal="center" vertical="center"/>
    </xf>
    <xf numFmtId="0" fontId="55" fillId="2" borderId="0" xfId="0" applyFont="1" applyFill="1" applyAlignment="1">
      <alignment horizontal="left" vertical="center"/>
    </xf>
    <xf numFmtId="0" fontId="28" fillId="0" borderId="0" xfId="0" applyFont="1" applyAlignment="1">
      <alignment horizontal="center" vertical="center"/>
    </xf>
    <xf numFmtId="0" fontId="55" fillId="2" borderId="0" xfId="0" applyFont="1" applyFill="1" applyAlignment="1">
      <alignment horizontal="right" vertical="center" wrapText="1"/>
    </xf>
    <xf numFmtId="0" fontId="54" fillId="0" borderId="0" xfId="0" applyFont="1" applyAlignment="1">
      <alignment horizontal="left" vertical="center"/>
    </xf>
    <xf numFmtId="3" fontId="54" fillId="0" borderId="0" xfId="0" applyNumberFormat="1" applyFont="1" applyAlignment="1">
      <alignment horizontal="right" vertical="center"/>
    </xf>
    <xf numFmtId="0" fontId="56" fillId="0" borderId="0" xfId="0" applyFont="1" applyAlignment="1">
      <alignment horizontal="left" vertical="center" indent="1"/>
    </xf>
    <xf numFmtId="3" fontId="27" fillId="0" borderId="0" xfId="0" applyNumberFormat="1" applyFont="1" applyAlignment="1">
      <alignment horizontal="right" vertical="center"/>
    </xf>
    <xf numFmtId="0" fontId="57" fillId="0" borderId="0" xfId="0" applyFont="1" applyAlignment="1">
      <alignment horizontal="left" vertical="center" indent="2"/>
    </xf>
    <xf numFmtId="3" fontId="57" fillId="0" borderId="0" xfId="0" applyNumberFormat="1" applyFont="1" applyAlignment="1">
      <alignment horizontal="right" vertical="center" wrapText="1"/>
    </xf>
    <xf numFmtId="0" fontId="57" fillId="0" borderId="0" xfId="0" applyFont="1" applyAlignment="1">
      <alignment horizontal="left" vertical="center" wrapText="1" indent="3"/>
    </xf>
    <xf numFmtId="0" fontId="57" fillId="0" borderId="0" xfId="0" applyFont="1" applyAlignment="1">
      <alignment horizontal="left" vertical="center" wrapText="1" indent="2"/>
    </xf>
    <xf numFmtId="0" fontId="57" fillId="0" borderId="0" xfId="0" applyFont="1" applyAlignment="1">
      <alignment horizontal="left" vertical="center" indent="3"/>
    </xf>
    <xf numFmtId="3" fontId="11" fillId="0" borderId="0" xfId="0" applyNumberFormat="1" applyFont="1" applyAlignment="1">
      <alignment horizontal="right" vertical="center"/>
    </xf>
    <xf numFmtId="3" fontId="56" fillId="0" borderId="0" xfId="0" applyNumberFormat="1" applyFont="1" applyAlignment="1">
      <alignment horizontal="right" vertical="center" wrapText="1"/>
    </xf>
    <xf numFmtId="0" fontId="57" fillId="0" borderId="3" xfId="0" applyFont="1" applyBorder="1" applyAlignment="1">
      <alignment horizontal="left" vertical="center" indent="2"/>
    </xf>
    <xf numFmtId="0" fontId="58" fillId="0" borderId="15" xfId="0" applyFont="1" applyBorder="1"/>
    <xf numFmtId="0" fontId="57" fillId="0" borderId="0" xfId="0" applyFont="1" applyAlignment="1">
      <alignment horizontal="left" vertical="center" indent="5"/>
    </xf>
    <xf numFmtId="3" fontId="57" fillId="0" borderId="3" xfId="0" applyNumberFormat="1" applyFont="1" applyBorder="1" applyAlignment="1">
      <alignment horizontal="right" vertical="center" wrapText="1"/>
    </xf>
    <xf numFmtId="2" fontId="54" fillId="0" borderId="0" xfId="0" applyNumberFormat="1" applyFont="1" applyAlignment="1">
      <alignment horizontal="right" vertical="center"/>
    </xf>
    <xf numFmtId="2" fontId="27" fillId="0" borderId="0" xfId="0" applyNumberFormat="1" applyFont="1" applyAlignment="1">
      <alignment horizontal="right" vertical="center"/>
    </xf>
    <xf numFmtId="2" fontId="57" fillId="0" borderId="0" xfId="0" applyNumberFormat="1" applyFont="1" applyAlignment="1">
      <alignment horizontal="right" vertical="center" wrapText="1"/>
    </xf>
    <xf numFmtId="2" fontId="11" fillId="0" borderId="0" xfId="0" applyNumberFormat="1" applyFont="1" applyAlignment="1">
      <alignment horizontal="right" vertical="center"/>
    </xf>
    <xf numFmtId="2" fontId="56" fillId="0" borderId="0" xfId="0" applyNumberFormat="1" applyFont="1" applyAlignment="1">
      <alignment horizontal="right" vertical="center" wrapText="1"/>
    </xf>
    <xf numFmtId="2" fontId="54" fillId="0" borderId="3" xfId="0" applyNumberFormat="1" applyFont="1" applyBorder="1" applyAlignment="1">
      <alignment horizontal="right" vertical="center"/>
    </xf>
    <xf numFmtId="0" fontId="57" fillId="0" borderId="3" xfId="0" applyFont="1" applyBorder="1" applyAlignment="1">
      <alignment horizontal="center" vertical="center"/>
    </xf>
    <xf numFmtId="0" fontId="57" fillId="0" borderId="3" xfId="0" applyFont="1" applyBorder="1" applyAlignment="1">
      <alignment horizontal="left" vertical="center" indent="3"/>
    </xf>
    <xf numFmtId="177" fontId="127" fillId="0" borderId="0" xfId="50" applyNumberFormat="1" applyFont="1"/>
    <xf numFmtId="177" fontId="126" fillId="0" borderId="0" xfId="50" applyNumberFormat="1" applyFont="1"/>
    <xf numFmtId="177" fontId="101" fillId="0" borderId="0" xfId="50" applyNumberFormat="1" applyFont="1"/>
    <xf numFmtId="177" fontId="126" fillId="0" borderId="37" xfId="52" applyNumberFormat="1" applyFont="1" applyBorder="1"/>
    <xf numFmtId="171" fontId="18" fillId="0" borderId="0" xfId="0" applyNumberFormat="1" applyFont="1" applyAlignment="1">
      <alignment horizontal="right" vertical="center"/>
    </xf>
    <xf numFmtId="180" fontId="19" fillId="0" borderId="3" xfId="0" applyNumberFormat="1" applyFont="1" applyBorder="1" applyAlignment="1">
      <alignment horizontal="right" vertical="center"/>
    </xf>
    <xf numFmtId="171" fontId="45" fillId="0" borderId="3" xfId="0" applyNumberFormat="1" applyFont="1" applyBorder="1" applyAlignment="1">
      <alignment horizontal="right" vertical="center"/>
    </xf>
    <xf numFmtId="2" fontId="11" fillId="0" borderId="0" xfId="0" applyNumberFormat="1" applyFont="1" applyAlignment="1">
      <alignment horizontal="center" vertical="center"/>
    </xf>
    <xf numFmtId="2" fontId="54" fillId="0" borderId="3" xfId="0" applyNumberFormat="1" applyFont="1" applyBorder="1" applyAlignment="1">
      <alignment horizontal="center" vertical="center"/>
    </xf>
    <xf numFmtId="166" fontId="57" fillId="0" borderId="0" xfId="0" applyNumberFormat="1" applyFont="1" applyAlignment="1">
      <alignment horizontal="center" vertical="center"/>
    </xf>
    <xf numFmtId="166" fontId="7" fillId="4" borderId="17" xfId="41" applyNumberFormat="1" applyFont="1" applyFill="1" applyBorder="1"/>
    <xf numFmtId="2" fontId="57" fillId="0" borderId="0" xfId="0" applyNumberFormat="1" applyFont="1" applyAlignment="1">
      <alignment vertical="center"/>
    </xf>
    <xf numFmtId="2" fontId="57" fillId="0" borderId="3" xfId="0" applyNumberFormat="1" applyFont="1" applyBorder="1" applyAlignment="1">
      <alignment horizontal="center" vertical="center"/>
    </xf>
    <xf numFmtId="2" fontId="57" fillId="0" borderId="3" xfId="0" applyNumberFormat="1" applyFont="1" applyBorder="1" applyAlignment="1">
      <alignment vertical="center"/>
    </xf>
    <xf numFmtId="2" fontId="56" fillId="0" borderId="0" xfId="0" applyNumberFormat="1" applyFont="1" applyAlignment="1">
      <alignment vertical="center"/>
    </xf>
    <xf numFmtId="166" fontId="57" fillId="0" borderId="0" xfId="0" applyNumberFormat="1" applyFont="1" applyAlignment="1">
      <alignment horizontal="center" vertical="center" wrapText="1"/>
    </xf>
    <xf numFmtId="166" fontId="56" fillId="0" borderId="3" xfId="0" applyNumberFormat="1" applyFont="1" applyBorder="1" applyAlignment="1">
      <alignment horizontal="center" vertical="center" wrapText="1"/>
    </xf>
    <xf numFmtId="166" fontId="57" fillId="0" borderId="0" xfId="0" applyNumberFormat="1" applyFont="1" applyFill="1" applyAlignment="1">
      <alignment horizontal="center" vertical="center" wrapText="1"/>
    </xf>
    <xf numFmtId="166" fontId="57" fillId="0" borderId="0" xfId="0" applyNumberFormat="1" applyFont="1" applyFill="1" applyAlignment="1">
      <alignment horizontal="center" vertical="center"/>
    </xf>
    <xf numFmtId="166" fontId="56" fillId="0" borderId="3" xfId="0" applyNumberFormat="1" applyFont="1" applyFill="1" applyBorder="1" applyAlignment="1">
      <alignment horizontal="center" vertical="center" wrapText="1"/>
    </xf>
    <xf numFmtId="166" fontId="57" fillId="0" borderId="3" xfId="0" applyNumberFormat="1" applyFont="1" applyFill="1" applyBorder="1" applyAlignment="1">
      <alignment horizontal="center" vertical="center" wrapText="1"/>
    </xf>
    <xf numFmtId="166" fontId="57" fillId="0" borderId="3" xfId="0" applyNumberFormat="1" applyFont="1" applyFill="1" applyBorder="1" applyAlignment="1">
      <alignment horizontal="center" vertical="center"/>
    </xf>
    <xf numFmtId="0" fontId="57" fillId="0" borderId="3" xfId="0" applyFont="1" applyFill="1" applyBorder="1" applyAlignment="1">
      <alignment horizontal="center" vertical="center" wrapText="1"/>
    </xf>
    <xf numFmtId="2" fontId="19" fillId="0" borderId="0" xfId="0" applyNumberFormat="1" applyFont="1" applyAlignment="1">
      <alignment horizontal="center" vertical="center"/>
    </xf>
    <xf numFmtId="2" fontId="18" fillId="0" borderId="0" xfId="0" applyNumberFormat="1" applyFont="1" applyAlignment="1">
      <alignment horizontal="center" vertical="center"/>
    </xf>
    <xf numFmtId="2" fontId="18" fillId="0" borderId="3" xfId="0" applyNumberFormat="1" applyFont="1" applyBorder="1" applyAlignment="1">
      <alignment horizontal="center" vertical="center"/>
    </xf>
    <xf numFmtId="2" fontId="19" fillId="0" borderId="3" xfId="0" applyNumberFormat="1" applyFont="1" applyBorder="1" applyAlignment="1">
      <alignment horizontal="center" vertical="center"/>
    </xf>
    <xf numFmtId="166" fontId="19"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166" fontId="19" fillId="0" borderId="31" xfId="0" applyNumberFormat="1" applyFont="1" applyBorder="1" applyAlignment="1">
      <alignment horizontal="center" vertical="center"/>
    </xf>
    <xf numFmtId="166" fontId="19" fillId="0" borderId="3" xfId="0" applyNumberFormat="1" applyFont="1" applyBorder="1" applyAlignment="1">
      <alignment horizontal="center" vertical="center"/>
    </xf>
    <xf numFmtId="2" fontId="19" fillId="0" borderId="3" xfId="0" applyNumberFormat="1" applyFont="1" applyBorder="1" applyAlignment="1">
      <alignment horizontal="center" vertical="center" wrapText="1"/>
    </xf>
    <xf numFmtId="166" fontId="19" fillId="0" borderId="32" xfId="0" applyNumberFormat="1" applyFont="1" applyBorder="1" applyAlignment="1">
      <alignment horizontal="center" vertical="center"/>
    </xf>
    <xf numFmtId="166" fontId="18" fillId="0" borderId="32" xfId="0" applyNumberFormat="1" applyFont="1" applyBorder="1" applyAlignment="1">
      <alignment horizontal="center" vertical="center"/>
    </xf>
    <xf numFmtId="0" fontId="5" fillId="0" borderId="0" xfId="11" applyFont="1" applyBorder="1" applyAlignment="1">
      <alignment vertical="center"/>
    </xf>
    <xf numFmtId="0" fontId="18" fillId="0" borderId="0" xfId="0" applyFont="1" applyFill="1" applyBorder="1" applyAlignment="1">
      <alignment horizontal="left" vertical="center" wrapText="1"/>
    </xf>
    <xf numFmtId="165" fontId="33" fillId="0" borderId="0" xfId="11" applyNumberFormat="1" applyFont="1" applyFill="1" applyBorder="1" applyAlignment="1">
      <alignment horizontal="center" vertical="center"/>
    </xf>
    <xf numFmtId="0" fontId="33" fillId="0" borderId="0" xfId="11" applyFont="1" applyFill="1"/>
    <xf numFmtId="165" fontId="33" fillId="0" borderId="0" xfId="11" applyNumberFormat="1" applyFont="1" applyFill="1" applyAlignment="1">
      <alignment horizontal="center" vertical="center"/>
    </xf>
    <xf numFmtId="1" fontId="15" fillId="0" borderId="3" xfId="0" applyNumberFormat="1" applyFont="1" applyBorder="1" applyAlignment="1">
      <alignment horizontal="right" vertical="center"/>
    </xf>
    <xf numFmtId="0" fontId="60" fillId="0" borderId="0" xfId="0" applyFont="1" applyAlignment="1">
      <alignment horizontal="left" vertical="center" wrapText="1"/>
    </xf>
    <xf numFmtId="0" fontId="25" fillId="0" borderId="0" xfId="0" applyFont="1" applyAlignment="1">
      <alignment horizontal="left" vertical="center"/>
    </xf>
    <xf numFmtId="0" fontId="58" fillId="0" borderId="15" xfId="0" applyFont="1" applyBorder="1" applyAlignment="1">
      <alignment vertical="center"/>
    </xf>
    <xf numFmtId="0" fontId="28" fillId="0" borderId="15" xfId="0" applyFont="1" applyBorder="1" applyAlignment="1">
      <alignment horizontal="right" vertical="center" wrapText="1"/>
    </xf>
    <xf numFmtId="0" fontId="8" fillId="0" borderId="0" xfId="0" applyFont="1" applyAlignment="1">
      <alignment horizontal="left" vertical="center" wrapText="1"/>
    </xf>
    <xf numFmtId="0" fontId="45" fillId="0" borderId="4" xfId="0" applyFont="1" applyBorder="1" applyAlignment="1">
      <alignment horizontal="right" vertical="center"/>
    </xf>
    <xf numFmtId="0" fontId="42" fillId="0" borderId="0" xfId="0" applyFont="1" applyAlignment="1">
      <alignment horizontal="left" vertical="center"/>
    </xf>
    <xf numFmtId="0" fontId="45" fillId="0" borderId="0" xfId="0" applyFont="1" applyAlignment="1">
      <alignment horizontal="left" vertical="center"/>
    </xf>
    <xf numFmtId="0" fontId="33" fillId="0" borderId="0" xfId="0" applyFont="1" applyAlignment="1">
      <alignment horizontal="left" vertical="center" indent="1"/>
    </xf>
    <xf numFmtId="0" fontId="12" fillId="0" borderId="0" xfId="0" applyFont="1" applyAlignment="1">
      <alignment horizontal="left" vertical="center"/>
    </xf>
    <xf numFmtId="0" fontId="25" fillId="0" borderId="0" xfId="0" applyFont="1" applyAlignment="1">
      <alignment horizontal="justify" vertical="center"/>
    </xf>
    <xf numFmtId="0" fontId="28" fillId="0" borderId="15" xfId="0" applyFont="1" applyBorder="1" applyAlignment="1">
      <alignment horizontal="left" vertical="center" wrapText="1"/>
    </xf>
    <xf numFmtId="0" fontId="116" fillId="0" borderId="15" xfId="0" applyFont="1" applyBorder="1" applyAlignment="1">
      <alignment horizontal="left" vertical="top" wrapText="1"/>
    </xf>
    <xf numFmtId="0" fontId="116" fillId="0" borderId="15" xfId="0" applyFont="1" applyBorder="1" applyAlignment="1">
      <alignment horizontal="right" vertical="top" wrapText="1"/>
    </xf>
    <xf numFmtId="0" fontId="5" fillId="0" borderId="0" xfId="56" applyFont="1" applyAlignment="1">
      <alignment horizontal="left" vertical="center"/>
    </xf>
    <xf numFmtId="0" fontId="8" fillId="0" borderId="2" xfId="0" applyFont="1" applyBorder="1" applyAlignment="1">
      <alignment horizontal="left" vertical="center" wrapText="1"/>
    </xf>
    <xf numFmtId="0" fontId="8" fillId="0" borderId="0" xfId="0" applyFont="1" applyAlignment="1">
      <alignment horizontal="right" vertical="center"/>
    </xf>
    <xf numFmtId="0" fontId="5" fillId="0" borderId="1" xfId="53" applyFont="1" applyBorder="1" applyAlignment="1">
      <alignment horizontal="left" vertical="center"/>
    </xf>
    <xf numFmtId="0" fontId="17" fillId="5" borderId="24" xfId="53" applyFont="1" applyFill="1" applyBorder="1" applyAlignment="1">
      <alignment horizontal="center" vertical="center"/>
    </xf>
    <xf numFmtId="0" fontId="17" fillId="5" borderId="2" xfId="53" applyFont="1" applyFill="1" applyBorder="1" applyAlignment="1">
      <alignment horizontal="center" vertical="center"/>
    </xf>
    <xf numFmtId="0" fontId="17" fillId="5" borderId="12" xfId="53" applyFont="1" applyFill="1" applyBorder="1" applyAlignment="1">
      <alignment horizontal="center" vertical="center"/>
    </xf>
    <xf numFmtId="0" fontId="17" fillId="5" borderId="2" xfId="53" applyFont="1" applyFill="1" applyBorder="1" applyAlignment="1">
      <alignment horizontal="center" vertical="center" wrapText="1"/>
    </xf>
    <xf numFmtId="0" fontId="17" fillId="5" borderId="5" xfId="53" applyFont="1" applyFill="1" applyBorder="1" applyAlignment="1">
      <alignment horizontal="center" vertical="center" wrapText="1"/>
    </xf>
    <xf numFmtId="0" fontId="8" fillId="0" borderId="28" xfId="53" applyFont="1" applyBorder="1" applyAlignment="1">
      <alignment horizontal="right" vertical="center"/>
    </xf>
    <xf numFmtId="0" fontId="8" fillId="0" borderId="0" xfId="53" applyFont="1" applyAlignment="1">
      <alignment horizontal="right" vertical="center"/>
    </xf>
    <xf numFmtId="0" fontId="10" fillId="0" borderId="0" xfId="0" applyFont="1" applyAlignment="1">
      <alignment horizontal="left" vertical="center"/>
    </xf>
    <xf numFmtId="0" fontId="42" fillId="0" borderId="4" xfId="0" applyFont="1" applyBorder="1" applyAlignment="1">
      <alignment horizontal="left" vertical="center"/>
    </xf>
    <xf numFmtId="0" fontId="5" fillId="0" borderId="0" xfId="0" applyFont="1" applyAlignment="1">
      <alignment horizontal="left" vertical="center"/>
    </xf>
    <xf numFmtId="0" fontId="33" fillId="0" borderId="0" xfId="0" applyFont="1" applyAlignment="1">
      <alignment horizontal="left" vertical="center"/>
    </xf>
    <xf numFmtId="0" fontId="55" fillId="2" borderId="13" xfId="0" applyFont="1" applyFill="1" applyBorder="1" applyAlignment="1">
      <alignment horizontal="center" vertical="center"/>
    </xf>
    <xf numFmtId="0" fontId="55" fillId="2" borderId="15" xfId="0" applyFont="1" applyFill="1" applyBorder="1" applyAlignment="1">
      <alignment horizontal="center" vertical="center"/>
    </xf>
    <xf numFmtId="0" fontId="25" fillId="0" borderId="3" xfId="0" applyFont="1" applyBorder="1" applyAlignment="1">
      <alignment horizontal="left" vertical="center"/>
    </xf>
    <xf numFmtId="0" fontId="132" fillId="0" borderId="15" xfId="0" applyFont="1" applyBorder="1" applyAlignment="1">
      <alignment horizontal="left" vertical="top" wrapText="1"/>
    </xf>
    <xf numFmtId="0" fontId="116" fillId="0" borderId="0" xfId="0" applyFont="1" applyAlignment="1">
      <alignment horizontal="right" vertical="center"/>
    </xf>
    <xf numFmtId="0" fontId="19" fillId="0" borderId="0" xfId="0" applyFont="1" applyAlignment="1">
      <alignment horizontal="center" vertical="center" wrapText="1"/>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5" fillId="0" borderId="0" xfId="0" applyFont="1" applyAlignment="1">
      <alignment horizontal="left" vertical="center" wrapText="1"/>
    </xf>
    <xf numFmtId="0" fontId="11" fillId="0" borderId="46" xfId="0" applyFont="1" applyBorder="1" applyAlignment="1">
      <alignment horizontal="justify" vertical="center" wrapText="1"/>
    </xf>
    <xf numFmtId="0" fontId="11" fillId="0" borderId="43" xfId="0" applyFont="1" applyBorder="1" applyAlignment="1">
      <alignment horizontal="justify" vertical="center" wrapText="1"/>
    </xf>
    <xf numFmtId="0" fontId="11" fillId="0" borderId="42" xfId="0" applyFont="1" applyBorder="1" applyAlignment="1">
      <alignment horizontal="justify" vertical="center" wrapText="1"/>
    </xf>
    <xf numFmtId="0" fontId="5" fillId="0" borderId="47" xfId="0" applyFont="1" applyBorder="1" applyAlignment="1">
      <alignment horizontal="left" vertical="center"/>
    </xf>
    <xf numFmtId="0" fontId="27" fillId="0" borderId="46" xfId="0" applyFont="1" applyBorder="1" applyAlignment="1">
      <alignment horizontal="justify" vertical="center" wrapText="1"/>
    </xf>
    <xf numFmtId="0" fontId="27" fillId="0" borderId="43" xfId="0" applyFont="1" applyBorder="1" applyAlignment="1">
      <alignment horizontal="justify" vertical="center" wrapText="1"/>
    </xf>
    <xf numFmtId="0" fontId="27" fillId="0" borderId="42" xfId="0" applyFont="1" applyBorder="1" applyAlignment="1">
      <alignment horizontal="justify" vertical="center" wrapText="1"/>
    </xf>
    <xf numFmtId="0" fontId="69" fillId="0" borderId="0" xfId="30" applyFont="1" applyAlignment="1">
      <alignment horizontal="left" vertical="center"/>
    </xf>
    <xf numFmtId="0" fontId="65" fillId="5" borderId="9" xfId="30" applyFont="1" applyFill="1" applyBorder="1" applyAlignment="1">
      <alignment horizontal="center" vertical="center"/>
    </xf>
    <xf numFmtId="0" fontId="65" fillId="5" borderId="0" xfId="30" applyFont="1" applyFill="1" applyAlignment="1">
      <alignment horizontal="center" vertical="center"/>
    </xf>
    <xf numFmtId="0" fontId="65" fillId="5" borderId="10" xfId="30" applyFont="1" applyFill="1" applyBorder="1" applyAlignment="1">
      <alignment horizontal="center" vertical="center"/>
    </xf>
    <xf numFmtId="0" fontId="65" fillId="5" borderId="0" xfId="30" applyFont="1" applyFill="1" applyAlignment="1">
      <alignment horizontal="center" vertical="center" wrapText="1"/>
    </xf>
    <xf numFmtId="0" fontId="18" fillId="0" borderId="2" xfId="30" applyFont="1" applyBorder="1" applyAlignment="1">
      <alignment horizontal="center" vertical="center"/>
    </xf>
    <xf numFmtId="0" fontId="8" fillId="0" borderId="0" xfId="30" applyFont="1" applyAlignment="1">
      <alignment horizontal="right" vertical="center"/>
    </xf>
    <xf numFmtId="0" fontId="65" fillId="5" borderId="9" xfId="30" applyFont="1" applyFill="1" applyBorder="1" applyAlignment="1">
      <alignment horizontal="center" vertical="center" wrapText="1"/>
    </xf>
    <xf numFmtId="0" fontId="91" fillId="0" borderId="0" xfId="31" applyFont="1" applyAlignment="1">
      <alignment horizontal="right"/>
    </xf>
    <xf numFmtId="0" fontId="25" fillId="0" borderId="0" xfId="0" applyFont="1" applyAlignment="1">
      <alignment vertical="center" wrapText="1"/>
    </xf>
    <xf numFmtId="0" fontId="8" fillId="0" borderId="15" xfId="0" applyFont="1" applyBorder="1" applyAlignment="1">
      <alignment horizontal="right" vertical="center" wrapText="1"/>
    </xf>
    <xf numFmtId="0" fontId="25" fillId="0" borderId="0" xfId="0" applyFont="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55" fillId="2" borderId="13" xfId="0" applyFont="1" applyFill="1" applyBorder="1" applyAlignment="1">
      <alignment horizontal="center" vertical="center" wrapText="1"/>
    </xf>
    <xf numFmtId="0" fontId="55" fillId="2" borderId="15" xfId="0" applyFont="1" applyFill="1" applyBorder="1" applyAlignment="1">
      <alignment horizontal="center" vertical="center" wrapText="1"/>
    </xf>
    <xf numFmtId="0" fontId="8" fillId="0" borderId="15" xfId="0" applyFont="1" applyBorder="1" applyAlignment="1">
      <alignment horizontal="right" vertical="center"/>
    </xf>
    <xf numFmtId="0" fontId="5" fillId="0" borderId="0" xfId="0" applyFont="1" applyAlignment="1">
      <alignment horizontal="justify" vertical="center"/>
    </xf>
    <xf numFmtId="0" fontId="28" fillId="0" borderId="15" xfId="0" applyFont="1" applyBorder="1" applyAlignment="1">
      <alignment horizontal="right" vertical="center"/>
    </xf>
    <xf numFmtId="0" fontId="8" fillId="0" borderId="0" xfId="0" applyFont="1" applyAlignment="1">
      <alignment horizontal="justify" vertical="center"/>
    </xf>
    <xf numFmtId="0" fontId="5" fillId="0" borderId="0" xfId="3" applyFont="1" applyAlignment="1">
      <alignment horizontal="left" vertical="center"/>
    </xf>
    <xf numFmtId="0" fontId="28" fillId="0" borderId="2" xfId="3" applyFont="1" applyBorder="1" applyAlignment="1">
      <alignment horizontal="right" vertical="center"/>
    </xf>
    <xf numFmtId="0" fontId="5" fillId="4" borderId="0" xfId="0" applyFont="1" applyFill="1" applyAlignment="1">
      <alignment horizontal="left" vertical="center"/>
    </xf>
    <xf numFmtId="0" fontId="8" fillId="0" borderId="0" xfId="0" applyFont="1" applyAlignment="1">
      <alignment horizontal="right" vertical="center" wrapText="1"/>
    </xf>
    <xf numFmtId="0" fontId="8" fillId="0" borderId="2" xfId="0" applyFont="1" applyBorder="1" applyAlignment="1">
      <alignment horizontal="right" vertical="center" wrapText="1"/>
    </xf>
    <xf numFmtId="0" fontId="25" fillId="0" borderId="0" xfId="3" applyFont="1" applyAlignment="1">
      <alignment horizontal="left" vertical="center"/>
    </xf>
    <xf numFmtId="0" fontId="27" fillId="0" borderId="0" xfId="3" applyFont="1" applyAlignment="1">
      <alignment horizontal="left" vertical="center"/>
    </xf>
    <xf numFmtId="0" fontId="8" fillId="0" borderId="0" xfId="0" applyFont="1" applyAlignment="1">
      <alignment horizontal="left" vertical="center"/>
    </xf>
    <xf numFmtId="0" fontId="91" fillId="0" borderId="15" xfId="0" applyFont="1" applyBorder="1" applyAlignment="1">
      <alignment horizontal="right" vertical="center"/>
    </xf>
    <xf numFmtId="0" fontId="5" fillId="0" borderId="3" xfId="0" applyFont="1" applyBorder="1" applyAlignment="1">
      <alignment horizontal="justify" vertical="center"/>
    </xf>
    <xf numFmtId="0" fontId="8" fillId="0" borderId="15" xfId="0" applyFont="1" applyBorder="1" applyAlignment="1">
      <alignment horizontal="left" vertical="center"/>
    </xf>
    <xf numFmtId="0" fontId="139" fillId="2" borderId="0" xfId="0" applyFont="1" applyFill="1" applyAlignment="1">
      <alignment vertical="center"/>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0" fontId="139" fillId="0" borderId="15" xfId="0" applyFont="1" applyBorder="1"/>
    <xf numFmtId="0" fontId="28" fillId="0" borderId="15" xfId="0" applyFont="1" applyBorder="1" applyAlignment="1">
      <alignment horizontal="left" vertical="center"/>
    </xf>
    <xf numFmtId="0" fontId="50" fillId="0" borderId="0" xfId="37" applyFont="1" applyAlignment="1">
      <alignment horizontal="left" vertical="center" wrapText="1"/>
    </xf>
    <xf numFmtId="0" fontId="5" fillId="0" borderId="0" xfId="47" applyFont="1" applyAlignment="1">
      <alignment horizontal="justify" vertical="center"/>
    </xf>
    <xf numFmtId="0" fontId="8" fillId="0" borderId="0" xfId="47" applyFont="1" applyAlignment="1">
      <alignment horizontal="left" vertical="center" wrapText="1"/>
    </xf>
    <xf numFmtId="0" fontId="8" fillId="0" borderId="0" xfId="47" applyFont="1" applyAlignment="1">
      <alignment horizontal="right" vertical="center" wrapText="1"/>
    </xf>
    <xf numFmtId="0" fontId="5" fillId="0" borderId="0" xfId="0" applyFont="1" applyAlignment="1">
      <alignment horizontal="left"/>
    </xf>
    <xf numFmtId="0" fontId="9" fillId="0" borderId="2" xfId="0" applyFont="1" applyBorder="1" applyAlignment="1">
      <alignment horizontal="right" vertical="center"/>
    </xf>
    <xf numFmtId="0" fontId="9" fillId="0" borderId="2" xfId="0" applyFont="1" applyBorder="1" applyAlignment="1">
      <alignment horizontal="right" vertical="top"/>
    </xf>
    <xf numFmtId="166" fontId="123" fillId="0" borderId="0" xfId="32" applyNumberFormat="1" applyFont="1" applyAlignment="1">
      <alignment horizontal="right" vertical="center"/>
    </xf>
    <xf numFmtId="0" fontId="5" fillId="0" borderId="0" xfId="46" applyFont="1" applyAlignment="1">
      <alignment horizontal="left"/>
    </xf>
  </cellXfs>
  <cellStyles count="57">
    <cellStyle name="Comma 2" xfId="22" xr:uid="{0DF10BE9-2F3D-4FB8-9579-505B5276583A}"/>
    <cellStyle name="Čiarka 4" xfId="16" xr:uid="{B828C05D-C37A-414D-8FED-2E3B66D5950B}"/>
    <cellStyle name="Excel Built-in Normal" xfId="51" xr:uid="{FF470D2F-9B24-4842-955D-B22DF54D6BCE}"/>
    <cellStyle name="Hyperlink 2" xfId="7" xr:uid="{673AE2D8-8FB3-4483-982D-EDB8C54337C2}"/>
    <cellStyle name="Hypertextové prepojenie" xfId="36" builtinId="8"/>
    <cellStyle name="Normal 2" xfId="6" xr:uid="{3B7AA0A7-3A07-4F15-9F76-D4863532F8B3}"/>
    <cellStyle name="Normal 2 2" xfId="48" xr:uid="{3355B6FE-2551-4666-A7EF-BAA5609F31F8}"/>
    <cellStyle name="Normal 2 2 2" xfId="31" xr:uid="{ECFE3923-9F1F-4198-B155-984771DAA588}"/>
    <cellStyle name="Normal 2 3" xfId="43" xr:uid="{73D31B94-30ED-4CB8-8183-4036A1008FE5}"/>
    <cellStyle name="Normal 2 4" xfId="45" xr:uid="{B06A55FC-4012-4B18-A0BF-22F78F7B71BF}"/>
    <cellStyle name="Normal 3" xfId="15" xr:uid="{51FE4DBF-7115-481C-8190-5AD821427D20}"/>
    <cellStyle name="Normal 3 2" xfId="49" xr:uid="{1A9072BE-F76F-4C35-8404-6ECEDC35B4D6}"/>
    <cellStyle name="Normal 4" xfId="19" xr:uid="{AD14B997-9292-4A0E-A45E-4A87C9BA7769}"/>
    <cellStyle name="Normal 4 2" xfId="32" xr:uid="{405E6C3F-F46D-434A-AD4D-A88FAD1A3E21}"/>
    <cellStyle name="Normal 5" xfId="28" xr:uid="{2BA8C441-4B38-493D-BF53-2E4B7A86DF36}"/>
    <cellStyle name="Normal 52" xfId="24" xr:uid="{475028F3-70E2-4663-B61B-D92C9FDF4F1B}"/>
    <cellStyle name="Normal 54" xfId="18" xr:uid="{C50D29DE-3AB3-4D39-9CCB-EF6FAFC0FF92}"/>
    <cellStyle name="Normal 55" xfId="2" xr:uid="{3A1087CB-6F53-4506-994F-7F2BA9FCC148}"/>
    <cellStyle name="Normal 6" xfId="29" xr:uid="{ADA1D12D-112B-49A3-A2A9-AE8DE87E0EA1}"/>
    <cellStyle name="Normal 6 2" xfId="41" xr:uid="{3B950363-9FAB-4BC7-875E-A5A9CA4ED75F}"/>
    <cellStyle name="Normal 7" xfId="40" xr:uid="{602B4D59-006A-411B-9161-D43E7E92DBF0}"/>
    <cellStyle name="Normal 7 2" xfId="42" xr:uid="{A4056C93-E5CD-417B-9074-875CE8D5EBAC}"/>
    <cellStyle name="Normal 7 3" xfId="56" xr:uid="{F584A40A-6973-4B47-8E64-AE63DECBDC43}"/>
    <cellStyle name="Normal 8" xfId="44" xr:uid="{E5706955-F2C6-40D5-819E-B72DB58399C3}"/>
    <cellStyle name="Normal 9" xfId="53" xr:uid="{4B91585F-A807-41E4-ABD5-F32D8827DAEC}"/>
    <cellStyle name="Normálna" xfId="0" builtinId="0"/>
    <cellStyle name="Normálna 10" xfId="11" xr:uid="{1D8C0CD7-5523-4199-91B2-0B5F180EBAEA}"/>
    <cellStyle name="Normálna 12" xfId="38" xr:uid="{F45C3D71-DE40-4B2D-96C0-372DD6E65619}"/>
    <cellStyle name="Normálna 2" xfId="37" xr:uid="{C0E88543-269A-4F78-AB84-A2AB9053C117}"/>
    <cellStyle name="Normálna 2 7" xfId="35" xr:uid="{28CA1034-89CA-4462-A0FF-EEBEFC45D934}"/>
    <cellStyle name="Normálna 3" xfId="4" xr:uid="{3324C314-4BCA-4448-89E1-B14619329C97}"/>
    <cellStyle name="Normálna 3 2" xfId="46" xr:uid="{9BC1092F-2C2C-408C-A885-30D6D24C92F6}"/>
    <cellStyle name="Normálna 3 3" xfId="47" xr:uid="{567A4182-2E0A-47E7-9CD3-3C374384291D}"/>
    <cellStyle name="Normálna 3 4 2" xfId="1" xr:uid="{CEAEAF87-9137-4A0C-B601-000B27809475}"/>
    <cellStyle name="Normálna 7" xfId="17" xr:uid="{4A5CA7D9-B22F-4091-95B8-C7EDEE2C72EC}"/>
    <cellStyle name="Normálna 7 6" xfId="39" xr:uid="{DC771D9E-F9D8-4D04-A77C-B7F31FB42F9B}"/>
    <cellStyle name="Normálna 9" xfId="26" xr:uid="{3F086BA0-301C-42F6-98D9-84FF77649688}"/>
    <cellStyle name="normálne 11 2" xfId="25" xr:uid="{B5FBDA4B-4C33-46A9-BB4F-8458C1DA5D18}"/>
    <cellStyle name="Normálne 14" xfId="50" xr:uid="{016D2F9A-88AC-4FE8-8A25-B8E2E995E80A}"/>
    <cellStyle name="Normálne 14 2 2" xfId="52" xr:uid="{11229A22-DB4C-4C09-B610-AD2ECB6D9935}"/>
    <cellStyle name="Normálne 16" xfId="3" xr:uid="{17199CC9-82BA-4418-95AA-72CA8C7BFEFA}"/>
    <cellStyle name="Normálne 5 2" xfId="33" xr:uid="{B8F0BD3B-4317-4F00-BC20-2E4F880D31E6}"/>
    <cellStyle name="normálne 5 3" xfId="12" xr:uid="{A52D61BA-9434-4CF0-BB6B-D7EEF727506E}"/>
    <cellStyle name="Normálne 50" xfId="5" xr:uid="{A2BB54A9-AF1E-4E55-BAC9-A7567200F9F3}"/>
    <cellStyle name="Normálne 51" xfId="54" xr:uid="{924CDF03-7415-4884-B06B-8FE65009EB0D}"/>
    <cellStyle name="Normálne 52" xfId="10" xr:uid="{1086DCBD-388C-47CE-8B82-21E2767D6CB5}"/>
    <cellStyle name="Normálne 53" xfId="8" xr:uid="{60D155E0-39C1-470F-A74D-89F8BF17142F}"/>
    <cellStyle name="Normálne 54" xfId="9" xr:uid="{6FEE5BC8-E1C0-4122-BCB5-8A6166A1CF8E}"/>
    <cellStyle name="Normálne 60" xfId="20" xr:uid="{D6B13E26-24A1-4DED-9E0D-1D2F53E65C31}"/>
    <cellStyle name="Normálne 61" xfId="21" xr:uid="{EE32C2E5-3642-466A-99C6-BE3EDAA3E9FA}"/>
    <cellStyle name="Normálne 9" xfId="23" xr:uid="{0BAD26E9-5DE9-4700-82A2-0803BFF21B10}"/>
    <cellStyle name="Normálne 9 2" xfId="30" xr:uid="{1873B948-C0BF-48F5-B99D-3DD592685590}"/>
    <cellStyle name="normálne_annex tab 2,3,5" xfId="14" xr:uid="{2650C060-F679-4C43-B375-ED41194E3252}"/>
    <cellStyle name="Normálne_OG2013" xfId="55" xr:uid="{073C0C6D-BF77-41AC-BC7A-76D468F6F510}"/>
    <cellStyle name="Percent 2" xfId="27" xr:uid="{002FC2A4-A6F4-4DCD-94C6-5B739CB76A28}"/>
    <cellStyle name="Percent 3" xfId="34" xr:uid="{4B0FFF7B-1BB3-4665-9D6A-09E53ECFDBE9}"/>
    <cellStyle name="Percentá 16" xfId="13" xr:uid="{EEDD53F8-EE24-41FB-962E-AB8EEB3A835B}"/>
  </cellStyles>
  <dxfs count="0"/>
  <tableStyles count="0" defaultTableStyle="TableStyleMedium2" defaultPivotStyle="PivotStyleLight16"/>
  <colors>
    <mruColors>
      <color rgb="FF13B5EA"/>
      <color rgb="FFDCB47B"/>
      <color rgb="FFB2E4F8"/>
      <color rgb="FF58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5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externalLink" Target="externalLinks/externalLink3.xml"/><Relationship Id="rId84" Type="http://schemas.openxmlformats.org/officeDocument/2006/relationships/externalLink" Target="externalLinks/externalLink24.xml"/><Relationship Id="rId138" Type="http://schemas.openxmlformats.org/officeDocument/2006/relationships/externalLink" Target="externalLinks/externalLink78.xml"/><Relationship Id="rId107" Type="http://schemas.openxmlformats.org/officeDocument/2006/relationships/externalLink" Target="externalLinks/externalLink4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externalLink" Target="externalLinks/externalLink14.xml"/><Relationship Id="rId128" Type="http://schemas.openxmlformats.org/officeDocument/2006/relationships/externalLink" Target="externalLinks/externalLink68.xml"/><Relationship Id="rId149" Type="http://schemas.openxmlformats.org/officeDocument/2006/relationships/customXml" Target="../customXml/item2.xml"/><Relationship Id="rId5" Type="http://schemas.openxmlformats.org/officeDocument/2006/relationships/worksheet" Target="worksheets/sheet5.xml"/><Relationship Id="rId95" Type="http://schemas.openxmlformats.org/officeDocument/2006/relationships/externalLink" Target="externalLinks/externalLink3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externalLink" Target="externalLinks/externalLink4.xml"/><Relationship Id="rId69" Type="http://schemas.openxmlformats.org/officeDocument/2006/relationships/externalLink" Target="externalLinks/externalLink9.xml"/><Relationship Id="rId113" Type="http://schemas.openxmlformats.org/officeDocument/2006/relationships/externalLink" Target="externalLinks/externalLink53.xml"/><Relationship Id="rId118" Type="http://schemas.openxmlformats.org/officeDocument/2006/relationships/externalLink" Target="externalLinks/externalLink58.xml"/><Relationship Id="rId134" Type="http://schemas.openxmlformats.org/officeDocument/2006/relationships/externalLink" Target="externalLinks/externalLink74.xml"/><Relationship Id="rId139" Type="http://schemas.openxmlformats.org/officeDocument/2006/relationships/externalLink" Target="externalLinks/externalLink79.xml"/><Relationship Id="rId80" Type="http://schemas.openxmlformats.org/officeDocument/2006/relationships/externalLink" Target="externalLinks/externalLink20.xml"/><Relationship Id="rId85" Type="http://schemas.openxmlformats.org/officeDocument/2006/relationships/externalLink" Target="externalLinks/externalLink25.xml"/><Relationship Id="rId150" Type="http://schemas.openxmlformats.org/officeDocument/2006/relationships/customXml" Target="../customXml/item3.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43.xml"/><Relationship Id="rId108" Type="http://schemas.openxmlformats.org/officeDocument/2006/relationships/externalLink" Target="externalLinks/externalLink48.xml"/><Relationship Id="rId124" Type="http://schemas.openxmlformats.org/officeDocument/2006/relationships/externalLink" Target="externalLinks/externalLink64.xml"/><Relationship Id="rId129" Type="http://schemas.openxmlformats.org/officeDocument/2006/relationships/externalLink" Target="externalLinks/externalLink69.xml"/><Relationship Id="rId54" Type="http://schemas.openxmlformats.org/officeDocument/2006/relationships/worksheet" Target="worksheets/sheet54.xml"/><Relationship Id="rId70" Type="http://schemas.openxmlformats.org/officeDocument/2006/relationships/externalLink" Target="externalLinks/externalLink10.xml"/><Relationship Id="rId75" Type="http://schemas.openxmlformats.org/officeDocument/2006/relationships/externalLink" Target="externalLinks/externalLink15.xml"/><Relationship Id="rId91" Type="http://schemas.openxmlformats.org/officeDocument/2006/relationships/externalLink" Target="externalLinks/externalLink31.xml"/><Relationship Id="rId96" Type="http://schemas.openxmlformats.org/officeDocument/2006/relationships/externalLink" Target="externalLinks/externalLink36.xml"/><Relationship Id="rId140" Type="http://schemas.openxmlformats.org/officeDocument/2006/relationships/externalLink" Target="externalLinks/externalLink80.xml"/><Relationship Id="rId14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54.xml"/><Relationship Id="rId119" Type="http://schemas.openxmlformats.org/officeDocument/2006/relationships/externalLink" Target="externalLinks/externalLink5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externalLink" Target="externalLinks/externalLink5.xml"/><Relationship Id="rId81" Type="http://schemas.openxmlformats.org/officeDocument/2006/relationships/externalLink" Target="externalLinks/externalLink21.xml"/><Relationship Id="rId86" Type="http://schemas.openxmlformats.org/officeDocument/2006/relationships/externalLink" Target="externalLinks/externalLink26.xml"/><Relationship Id="rId130" Type="http://schemas.openxmlformats.org/officeDocument/2006/relationships/externalLink" Target="externalLinks/externalLink70.xml"/><Relationship Id="rId135" Type="http://schemas.openxmlformats.org/officeDocument/2006/relationships/externalLink" Target="externalLinks/externalLink7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4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6.xml"/><Relationship Id="rId97" Type="http://schemas.openxmlformats.org/officeDocument/2006/relationships/externalLink" Target="externalLinks/externalLink37.xml"/><Relationship Id="rId104" Type="http://schemas.openxmlformats.org/officeDocument/2006/relationships/externalLink" Target="externalLinks/externalLink44.xml"/><Relationship Id="rId120" Type="http://schemas.openxmlformats.org/officeDocument/2006/relationships/externalLink" Target="externalLinks/externalLink60.xml"/><Relationship Id="rId125" Type="http://schemas.openxmlformats.org/officeDocument/2006/relationships/externalLink" Target="externalLinks/externalLink65.xml"/><Relationship Id="rId141" Type="http://schemas.openxmlformats.org/officeDocument/2006/relationships/externalLink" Target="externalLinks/externalLink81.xml"/><Relationship Id="rId14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1.xml"/><Relationship Id="rId92" Type="http://schemas.openxmlformats.org/officeDocument/2006/relationships/externalLink" Target="externalLinks/externalLink3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6.xml"/><Relationship Id="rId87" Type="http://schemas.openxmlformats.org/officeDocument/2006/relationships/externalLink" Target="externalLinks/externalLink27.xml"/><Relationship Id="rId110" Type="http://schemas.openxmlformats.org/officeDocument/2006/relationships/externalLink" Target="externalLinks/externalLink50.xml"/><Relationship Id="rId115" Type="http://schemas.openxmlformats.org/officeDocument/2006/relationships/externalLink" Target="externalLinks/externalLink55.xml"/><Relationship Id="rId131" Type="http://schemas.openxmlformats.org/officeDocument/2006/relationships/externalLink" Target="externalLinks/externalLink71.xml"/><Relationship Id="rId136" Type="http://schemas.openxmlformats.org/officeDocument/2006/relationships/externalLink" Target="externalLinks/externalLink76.xml"/><Relationship Id="rId61" Type="http://schemas.openxmlformats.org/officeDocument/2006/relationships/externalLink" Target="externalLinks/externalLink1.xml"/><Relationship Id="rId82" Type="http://schemas.openxmlformats.org/officeDocument/2006/relationships/externalLink" Target="externalLinks/externalLink2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17.xml"/><Relationship Id="rId100" Type="http://schemas.openxmlformats.org/officeDocument/2006/relationships/externalLink" Target="externalLinks/externalLink40.xml"/><Relationship Id="rId105" Type="http://schemas.openxmlformats.org/officeDocument/2006/relationships/externalLink" Target="externalLinks/externalLink45.xml"/><Relationship Id="rId126" Type="http://schemas.openxmlformats.org/officeDocument/2006/relationships/externalLink" Target="externalLinks/externalLink66.xml"/><Relationship Id="rId14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2.xml"/><Relationship Id="rId93" Type="http://schemas.openxmlformats.org/officeDocument/2006/relationships/externalLink" Target="externalLinks/externalLink33.xml"/><Relationship Id="rId98" Type="http://schemas.openxmlformats.org/officeDocument/2006/relationships/externalLink" Target="externalLinks/externalLink38.xml"/><Relationship Id="rId121" Type="http://schemas.openxmlformats.org/officeDocument/2006/relationships/externalLink" Target="externalLinks/externalLink61.xml"/><Relationship Id="rId142" Type="http://schemas.openxmlformats.org/officeDocument/2006/relationships/externalLink" Target="externalLinks/externalLink8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externalLink" Target="externalLinks/externalLink7.xml"/><Relationship Id="rId116" Type="http://schemas.openxmlformats.org/officeDocument/2006/relationships/externalLink" Target="externalLinks/externalLink56.xml"/><Relationship Id="rId137" Type="http://schemas.openxmlformats.org/officeDocument/2006/relationships/externalLink" Target="externalLinks/externalLink7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externalLink" Target="externalLinks/externalLink2.xml"/><Relationship Id="rId83" Type="http://schemas.openxmlformats.org/officeDocument/2006/relationships/externalLink" Target="externalLinks/externalLink23.xml"/><Relationship Id="rId88" Type="http://schemas.openxmlformats.org/officeDocument/2006/relationships/externalLink" Target="externalLinks/externalLink28.xml"/><Relationship Id="rId111" Type="http://schemas.openxmlformats.org/officeDocument/2006/relationships/externalLink" Target="externalLinks/externalLink51.xml"/><Relationship Id="rId132" Type="http://schemas.openxmlformats.org/officeDocument/2006/relationships/externalLink" Target="externalLinks/externalLink7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46.xml"/><Relationship Id="rId127" Type="http://schemas.openxmlformats.org/officeDocument/2006/relationships/externalLink" Target="externalLinks/externalLink6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externalLink" Target="externalLinks/externalLink13.xml"/><Relationship Id="rId78" Type="http://schemas.openxmlformats.org/officeDocument/2006/relationships/externalLink" Target="externalLinks/externalLink18.xml"/><Relationship Id="rId94" Type="http://schemas.openxmlformats.org/officeDocument/2006/relationships/externalLink" Target="externalLinks/externalLink34.xml"/><Relationship Id="rId99" Type="http://schemas.openxmlformats.org/officeDocument/2006/relationships/externalLink" Target="externalLinks/externalLink39.xml"/><Relationship Id="rId101" Type="http://schemas.openxmlformats.org/officeDocument/2006/relationships/externalLink" Target="externalLinks/externalLink41.xml"/><Relationship Id="rId122" Type="http://schemas.openxmlformats.org/officeDocument/2006/relationships/externalLink" Target="externalLinks/externalLink62.xml"/><Relationship Id="rId143" Type="http://schemas.openxmlformats.org/officeDocument/2006/relationships/externalLink" Target="externalLinks/externalLink83.xml"/><Relationship Id="rId14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externalLink" Target="externalLinks/externalLink8.xml"/><Relationship Id="rId89" Type="http://schemas.openxmlformats.org/officeDocument/2006/relationships/externalLink" Target="externalLinks/externalLink29.xml"/><Relationship Id="rId112" Type="http://schemas.openxmlformats.org/officeDocument/2006/relationships/externalLink" Target="externalLinks/externalLink52.xml"/><Relationship Id="rId133" Type="http://schemas.openxmlformats.org/officeDocument/2006/relationships/externalLink" Target="externalLinks/externalLink7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externalLink" Target="externalLinks/externalLink19.xml"/><Relationship Id="rId102" Type="http://schemas.openxmlformats.org/officeDocument/2006/relationships/externalLink" Target="externalLinks/externalLink42.xml"/><Relationship Id="rId123" Type="http://schemas.openxmlformats.org/officeDocument/2006/relationships/externalLink" Target="externalLinks/externalLink63.xml"/><Relationship Id="rId144" Type="http://schemas.openxmlformats.org/officeDocument/2006/relationships/theme" Target="theme/theme1.xml"/><Relationship Id="rId90" Type="http://schemas.openxmlformats.org/officeDocument/2006/relationships/externalLink" Target="externalLinks/externalLink3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54.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33089564332157E-2"/>
          <c:y val="8.9867988723631761E-2"/>
          <c:w val="0.9018669104356678"/>
          <c:h val="0.85911363230133864"/>
        </c:manualLayout>
      </c:layout>
      <c:barChart>
        <c:barDir val="col"/>
        <c:grouping val="clustered"/>
        <c:varyColors val="0"/>
        <c:ser>
          <c:idx val="0"/>
          <c:order val="0"/>
          <c:tx>
            <c:strRef>
              <c:f>'G01,G02'!$A$3</c:f>
              <c:strCache>
                <c:ptCount val="1"/>
                <c:pt idx="0">
                  <c:v>EK (jeseň 2020)</c:v>
                </c:pt>
              </c:strCache>
            </c:strRef>
          </c:tx>
          <c:spPr>
            <a:solidFill>
              <a:schemeClr val="accent1"/>
            </a:solidFill>
            <a:ln>
              <a:noFill/>
            </a:ln>
            <a:effectLst/>
          </c:spPr>
          <c:invertIfNegative val="0"/>
          <c:val>
            <c:numRef>
              <c:f>'G01,G02'!$B$3:$G$3</c:f>
              <c:numCache>
                <c:formatCode>0.0</c:formatCode>
                <c:ptCount val="6"/>
                <c:pt idx="0">
                  <c:v>-1</c:v>
                </c:pt>
                <c:pt idx="1">
                  <c:v>-1.4</c:v>
                </c:pt>
                <c:pt idx="2">
                  <c:v>-9.6</c:v>
                </c:pt>
                <c:pt idx="3" formatCode="General">
                  <c:v>-7.9</c:v>
                </c:pt>
                <c:pt idx="4">
                  <c:v>-6</c:v>
                </c:pt>
              </c:numCache>
            </c:numRef>
          </c:val>
          <c:extLst>
            <c:ext xmlns:c16="http://schemas.microsoft.com/office/drawing/2014/chart" uri="{C3380CC4-5D6E-409C-BE32-E72D297353CC}">
              <c16:uniqueId val="{00000000-F120-4B28-A057-CFCB2C9396ED}"/>
            </c:ext>
          </c:extLst>
        </c:ser>
        <c:ser>
          <c:idx val="5"/>
          <c:order val="1"/>
          <c:tx>
            <c:strRef>
              <c:f>'G01,G02'!$A$14</c:f>
              <c:strCache>
                <c:ptCount val="1"/>
                <c:pt idx="0">
                  <c:v>MMF (okt 2020)</c:v>
                </c:pt>
              </c:strCache>
            </c:strRef>
          </c:tx>
          <c:spPr>
            <a:solidFill>
              <a:srgbClr val="DCB47B"/>
            </a:solidFill>
            <a:ln>
              <a:solidFill>
                <a:srgbClr val="DCB47B"/>
              </a:solidFill>
            </a:ln>
            <a:effectLst/>
          </c:spPr>
          <c:invertIfNegative val="0"/>
          <c:cat>
            <c:numRef>
              <c:f>'G01,G02'!$B$2:$G$2</c:f>
              <c:numCache>
                <c:formatCode>General</c:formatCode>
                <c:ptCount val="6"/>
                <c:pt idx="0">
                  <c:v>2018</c:v>
                </c:pt>
                <c:pt idx="1">
                  <c:v>2019</c:v>
                </c:pt>
                <c:pt idx="2">
                  <c:v>2020</c:v>
                </c:pt>
                <c:pt idx="3">
                  <c:v>2021</c:v>
                </c:pt>
                <c:pt idx="4">
                  <c:v>2022</c:v>
                </c:pt>
                <c:pt idx="5">
                  <c:v>2023</c:v>
                </c:pt>
              </c:numCache>
            </c:numRef>
          </c:cat>
          <c:val>
            <c:numRef>
              <c:f>'G01,G02'!$B$6:$G$6</c:f>
              <c:numCache>
                <c:formatCode>0.0</c:formatCode>
                <c:ptCount val="6"/>
                <c:pt idx="0">
                  <c:v>-1.05</c:v>
                </c:pt>
                <c:pt idx="1">
                  <c:v>-1.2949999999999999</c:v>
                </c:pt>
                <c:pt idx="2">
                  <c:v>-8.8390000000000004</c:v>
                </c:pt>
                <c:pt idx="3">
                  <c:v>-4.5919999999999996</c:v>
                </c:pt>
                <c:pt idx="4">
                  <c:v>-3.827</c:v>
                </c:pt>
                <c:pt idx="5">
                  <c:v>-2.9159999999999999</c:v>
                </c:pt>
              </c:numCache>
            </c:numRef>
          </c:val>
          <c:extLst>
            <c:ext xmlns:c16="http://schemas.microsoft.com/office/drawing/2014/chart" uri="{C3380CC4-5D6E-409C-BE32-E72D297353CC}">
              <c16:uniqueId val="{00000001-F120-4B28-A057-CFCB2C9396ED}"/>
            </c:ext>
          </c:extLst>
        </c:ser>
        <c:ser>
          <c:idx val="4"/>
          <c:order val="2"/>
          <c:tx>
            <c:strRef>
              <c:f>'G01,G02'!$A$7</c:f>
              <c:strCache>
                <c:ptCount val="1"/>
                <c:pt idx="0">
                  <c:v>NBS (P3Q)</c:v>
                </c:pt>
              </c:strCache>
            </c:strRef>
          </c:tx>
          <c:spPr>
            <a:solidFill>
              <a:srgbClr val="B2E4F8"/>
            </a:solidFill>
            <a:ln>
              <a:solidFill>
                <a:srgbClr val="B2E4F8"/>
              </a:solidFill>
            </a:ln>
            <a:effectLst/>
          </c:spPr>
          <c:invertIfNegative val="0"/>
          <c:cat>
            <c:numRef>
              <c:f>'G01,G02'!$B$2:$G$2</c:f>
              <c:numCache>
                <c:formatCode>General</c:formatCode>
                <c:ptCount val="6"/>
                <c:pt idx="0">
                  <c:v>2018</c:v>
                </c:pt>
                <c:pt idx="1">
                  <c:v>2019</c:v>
                </c:pt>
                <c:pt idx="2">
                  <c:v>2020</c:v>
                </c:pt>
                <c:pt idx="3">
                  <c:v>2021</c:v>
                </c:pt>
                <c:pt idx="4">
                  <c:v>2022</c:v>
                </c:pt>
                <c:pt idx="5">
                  <c:v>2023</c:v>
                </c:pt>
              </c:numCache>
            </c:numRef>
          </c:cat>
          <c:val>
            <c:numRef>
              <c:f>'G01,G02'!$B$7:$G$7</c:f>
              <c:numCache>
                <c:formatCode>0.0</c:formatCode>
                <c:ptCount val="6"/>
                <c:pt idx="1">
                  <c:v>-1.2952255636598642</c:v>
                </c:pt>
                <c:pt idx="2">
                  <c:v>-6.0251866345492378</c:v>
                </c:pt>
                <c:pt idx="3">
                  <c:v>-5.7476434660211204</c:v>
                </c:pt>
                <c:pt idx="4">
                  <c:v>-4.5155972176901216</c:v>
                </c:pt>
              </c:numCache>
            </c:numRef>
          </c:val>
          <c:extLst>
            <c:ext xmlns:c16="http://schemas.microsoft.com/office/drawing/2014/chart" uri="{C3380CC4-5D6E-409C-BE32-E72D297353CC}">
              <c16:uniqueId val="{00000002-F120-4B28-A057-CFCB2C9396ED}"/>
            </c:ext>
          </c:extLst>
        </c:ser>
        <c:ser>
          <c:idx val="1"/>
          <c:order val="3"/>
          <c:tx>
            <c:strRef>
              <c:f>'G01,G02'!$A$4</c:f>
              <c:strCache>
                <c:ptCount val="1"/>
                <c:pt idx="0">
                  <c:v>MF SR(NRVS 2021-2023)</c:v>
                </c:pt>
              </c:strCache>
            </c:strRef>
          </c:tx>
          <c:spPr>
            <a:solidFill>
              <a:schemeClr val="bg1">
                <a:lumMod val="50000"/>
              </a:schemeClr>
            </a:solidFill>
            <a:ln>
              <a:solidFill>
                <a:schemeClr val="bg1">
                  <a:lumMod val="50000"/>
                </a:schemeClr>
              </a:solidFill>
            </a:ln>
            <a:effectLst/>
          </c:spPr>
          <c:invertIfNegative val="0"/>
          <c:cat>
            <c:numRef>
              <c:f>'G01,G02'!$B$2:$G$2</c:f>
              <c:numCache>
                <c:formatCode>General</c:formatCode>
                <c:ptCount val="6"/>
                <c:pt idx="0">
                  <c:v>2018</c:v>
                </c:pt>
                <c:pt idx="1">
                  <c:v>2019</c:v>
                </c:pt>
                <c:pt idx="2">
                  <c:v>2020</c:v>
                </c:pt>
                <c:pt idx="3">
                  <c:v>2021</c:v>
                </c:pt>
                <c:pt idx="4">
                  <c:v>2022</c:v>
                </c:pt>
                <c:pt idx="5">
                  <c:v>2023</c:v>
                </c:pt>
              </c:numCache>
            </c:numRef>
          </c:cat>
          <c:val>
            <c:numRef>
              <c:f>'G01,G02'!$B$4:$G$4</c:f>
              <c:numCache>
                <c:formatCode>0.0</c:formatCode>
                <c:ptCount val="6"/>
                <c:pt idx="0">
                  <c:v>-0.99033020317187204</c:v>
                </c:pt>
                <c:pt idx="1">
                  <c:v>-1.3517256661680794</c:v>
                </c:pt>
                <c:pt idx="2">
                  <c:v>-9.6772082381736979</c:v>
                </c:pt>
                <c:pt idx="3">
                  <c:v>-7.4405018699951393</c:v>
                </c:pt>
                <c:pt idx="4">
                  <c:v>-6.1804810770934386</c:v>
                </c:pt>
                <c:pt idx="5">
                  <c:v>-5.7235113008590552</c:v>
                </c:pt>
              </c:numCache>
            </c:numRef>
          </c:val>
          <c:extLst>
            <c:ext xmlns:c16="http://schemas.microsoft.com/office/drawing/2014/chart" uri="{C3380CC4-5D6E-409C-BE32-E72D297353CC}">
              <c16:uniqueId val="{00000003-F120-4B28-A057-CFCB2C9396ED}"/>
            </c:ext>
          </c:extLst>
        </c:ser>
        <c:ser>
          <c:idx val="3"/>
          <c:order val="4"/>
          <c:tx>
            <c:strRef>
              <c:f>'G01,G02'!$A$13</c:f>
              <c:strCache>
                <c:ptCount val="1"/>
                <c:pt idx="0">
                  <c:v>RRZ</c:v>
                </c:pt>
              </c:strCache>
            </c:strRef>
          </c:tx>
          <c:spPr>
            <a:solidFill>
              <a:srgbClr val="13B5EA"/>
            </a:solidFill>
            <a:ln>
              <a:solidFill>
                <a:srgbClr val="13B5EA"/>
              </a:solidFill>
            </a:ln>
            <a:effectLst/>
          </c:spPr>
          <c:invertIfNegative val="0"/>
          <c:cat>
            <c:numRef>
              <c:f>'G01,G02'!$B$2:$G$2</c:f>
              <c:numCache>
                <c:formatCode>General</c:formatCode>
                <c:ptCount val="6"/>
                <c:pt idx="0">
                  <c:v>2018</c:v>
                </c:pt>
                <c:pt idx="1">
                  <c:v>2019</c:v>
                </c:pt>
                <c:pt idx="2">
                  <c:v>2020</c:v>
                </c:pt>
                <c:pt idx="3">
                  <c:v>2021</c:v>
                </c:pt>
                <c:pt idx="4">
                  <c:v>2022</c:v>
                </c:pt>
                <c:pt idx="5">
                  <c:v>2023</c:v>
                </c:pt>
              </c:numCache>
            </c:numRef>
          </c:cat>
          <c:val>
            <c:numRef>
              <c:f>'G01,G02'!$B$5:$G$5</c:f>
              <c:numCache>
                <c:formatCode>0.0</c:formatCode>
                <c:ptCount val="6"/>
                <c:pt idx="0">
                  <c:v>-0.99033020317187204</c:v>
                </c:pt>
                <c:pt idx="1">
                  <c:v>-1.3517256661680794</c:v>
                </c:pt>
                <c:pt idx="2">
                  <c:v>-7.6944984282754048</c:v>
                </c:pt>
                <c:pt idx="3">
                  <c:v>-7.0994756961044239</c:v>
                </c:pt>
                <c:pt idx="4">
                  <c:v>-6.149883451605934</c:v>
                </c:pt>
                <c:pt idx="5">
                  <c:v>-6.2883507889258494</c:v>
                </c:pt>
              </c:numCache>
            </c:numRef>
          </c:val>
          <c:extLst>
            <c:ext xmlns:c16="http://schemas.microsoft.com/office/drawing/2014/chart" uri="{C3380CC4-5D6E-409C-BE32-E72D297353CC}">
              <c16:uniqueId val="{00000004-F120-4B28-A057-CFCB2C9396ED}"/>
            </c:ext>
          </c:extLst>
        </c:ser>
        <c:dLbls>
          <c:showLegendKey val="0"/>
          <c:showVal val="0"/>
          <c:showCatName val="0"/>
          <c:showSerName val="0"/>
          <c:showPercent val="0"/>
          <c:showBubbleSize val="0"/>
        </c:dLbls>
        <c:gapWidth val="219"/>
        <c:overlap val="-27"/>
        <c:axId val="457831976"/>
        <c:axId val="457832368"/>
      </c:barChart>
      <c:catAx>
        <c:axId val="45783197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57832368"/>
        <c:crosses val="autoZero"/>
        <c:auto val="1"/>
        <c:lblAlgn val="ctr"/>
        <c:lblOffset val="100"/>
        <c:noMultiLvlLbl val="0"/>
      </c:catAx>
      <c:valAx>
        <c:axId val="457832368"/>
        <c:scaling>
          <c:orientation val="minMax"/>
        </c:scaling>
        <c:delete val="0"/>
        <c:axPos val="l"/>
        <c:majorGridlines>
          <c:spPr>
            <a:ln w="9525" cap="flat" cmpd="sng" algn="ctr">
              <a:solidFill>
                <a:schemeClr val="bg1">
                  <a:lumMod val="9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57831976"/>
        <c:crosses val="autoZero"/>
        <c:crossBetween val="between"/>
      </c:valAx>
      <c:spPr>
        <a:noFill/>
        <a:ln>
          <a:noFill/>
        </a:ln>
        <a:effectLst/>
      </c:spPr>
    </c:plotArea>
    <c:legend>
      <c:legendPos val="b"/>
      <c:layout>
        <c:manualLayout>
          <c:xMode val="edge"/>
          <c:yMode val="edge"/>
          <c:x val="0.56383902893750371"/>
          <c:y val="0.71127507662940737"/>
          <c:w val="0.43091004052705001"/>
          <c:h val="0.28496668685645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867958812840699E-2"/>
          <c:y val="4.6893864829396323E-2"/>
          <c:w val="0.87331559829059835"/>
          <c:h val="0.80093672839506169"/>
        </c:manualLayout>
      </c:layout>
      <c:lineChart>
        <c:grouping val="standard"/>
        <c:varyColors val="0"/>
        <c:ser>
          <c:idx val="2"/>
          <c:order val="0"/>
          <c:tx>
            <c:strRef>
              <c:f>'G10'!$B$2</c:f>
              <c:strCache>
                <c:ptCount val="1"/>
                <c:pt idx="0">
                  <c:v>VpMP (sept. 2020) - základný scenár</c:v>
                </c:pt>
              </c:strCache>
            </c:strRef>
          </c:tx>
          <c:spPr>
            <a:ln w="19050" cap="rnd">
              <a:solidFill>
                <a:sysClr val="windowText" lastClr="000000"/>
              </a:solidFill>
              <a:round/>
            </a:ln>
            <a:effectLst/>
          </c:spPr>
          <c:marker>
            <c:symbol val="none"/>
          </c:marker>
          <c:cat>
            <c:numRef>
              <c:f>'G10'!$A$3:$A$8</c:f>
              <c:numCache>
                <c:formatCode>General</c:formatCode>
                <c:ptCount val="6"/>
                <c:pt idx="0">
                  <c:v>2018</c:v>
                </c:pt>
                <c:pt idx="1">
                  <c:v>2019</c:v>
                </c:pt>
                <c:pt idx="2">
                  <c:v>2020</c:v>
                </c:pt>
                <c:pt idx="3">
                  <c:v>2021</c:v>
                </c:pt>
                <c:pt idx="4">
                  <c:v>2022</c:v>
                </c:pt>
                <c:pt idx="5">
                  <c:v>2023</c:v>
                </c:pt>
              </c:numCache>
            </c:numRef>
          </c:cat>
          <c:val>
            <c:numRef>
              <c:f>'G10'!$B$3:$B$8</c:f>
              <c:numCache>
                <c:formatCode>0.0</c:formatCode>
                <c:ptCount val="6"/>
                <c:pt idx="0">
                  <c:v>6.5362760288176363</c:v>
                </c:pt>
                <c:pt idx="1">
                  <c:v>5.75382174437099</c:v>
                </c:pt>
                <c:pt idx="2">
                  <c:v>6.8141297062782362</c:v>
                </c:pt>
                <c:pt idx="3">
                  <c:v>6.76867063659496</c:v>
                </c:pt>
                <c:pt idx="4">
                  <c:v>6.1624993428682311</c:v>
                </c:pt>
                <c:pt idx="5">
                  <c:v>5.7076863070521799</c:v>
                </c:pt>
              </c:numCache>
            </c:numRef>
          </c:val>
          <c:smooth val="0"/>
          <c:extLst>
            <c:ext xmlns:c16="http://schemas.microsoft.com/office/drawing/2014/chart" uri="{C3380CC4-5D6E-409C-BE32-E72D297353CC}">
              <c16:uniqueId val="{00000000-22DD-4B9A-B304-3B1AB0C117A4}"/>
            </c:ext>
          </c:extLst>
        </c:ser>
        <c:ser>
          <c:idx val="1"/>
          <c:order val="1"/>
          <c:tx>
            <c:strRef>
              <c:f>'G10'!$C$2</c:f>
              <c:strCache>
                <c:ptCount val="1"/>
                <c:pt idx="0">
                  <c:v>VpMP (sept. 2020) - scenár "druhá vlna"</c:v>
                </c:pt>
              </c:strCache>
            </c:strRef>
          </c:tx>
          <c:spPr>
            <a:ln w="19050" cap="rnd">
              <a:solidFill>
                <a:sysClr val="windowText" lastClr="000000"/>
              </a:solidFill>
              <a:prstDash val="sysDash"/>
              <a:round/>
            </a:ln>
            <a:effectLst/>
          </c:spPr>
          <c:marker>
            <c:symbol val="none"/>
          </c:marker>
          <c:cat>
            <c:numRef>
              <c:f>'G10'!$A$3:$A$8</c:f>
              <c:numCache>
                <c:formatCode>General</c:formatCode>
                <c:ptCount val="6"/>
                <c:pt idx="0">
                  <c:v>2018</c:v>
                </c:pt>
                <c:pt idx="1">
                  <c:v>2019</c:v>
                </c:pt>
                <c:pt idx="2">
                  <c:v>2020</c:v>
                </c:pt>
                <c:pt idx="3">
                  <c:v>2021</c:v>
                </c:pt>
                <c:pt idx="4">
                  <c:v>2022</c:v>
                </c:pt>
                <c:pt idx="5">
                  <c:v>2023</c:v>
                </c:pt>
              </c:numCache>
            </c:numRef>
          </c:cat>
          <c:val>
            <c:numRef>
              <c:f>'G10'!$C$3:$C$8</c:f>
              <c:numCache>
                <c:formatCode>0.0</c:formatCode>
                <c:ptCount val="6"/>
                <c:pt idx="0">
                  <c:v>6.5362760288176363</c:v>
                </c:pt>
                <c:pt idx="1">
                  <c:v>5.7538217443709918</c:v>
                </c:pt>
                <c:pt idx="2">
                  <c:v>6.8871200144254523</c:v>
                </c:pt>
                <c:pt idx="3">
                  <c:v>7.7824872270790895</c:v>
                </c:pt>
                <c:pt idx="4">
                  <c:v>7.9578303413724791</c:v>
                </c:pt>
                <c:pt idx="5">
                  <c:v>7.5227738729900144</c:v>
                </c:pt>
              </c:numCache>
            </c:numRef>
          </c:val>
          <c:smooth val="0"/>
          <c:extLst>
            <c:ext xmlns:c16="http://schemas.microsoft.com/office/drawing/2014/chart" uri="{C3380CC4-5D6E-409C-BE32-E72D297353CC}">
              <c16:uniqueId val="{00000001-22DD-4B9A-B304-3B1AB0C117A4}"/>
            </c:ext>
          </c:extLst>
        </c:ser>
        <c:ser>
          <c:idx val="0"/>
          <c:order val="2"/>
          <c:tx>
            <c:strRef>
              <c:f>'G10'!$D$2</c:f>
              <c:strCache>
                <c:ptCount val="1"/>
                <c:pt idx="0">
                  <c:v>NBS</c:v>
                </c:pt>
              </c:strCache>
            </c:strRef>
          </c:tx>
          <c:spPr>
            <a:ln w="19050" cap="rnd">
              <a:solidFill>
                <a:srgbClr val="E5C99F"/>
              </a:solidFill>
              <a:round/>
            </a:ln>
            <a:effectLst/>
          </c:spPr>
          <c:marker>
            <c:symbol val="none"/>
          </c:marker>
          <c:cat>
            <c:numRef>
              <c:f>'G10'!$A$3:$A$8</c:f>
              <c:numCache>
                <c:formatCode>General</c:formatCode>
                <c:ptCount val="6"/>
                <c:pt idx="0">
                  <c:v>2018</c:v>
                </c:pt>
                <c:pt idx="1">
                  <c:v>2019</c:v>
                </c:pt>
                <c:pt idx="2">
                  <c:v>2020</c:v>
                </c:pt>
                <c:pt idx="3">
                  <c:v>2021</c:v>
                </c:pt>
                <c:pt idx="4">
                  <c:v>2022</c:v>
                </c:pt>
                <c:pt idx="5">
                  <c:v>2023</c:v>
                </c:pt>
              </c:numCache>
            </c:numRef>
          </c:cat>
          <c:val>
            <c:numRef>
              <c:f>'G10'!$D$3:$D$8</c:f>
              <c:numCache>
                <c:formatCode>0.0</c:formatCode>
                <c:ptCount val="6"/>
                <c:pt idx="0">
                  <c:v>6.5362760288176363</c:v>
                </c:pt>
                <c:pt idx="1">
                  <c:v>5.7540398605999066</c:v>
                </c:pt>
                <c:pt idx="2">
                  <c:v>6.9274409672200585</c:v>
                </c:pt>
                <c:pt idx="3">
                  <c:v>8.361826906903671</c:v>
                </c:pt>
                <c:pt idx="4">
                  <c:v>7.66242751740723</c:v>
                </c:pt>
              </c:numCache>
            </c:numRef>
          </c:val>
          <c:smooth val="0"/>
          <c:extLst>
            <c:ext xmlns:c16="http://schemas.microsoft.com/office/drawing/2014/chart" uri="{C3380CC4-5D6E-409C-BE32-E72D297353CC}">
              <c16:uniqueId val="{00000002-22DD-4B9A-B304-3B1AB0C117A4}"/>
            </c:ext>
          </c:extLst>
        </c:ser>
        <c:ser>
          <c:idx val="3"/>
          <c:order val="3"/>
          <c:tx>
            <c:strRef>
              <c:f>'G10'!$E$2</c:f>
              <c:strCache>
                <c:ptCount val="1"/>
                <c:pt idx="0">
                  <c:v>KRRZ</c:v>
                </c:pt>
              </c:strCache>
            </c:strRef>
          </c:tx>
          <c:spPr>
            <a:ln w="19050" cap="rnd">
              <a:solidFill>
                <a:srgbClr val="00B0F0"/>
              </a:solidFill>
              <a:round/>
            </a:ln>
            <a:effectLst/>
          </c:spPr>
          <c:marker>
            <c:symbol val="none"/>
          </c:marker>
          <c:cat>
            <c:numRef>
              <c:f>'G10'!$A$3:$A$8</c:f>
              <c:numCache>
                <c:formatCode>General</c:formatCode>
                <c:ptCount val="6"/>
                <c:pt idx="0">
                  <c:v>2018</c:v>
                </c:pt>
                <c:pt idx="1">
                  <c:v>2019</c:v>
                </c:pt>
                <c:pt idx="2">
                  <c:v>2020</c:v>
                </c:pt>
                <c:pt idx="3">
                  <c:v>2021</c:v>
                </c:pt>
                <c:pt idx="4">
                  <c:v>2022</c:v>
                </c:pt>
                <c:pt idx="5">
                  <c:v>2023</c:v>
                </c:pt>
              </c:numCache>
            </c:numRef>
          </c:cat>
          <c:val>
            <c:numRef>
              <c:f>'G10'!$E$3:$E$8</c:f>
              <c:numCache>
                <c:formatCode>0.0</c:formatCode>
                <c:ptCount val="6"/>
                <c:pt idx="0">
                  <c:v>6.5362760288176194</c:v>
                </c:pt>
                <c:pt idx="1">
                  <c:v>5.7541913197002872</c:v>
                </c:pt>
                <c:pt idx="2">
                  <c:v>6.5464693801140186</c:v>
                </c:pt>
                <c:pt idx="3">
                  <c:v>6.5403384330734813</c:v>
                </c:pt>
                <c:pt idx="4">
                  <c:v>6.1933023737656479</c:v>
                </c:pt>
                <c:pt idx="5">
                  <c:v>5.8110458962620628</c:v>
                </c:pt>
              </c:numCache>
            </c:numRef>
          </c:val>
          <c:smooth val="0"/>
          <c:extLst>
            <c:ext xmlns:c16="http://schemas.microsoft.com/office/drawing/2014/chart" uri="{C3380CC4-5D6E-409C-BE32-E72D297353CC}">
              <c16:uniqueId val="{00000003-22DD-4B9A-B304-3B1AB0C117A4}"/>
            </c:ext>
          </c:extLst>
        </c:ser>
        <c:dLbls>
          <c:showLegendKey val="0"/>
          <c:showVal val="0"/>
          <c:showCatName val="0"/>
          <c:showSerName val="0"/>
          <c:showPercent val="0"/>
          <c:showBubbleSize val="0"/>
        </c:dLbls>
        <c:smooth val="0"/>
        <c:axId val="948161568"/>
        <c:axId val="948162688"/>
      </c:lineChart>
      <c:dateAx>
        <c:axId val="948161568"/>
        <c:scaling>
          <c:orientation val="minMax"/>
        </c:scaling>
        <c:delete val="0"/>
        <c:axPos val="b"/>
        <c:numFmt formatCode="General" sourceLinked="0"/>
        <c:majorTickMark val="out"/>
        <c:minorTickMark val="none"/>
        <c:tickLblPos val="low"/>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12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948162688"/>
        <c:crosses val="autoZero"/>
        <c:auto val="0"/>
        <c:lblOffset val="1"/>
        <c:baseTimeUnit val="days"/>
      </c:dateAx>
      <c:valAx>
        <c:axId val="948162688"/>
        <c:scaling>
          <c:orientation val="minMax"/>
          <c:min val="3"/>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Constantia" panose="02030602050306030303" pitchFamily="18" charset="0"/>
                    <a:ea typeface="+mn-ea"/>
                    <a:cs typeface="+mn-cs"/>
                  </a:defRPr>
                </a:pPr>
                <a:r>
                  <a:rPr lang="en-US"/>
                  <a:t>%</a:t>
                </a:r>
              </a:p>
            </c:rich>
          </c:tx>
          <c:layout>
            <c:manualLayout>
              <c:xMode val="edge"/>
              <c:yMode val="edge"/>
              <c:x val="0.10174244811927075"/>
              <c:y val="5.5666170548357631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title>
        <c:numFmt formatCode="#,##0.0" sourceLinked="0"/>
        <c:majorTickMark val="none"/>
        <c:minorTickMark val="none"/>
        <c:tickLblPos val="nextTo"/>
        <c:spPr>
          <a:noFill/>
          <a:ln>
            <a:solidFill>
              <a:sysClr val="window" lastClr="FFFFFF">
                <a:lumMod val="75000"/>
              </a:sysClr>
            </a:solidFill>
            <a:prstDash val="sysDash"/>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948161568"/>
        <c:crosses val="autoZero"/>
        <c:crossBetween val="between"/>
      </c:valAx>
      <c:spPr>
        <a:noFill/>
        <a:ln>
          <a:noFill/>
        </a:ln>
        <a:effectLst/>
      </c:spPr>
    </c:plotArea>
    <c:legend>
      <c:legendPos val="b"/>
      <c:layout>
        <c:manualLayout>
          <c:xMode val="edge"/>
          <c:yMode val="edge"/>
          <c:x val="0.1152777777777778"/>
          <c:y val="0.49022067901234567"/>
          <c:w val="0.70550256410256407"/>
          <c:h val="0.3037947530864197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span"/>
    <c:showDLblsOverMax val="0"/>
  </c:chart>
  <c:spPr>
    <a:solidFill>
      <a:schemeClr val="bg1"/>
    </a:solidFill>
    <a:ln w="9525" cap="flat" cmpd="sng" algn="ctr">
      <a:noFill/>
      <a:round/>
    </a:ln>
    <a:effectLst/>
  </c:spPr>
  <c:txPr>
    <a:bodyPr/>
    <a:lstStyle/>
    <a:p>
      <a:pPr>
        <a:defRPr sz="1200">
          <a:latin typeface="Constantia" panose="02030602050306030303" pitchFamily="18"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708333333333329E-2"/>
          <c:y val="4.3339197530864196E-2"/>
          <c:w val="0.89327735042735046"/>
          <c:h val="0.83993364197530862"/>
        </c:manualLayout>
      </c:layout>
      <c:lineChart>
        <c:grouping val="standard"/>
        <c:varyColors val="0"/>
        <c:ser>
          <c:idx val="0"/>
          <c:order val="0"/>
          <c:tx>
            <c:strRef>
              <c:f>'G11'!$A$3</c:f>
              <c:strCache>
                <c:ptCount val="1"/>
                <c:pt idx="0">
                  <c:v>2010Q1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'G11'!$B$3:$P$3</c:f>
              <c:numCache>
                <c:formatCode>0.0</c:formatCode>
                <c:ptCount val="15"/>
                <c:pt idx="0">
                  <c:v>-3.8</c:v>
                </c:pt>
                <c:pt idx="1">
                  <c:v>-3.2</c:v>
                </c:pt>
                <c:pt idx="2">
                  <c:v>-2.4</c:v>
                </c:pt>
                <c:pt idx="3">
                  <c:v>-1.3</c:v>
                </c:pt>
                <c:pt idx="4">
                  <c:v>-0.6</c:v>
                </c:pt>
              </c:numCache>
            </c:numRef>
          </c:val>
          <c:smooth val="0"/>
          <c:extLst>
            <c:ext xmlns:c16="http://schemas.microsoft.com/office/drawing/2014/chart" uri="{C3380CC4-5D6E-409C-BE32-E72D297353CC}">
              <c16:uniqueId val="{00000000-2B5F-433F-BEB3-D8815BA22851}"/>
            </c:ext>
          </c:extLst>
        </c:ser>
        <c:ser>
          <c:idx val="1"/>
          <c:order val="1"/>
          <c:tx>
            <c:strRef>
              <c:f>'G11'!$A$4</c:f>
              <c:strCache>
                <c:ptCount val="1"/>
                <c:pt idx="0">
                  <c:v>2010Q2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'G11'!$B$4:$P$4</c:f>
              <c:numCache>
                <c:formatCode>0.0</c:formatCode>
                <c:ptCount val="15"/>
                <c:pt idx="0">
                  <c:v>-4.0999999999999996</c:v>
                </c:pt>
                <c:pt idx="1">
                  <c:v>-2.8</c:v>
                </c:pt>
                <c:pt idx="2">
                  <c:v>-2</c:v>
                </c:pt>
                <c:pt idx="3">
                  <c:v>-0.8</c:v>
                </c:pt>
                <c:pt idx="4">
                  <c:v>0.3</c:v>
                </c:pt>
              </c:numCache>
            </c:numRef>
          </c:val>
          <c:smooth val="0"/>
          <c:extLst>
            <c:ext xmlns:c16="http://schemas.microsoft.com/office/drawing/2014/chart" uri="{C3380CC4-5D6E-409C-BE32-E72D297353CC}">
              <c16:uniqueId val="{00000001-2B5F-433F-BEB3-D8815BA22851}"/>
            </c:ext>
          </c:extLst>
        </c:ser>
        <c:ser>
          <c:idx val="2"/>
          <c:order val="2"/>
          <c:tx>
            <c:strRef>
              <c:f>'G11'!$A$5</c:f>
              <c:strCache>
                <c:ptCount val="1"/>
                <c:pt idx="0">
                  <c:v>2010Q3</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'G11'!$B$5:$P$5</c:f>
              <c:numCache>
                <c:formatCode>0.0</c:formatCode>
                <c:ptCount val="15"/>
                <c:pt idx="0">
                  <c:v>-4.5</c:v>
                </c:pt>
                <c:pt idx="1">
                  <c:v>-2.4</c:v>
                </c:pt>
                <c:pt idx="2">
                  <c:v>-2.1</c:v>
                </c:pt>
                <c:pt idx="3">
                  <c:v>-0.9</c:v>
                </c:pt>
                <c:pt idx="4">
                  <c:v>0.1</c:v>
                </c:pt>
              </c:numCache>
            </c:numRef>
          </c:val>
          <c:smooth val="0"/>
          <c:extLst>
            <c:ext xmlns:c16="http://schemas.microsoft.com/office/drawing/2014/chart" uri="{C3380CC4-5D6E-409C-BE32-E72D297353CC}">
              <c16:uniqueId val="{00000002-2B5F-433F-BEB3-D8815BA22851}"/>
            </c:ext>
          </c:extLst>
        </c:ser>
        <c:ser>
          <c:idx val="3"/>
          <c:order val="3"/>
          <c:tx>
            <c:strRef>
              <c:f>'G11'!$A$6</c:f>
              <c:strCache>
                <c:ptCount val="1"/>
                <c:pt idx="0">
                  <c:v>2011Q1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'G11'!$B$6:$P$6</c:f>
              <c:numCache>
                <c:formatCode>0.0</c:formatCode>
                <c:ptCount val="15"/>
                <c:pt idx="0">
                  <c:v>-4.9000000000000004</c:v>
                </c:pt>
                <c:pt idx="1">
                  <c:v>-2.2000000000000002</c:v>
                </c:pt>
                <c:pt idx="2">
                  <c:v>-2.1</c:v>
                </c:pt>
                <c:pt idx="3">
                  <c:v>-1.3</c:v>
                </c:pt>
                <c:pt idx="4">
                  <c:v>-0.3</c:v>
                </c:pt>
                <c:pt idx="5">
                  <c:v>0.1</c:v>
                </c:pt>
              </c:numCache>
            </c:numRef>
          </c:val>
          <c:smooth val="0"/>
          <c:extLst>
            <c:ext xmlns:c16="http://schemas.microsoft.com/office/drawing/2014/chart" uri="{C3380CC4-5D6E-409C-BE32-E72D297353CC}">
              <c16:uniqueId val="{00000003-2B5F-433F-BEB3-D8815BA22851}"/>
            </c:ext>
          </c:extLst>
        </c:ser>
        <c:ser>
          <c:idx val="4"/>
          <c:order val="4"/>
          <c:tx>
            <c:strRef>
              <c:f>'G11'!$A$7</c:f>
              <c:strCache>
                <c:ptCount val="1"/>
                <c:pt idx="0">
                  <c:v>2011Q2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'G11'!$B$7:$P$7</c:f>
              <c:numCache>
                <c:formatCode>0.0</c:formatCode>
                <c:ptCount val="15"/>
                <c:pt idx="0">
                  <c:v>-4.8</c:v>
                </c:pt>
                <c:pt idx="1">
                  <c:v>-1.9</c:v>
                </c:pt>
                <c:pt idx="2">
                  <c:v>-1.2</c:v>
                </c:pt>
                <c:pt idx="3">
                  <c:v>-0.6</c:v>
                </c:pt>
                <c:pt idx="4">
                  <c:v>-0.4</c:v>
                </c:pt>
                <c:pt idx="5">
                  <c:v>-0.2</c:v>
                </c:pt>
              </c:numCache>
            </c:numRef>
          </c:val>
          <c:smooth val="0"/>
          <c:extLst>
            <c:ext xmlns:c16="http://schemas.microsoft.com/office/drawing/2014/chart" uri="{C3380CC4-5D6E-409C-BE32-E72D297353CC}">
              <c16:uniqueId val="{00000004-2B5F-433F-BEB3-D8815BA22851}"/>
            </c:ext>
          </c:extLst>
        </c:ser>
        <c:ser>
          <c:idx val="5"/>
          <c:order val="5"/>
          <c:tx>
            <c:strRef>
              <c:f>'G11'!$A$8</c:f>
              <c:strCache>
                <c:ptCount val="1"/>
                <c:pt idx="0">
                  <c:v>2011Q3</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'G11'!$B$8:$P$8</c:f>
              <c:numCache>
                <c:formatCode>0.0</c:formatCode>
                <c:ptCount val="15"/>
                <c:pt idx="0">
                  <c:v>-4.2</c:v>
                </c:pt>
                <c:pt idx="1">
                  <c:v>-1.1000000000000001</c:v>
                </c:pt>
                <c:pt idx="2">
                  <c:v>-0.4</c:v>
                </c:pt>
                <c:pt idx="3">
                  <c:v>-1.3</c:v>
                </c:pt>
                <c:pt idx="4">
                  <c:v>-1.1000000000000001</c:v>
                </c:pt>
                <c:pt idx="5">
                  <c:v>0</c:v>
                </c:pt>
              </c:numCache>
            </c:numRef>
          </c:val>
          <c:smooth val="0"/>
          <c:extLst>
            <c:ext xmlns:c16="http://schemas.microsoft.com/office/drawing/2014/chart" uri="{C3380CC4-5D6E-409C-BE32-E72D297353CC}">
              <c16:uniqueId val="{00000005-2B5F-433F-BEB3-D8815BA22851}"/>
            </c:ext>
          </c:extLst>
        </c:ser>
        <c:ser>
          <c:idx val="6"/>
          <c:order val="6"/>
          <c:tx>
            <c:strRef>
              <c:f>'G11'!$A$9</c:f>
              <c:strCache>
                <c:ptCount val="1"/>
                <c:pt idx="0">
                  <c:v>2012Q1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'G11'!$B$9:$P$9</c:f>
              <c:numCache>
                <c:formatCode>0.0</c:formatCode>
                <c:ptCount val="15"/>
                <c:pt idx="1">
                  <c:v>-1.1000000000000001</c:v>
                </c:pt>
                <c:pt idx="2">
                  <c:v>-0.1</c:v>
                </c:pt>
                <c:pt idx="3">
                  <c:v>-1.6</c:v>
                </c:pt>
                <c:pt idx="4">
                  <c:v>-1.5</c:v>
                </c:pt>
                <c:pt idx="5">
                  <c:v>-0.8</c:v>
                </c:pt>
                <c:pt idx="6">
                  <c:v>0</c:v>
                </c:pt>
              </c:numCache>
            </c:numRef>
          </c:val>
          <c:smooth val="0"/>
          <c:extLst>
            <c:ext xmlns:c16="http://schemas.microsoft.com/office/drawing/2014/chart" uri="{C3380CC4-5D6E-409C-BE32-E72D297353CC}">
              <c16:uniqueId val="{00000006-2B5F-433F-BEB3-D8815BA22851}"/>
            </c:ext>
          </c:extLst>
        </c:ser>
        <c:ser>
          <c:idx val="7"/>
          <c:order val="7"/>
          <c:tx>
            <c:strRef>
              <c:f>'G11'!$A$10</c:f>
              <c:strCache>
                <c:ptCount val="1"/>
                <c:pt idx="0">
                  <c:v>2012Q2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'G11'!$B$10:$P$10</c:f>
              <c:numCache>
                <c:formatCode>0.0</c:formatCode>
                <c:ptCount val="15"/>
                <c:pt idx="2">
                  <c:v>-0.6</c:v>
                </c:pt>
                <c:pt idx="3">
                  <c:v>-0.8</c:v>
                </c:pt>
                <c:pt idx="4">
                  <c:v>-1</c:v>
                </c:pt>
                <c:pt idx="5">
                  <c:v>-0.7</c:v>
                </c:pt>
                <c:pt idx="6">
                  <c:v>-0.5</c:v>
                </c:pt>
              </c:numCache>
            </c:numRef>
          </c:val>
          <c:smooth val="0"/>
          <c:extLst>
            <c:ext xmlns:c16="http://schemas.microsoft.com/office/drawing/2014/chart" uri="{C3380CC4-5D6E-409C-BE32-E72D297353CC}">
              <c16:uniqueId val="{00000007-2B5F-433F-BEB3-D8815BA22851}"/>
            </c:ext>
          </c:extLst>
        </c:ser>
        <c:ser>
          <c:idx val="8"/>
          <c:order val="8"/>
          <c:tx>
            <c:strRef>
              <c:f>'G11'!$A$11</c:f>
              <c:strCache>
                <c:ptCount val="1"/>
                <c:pt idx="0">
                  <c:v>2012Q3</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'G11'!$B$11:$P$11</c:f>
              <c:numCache>
                <c:formatCode>0.0</c:formatCode>
                <c:ptCount val="15"/>
                <c:pt idx="2">
                  <c:v>-0.5</c:v>
                </c:pt>
                <c:pt idx="3">
                  <c:v>-0.7</c:v>
                </c:pt>
                <c:pt idx="4">
                  <c:v>-1.6</c:v>
                </c:pt>
                <c:pt idx="5">
                  <c:v>-0.9</c:v>
                </c:pt>
                <c:pt idx="6">
                  <c:v>-0.2</c:v>
                </c:pt>
              </c:numCache>
            </c:numRef>
          </c:val>
          <c:smooth val="0"/>
          <c:extLst>
            <c:ext xmlns:c16="http://schemas.microsoft.com/office/drawing/2014/chart" uri="{C3380CC4-5D6E-409C-BE32-E72D297353CC}">
              <c16:uniqueId val="{00000008-2B5F-433F-BEB3-D8815BA22851}"/>
            </c:ext>
          </c:extLst>
        </c:ser>
        <c:ser>
          <c:idx val="9"/>
          <c:order val="9"/>
          <c:tx>
            <c:strRef>
              <c:f>'G11'!$A$12</c:f>
              <c:strCache>
                <c:ptCount val="1"/>
                <c:pt idx="0">
                  <c:v>2013Q1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'G11'!$B$12:$P$12</c:f>
              <c:numCache>
                <c:formatCode>0.0</c:formatCode>
                <c:ptCount val="15"/>
                <c:pt idx="2">
                  <c:v>-0.4</c:v>
                </c:pt>
                <c:pt idx="3">
                  <c:v>-0.4</c:v>
                </c:pt>
                <c:pt idx="4">
                  <c:v>-1.4</c:v>
                </c:pt>
                <c:pt idx="5">
                  <c:v>-0.9</c:v>
                </c:pt>
                <c:pt idx="6">
                  <c:v>-0.6</c:v>
                </c:pt>
                <c:pt idx="7">
                  <c:v>0.1</c:v>
                </c:pt>
              </c:numCache>
            </c:numRef>
          </c:val>
          <c:smooth val="0"/>
          <c:extLst>
            <c:ext xmlns:c16="http://schemas.microsoft.com/office/drawing/2014/chart" uri="{C3380CC4-5D6E-409C-BE32-E72D297353CC}">
              <c16:uniqueId val="{00000009-2B5F-433F-BEB3-D8815BA22851}"/>
            </c:ext>
          </c:extLst>
        </c:ser>
        <c:ser>
          <c:idx val="10"/>
          <c:order val="10"/>
          <c:tx>
            <c:strRef>
              <c:f>'G11'!$A$13</c:f>
              <c:strCache>
                <c:ptCount val="1"/>
                <c:pt idx="0">
                  <c:v>2013Q2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'G11'!$B$13:$P$13</c:f>
              <c:numCache>
                <c:formatCode>0.0</c:formatCode>
                <c:ptCount val="15"/>
                <c:pt idx="3">
                  <c:v>-0.5059601687232026</c:v>
                </c:pt>
                <c:pt idx="4">
                  <c:v>-1.4319277619040516</c:v>
                </c:pt>
                <c:pt idx="5">
                  <c:v>-1.2209605663402463</c:v>
                </c:pt>
                <c:pt idx="6">
                  <c:v>-0.64852102084176477</c:v>
                </c:pt>
                <c:pt idx="7">
                  <c:v>0.41159437315737152</c:v>
                </c:pt>
              </c:numCache>
            </c:numRef>
          </c:val>
          <c:smooth val="0"/>
          <c:extLst>
            <c:ext xmlns:c16="http://schemas.microsoft.com/office/drawing/2014/chart" uri="{C3380CC4-5D6E-409C-BE32-E72D297353CC}">
              <c16:uniqueId val="{0000000A-2B5F-433F-BEB3-D8815BA22851}"/>
            </c:ext>
          </c:extLst>
        </c:ser>
        <c:ser>
          <c:idx val="11"/>
          <c:order val="11"/>
          <c:tx>
            <c:strRef>
              <c:f>'G11'!$A$14</c:f>
              <c:strCache>
                <c:ptCount val="1"/>
                <c:pt idx="0">
                  <c:v>2013Q3</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'G11'!$B$14:$P$14</c:f>
              <c:numCache>
                <c:formatCode>0.0</c:formatCode>
                <c:ptCount val="15"/>
                <c:pt idx="3">
                  <c:v>-0.44852913588992954</c:v>
                </c:pt>
                <c:pt idx="4">
                  <c:v>-1.3093299999064898</c:v>
                </c:pt>
                <c:pt idx="5">
                  <c:v>-0.99015808204648526</c:v>
                </c:pt>
                <c:pt idx="6">
                  <c:v>-0.55840618249184582</c:v>
                </c:pt>
                <c:pt idx="7">
                  <c:v>9.7975390020529046E-2</c:v>
                </c:pt>
              </c:numCache>
            </c:numRef>
          </c:val>
          <c:smooth val="0"/>
          <c:extLst>
            <c:ext xmlns:c16="http://schemas.microsoft.com/office/drawing/2014/chart" uri="{C3380CC4-5D6E-409C-BE32-E72D297353CC}">
              <c16:uniqueId val="{0000000B-2B5F-433F-BEB3-D8815BA22851}"/>
            </c:ext>
          </c:extLst>
        </c:ser>
        <c:ser>
          <c:idx val="12"/>
          <c:order val="12"/>
          <c:tx>
            <c:strRef>
              <c:f>'G11'!$A$15</c:f>
              <c:strCache>
                <c:ptCount val="1"/>
                <c:pt idx="0">
                  <c:v>2014Q1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'G11'!$B$15:$P$15</c:f>
              <c:numCache>
                <c:formatCode>0.0</c:formatCode>
                <c:ptCount val="15"/>
                <c:pt idx="3">
                  <c:v>-0.48803491289738882</c:v>
                </c:pt>
                <c:pt idx="4">
                  <c:v>-1.2918381337417659</c:v>
                </c:pt>
                <c:pt idx="5">
                  <c:v>-0.96905898003982405</c:v>
                </c:pt>
                <c:pt idx="6">
                  <c:v>-0.6985289670754411</c:v>
                </c:pt>
                <c:pt idx="7">
                  <c:v>-0.4322264151484233</c:v>
                </c:pt>
                <c:pt idx="8">
                  <c:v>0.17002799587980441</c:v>
                </c:pt>
              </c:numCache>
            </c:numRef>
          </c:val>
          <c:smooth val="0"/>
          <c:extLst>
            <c:ext xmlns:c16="http://schemas.microsoft.com/office/drawing/2014/chart" uri="{C3380CC4-5D6E-409C-BE32-E72D297353CC}">
              <c16:uniqueId val="{0000000C-2B5F-433F-BEB3-D8815BA22851}"/>
            </c:ext>
          </c:extLst>
        </c:ser>
        <c:ser>
          <c:idx val="13"/>
          <c:order val="13"/>
          <c:tx>
            <c:strRef>
              <c:f>'G11'!$A$16</c:f>
              <c:strCache>
                <c:ptCount val="1"/>
                <c:pt idx="0">
                  <c:v>2014Q2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'G11'!$B$16:$P$16</c:f>
              <c:numCache>
                <c:formatCode>0.0</c:formatCode>
                <c:ptCount val="15"/>
                <c:pt idx="4">
                  <c:v>-1.2465679671236849</c:v>
                </c:pt>
                <c:pt idx="5">
                  <c:v>-1.0111919244508054</c:v>
                </c:pt>
                <c:pt idx="6">
                  <c:v>-0.67151733888783094</c:v>
                </c:pt>
                <c:pt idx="7">
                  <c:v>-9.3322421559806371E-2</c:v>
                </c:pt>
                <c:pt idx="8">
                  <c:v>0.41051136405161825</c:v>
                </c:pt>
              </c:numCache>
            </c:numRef>
          </c:val>
          <c:smooth val="0"/>
          <c:extLst>
            <c:ext xmlns:c16="http://schemas.microsoft.com/office/drawing/2014/chart" uri="{C3380CC4-5D6E-409C-BE32-E72D297353CC}">
              <c16:uniqueId val="{0000000D-2B5F-433F-BEB3-D8815BA22851}"/>
            </c:ext>
          </c:extLst>
        </c:ser>
        <c:ser>
          <c:idx val="14"/>
          <c:order val="14"/>
          <c:tx>
            <c:strRef>
              <c:f>'G11'!$A$17</c:f>
              <c:strCache>
                <c:ptCount val="1"/>
                <c:pt idx="0">
                  <c:v>2014Q3</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'G11'!$B$17:$P$17</c:f>
              <c:numCache>
                <c:formatCode>0.0</c:formatCode>
                <c:ptCount val="15"/>
                <c:pt idx="4">
                  <c:v>-1.4580816403979495</c:v>
                </c:pt>
                <c:pt idx="5">
                  <c:v>-1.1271160121494299</c:v>
                </c:pt>
                <c:pt idx="6">
                  <c:v>-1.0300832616663607</c:v>
                </c:pt>
                <c:pt idx="7">
                  <c:v>-0.21470498848345695</c:v>
                </c:pt>
                <c:pt idx="8">
                  <c:v>0.41923203244921614</c:v>
                </c:pt>
              </c:numCache>
            </c:numRef>
          </c:val>
          <c:smooth val="0"/>
          <c:extLst>
            <c:ext xmlns:c16="http://schemas.microsoft.com/office/drawing/2014/chart" uri="{C3380CC4-5D6E-409C-BE32-E72D297353CC}">
              <c16:uniqueId val="{0000000E-2B5F-433F-BEB3-D8815BA22851}"/>
            </c:ext>
          </c:extLst>
        </c:ser>
        <c:ser>
          <c:idx val="15"/>
          <c:order val="15"/>
          <c:tx>
            <c:strRef>
              <c:f>'G11'!$A$18</c:f>
              <c:strCache>
                <c:ptCount val="1"/>
                <c:pt idx="0">
                  <c:v>2015Q1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'G11'!$B$18:$P$18</c:f>
              <c:numCache>
                <c:formatCode>0.0</c:formatCode>
                <c:ptCount val="15"/>
                <c:pt idx="4">
                  <c:v>-1.7</c:v>
                </c:pt>
                <c:pt idx="5">
                  <c:v>-1.3</c:v>
                </c:pt>
                <c:pt idx="6">
                  <c:v>-1.1000000000000001</c:v>
                </c:pt>
                <c:pt idx="7">
                  <c:v>-0.5</c:v>
                </c:pt>
                <c:pt idx="8">
                  <c:v>0</c:v>
                </c:pt>
                <c:pt idx="9">
                  <c:v>0.8</c:v>
                </c:pt>
              </c:numCache>
            </c:numRef>
          </c:val>
          <c:smooth val="0"/>
          <c:extLst>
            <c:ext xmlns:c16="http://schemas.microsoft.com/office/drawing/2014/chart" uri="{C3380CC4-5D6E-409C-BE32-E72D297353CC}">
              <c16:uniqueId val="{0000000F-2B5F-433F-BEB3-D8815BA22851}"/>
            </c:ext>
          </c:extLst>
        </c:ser>
        <c:ser>
          <c:idx val="16"/>
          <c:order val="16"/>
          <c:tx>
            <c:strRef>
              <c:f>'G11'!$A$19</c:f>
              <c:strCache>
                <c:ptCount val="1"/>
                <c:pt idx="0">
                  <c:v>2015Q2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'G11'!$B$19:$P$19</c:f>
              <c:numCache>
                <c:formatCode>0.0</c:formatCode>
                <c:ptCount val="15"/>
                <c:pt idx="4">
                  <c:v>-1.8831621097277436</c:v>
                </c:pt>
                <c:pt idx="5">
                  <c:v>-1.3085754780582137</c:v>
                </c:pt>
                <c:pt idx="6">
                  <c:v>-0.95922984065501471</c:v>
                </c:pt>
                <c:pt idx="7">
                  <c:v>-0.16346222705081748</c:v>
                </c:pt>
                <c:pt idx="8">
                  <c:v>0.34950127572784578</c:v>
                </c:pt>
                <c:pt idx="9">
                  <c:v>0.66116165856545295</c:v>
                </c:pt>
              </c:numCache>
            </c:numRef>
          </c:val>
          <c:smooth val="0"/>
          <c:extLst>
            <c:ext xmlns:c16="http://schemas.microsoft.com/office/drawing/2014/chart" uri="{C3380CC4-5D6E-409C-BE32-E72D297353CC}">
              <c16:uniqueId val="{00000010-2B5F-433F-BEB3-D8815BA22851}"/>
            </c:ext>
          </c:extLst>
        </c:ser>
        <c:ser>
          <c:idx val="17"/>
          <c:order val="17"/>
          <c:tx>
            <c:strRef>
              <c:f>'G11'!$A$20</c:f>
              <c:strCache>
                <c:ptCount val="1"/>
                <c:pt idx="0">
                  <c:v>2015Q3</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'G11'!$B$20:$P$20</c:f>
              <c:numCache>
                <c:formatCode>0.0</c:formatCode>
                <c:ptCount val="15"/>
                <c:pt idx="4">
                  <c:v>-1.8512535686031359</c:v>
                </c:pt>
                <c:pt idx="5">
                  <c:v>-1.1811760457288014</c:v>
                </c:pt>
                <c:pt idx="6">
                  <c:v>-0.7833437392469228</c:v>
                </c:pt>
                <c:pt idx="7">
                  <c:v>-0.40694208741162002</c:v>
                </c:pt>
                <c:pt idx="8">
                  <c:v>0.29257646735666076</c:v>
                </c:pt>
                <c:pt idx="9">
                  <c:v>0.70990623490843363</c:v>
                </c:pt>
              </c:numCache>
            </c:numRef>
          </c:val>
          <c:smooth val="0"/>
          <c:extLst>
            <c:ext xmlns:c16="http://schemas.microsoft.com/office/drawing/2014/chart" uri="{C3380CC4-5D6E-409C-BE32-E72D297353CC}">
              <c16:uniqueId val="{00000011-2B5F-433F-BEB3-D8815BA22851}"/>
            </c:ext>
          </c:extLst>
        </c:ser>
        <c:ser>
          <c:idx val="18"/>
          <c:order val="18"/>
          <c:tx>
            <c:strRef>
              <c:f>'G11'!$A$21</c:f>
              <c:strCache>
                <c:ptCount val="1"/>
                <c:pt idx="0">
                  <c:v>2016Q1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'G11'!$B$21:$P$21</c:f>
              <c:numCache>
                <c:formatCode>0.0</c:formatCode>
                <c:ptCount val="15"/>
                <c:pt idx="4">
                  <c:v>-1.9307726393800189</c:v>
                </c:pt>
                <c:pt idx="5">
                  <c:v>-1.3504747352013147</c:v>
                </c:pt>
                <c:pt idx="6">
                  <c:v>-0.78665962538484557</c:v>
                </c:pt>
                <c:pt idx="7">
                  <c:v>-0.34554704520820795</c:v>
                </c:pt>
                <c:pt idx="8">
                  <c:v>0.2798588160872546</c:v>
                </c:pt>
                <c:pt idx="9">
                  <c:v>0.61482220486228856</c:v>
                </c:pt>
                <c:pt idx="10">
                  <c:v>1.2826668652167572</c:v>
                </c:pt>
              </c:numCache>
            </c:numRef>
          </c:val>
          <c:smooth val="0"/>
          <c:extLst>
            <c:ext xmlns:c16="http://schemas.microsoft.com/office/drawing/2014/chart" uri="{C3380CC4-5D6E-409C-BE32-E72D297353CC}">
              <c16:uniqueId val="{00000012-2B5F-433F-BEB3-D8815BA22851}"/>
            </c:ext>
          </c:extLst>
        </c:ser>
        <c:ser>
          <c:idx val="19"/>
          <c:order val="19"/>
          <c:tx>
            <c:strRef>
              <c:f>'G11'!$A$22</c:f>
              <c:strCache>
                <c:ptCount val="1"/>
                <c:pt idx="0">
                  <c:v>2016Q2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'G11'!$B$22:$P$22</c:f>
              <c:numCache>
                <c:formatCode>0.0</c:formatCode>
                <c:ptCount val="15"/>
                <c:pt idx="5">
                  <c:v>-1.4123176905798971</c:v>
                </c:pt>
                <c:pt idx="6">
                  <c:v>-0.79000509604078462</c:v>
                </c:pt>
                <c:pt idx="7">
                  <c:v>-0.35828981799577236</c:v>
                </c:pt>
                <c:pt idx="8">
                  <c:v>0.3077805245961624</c:v>
                </c:pt>
                <c:pt idx="9">
                  <c:v>0.68742284348200788</c:v>
                </c:pt>
                <c:pt idx="10">
                  <c:v>1.3471194593705249</c:v>
                </c:pt>
              </c:numCache>
            </c:numRef>
          </c:val>
          <c:smooth val="0"/>
          <c:extLst>
            <c:ext xmlns:c16="http://schemas.microsoft.com/office/drawing/2014/chart" uri="{C3380CC4-5D6E-409C-BE32-E72D297353CC}">
              <c16:uniqueId val="{00000013-2B5F-433F-BEB3-D8815BA22851}"/>
            </c:ext>
          </c:extLst>
        </c:ser>
        <c:ser>
          <c:idx val="20"/>
          <c:order val="20"/>
          <c:tx>
            <c:strRef>
              <c:f>'G11'!$A$23</c:f>
              <c:strCache>
                <c:ptCount val="1"/>
                <c:pt idx="0">
                  <c:v>2016Q3</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'G11'!$B$23:$P$23</c:f>
              <c:numCache>
                <c:formatCode>0.0</c:formatCode>
                <c:ptCount val="15"/>
                <c:pt idx="5">
                  <c:v>-1.4840134647211622</c:v>
                </c:pt>
                <c:pt idx="6">
                  <c:v>-0.89571276057455318</c:v>
                </c:pt>
                <c:pt idx="7">
                  <c:v>-8.0208109759364793E-2</c:v>
                </c:pt>
                <c:pt idx="8">
                  <c:v>0.41757601403682998</c:v>
                </c:pt>
                <c:pt idx="9">
                  <c:v>0.65660208271033416</c:v>
                </c:pt>
                <c:pt idx="10">
                  <c:v>1.2132191553236664</c:v>
                </c:pt>
              </c:numCache>
            </c:numRef>
          </c:val>
          <c:smooth val="0"/>
          <c:extLst>
            <c:ext xmlns:c16="http://schemas.microsoft.com/office/drawing/2014/chart" uri="{C3380CC4-5D6E-409C-BE32-E72D297353CC}">
              <c16:uniqueId val="{00000014-2B5F-433F-BEB3-D8815BA22851}"/>
            </c:ext>
          </c:extLst>
        </c:ser>
        <c:ser>
          <c:idx val="21"/>
          <c:order val="21"/>
          <c:tx>
            <c:strRef>
              <c:f>'G11'!$A$24</c:f>
              <c:strCache>
                <c:ptCount val="1"/>
                <c:pt idx="0">
                  <c:v>2017Q1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'G11'!$B$24:$P$24</c:f>
              <c:numCache>
                <c:formatCode>0.0</c:formatCode>
                <c:ptCount val="15"/>
                <c:pt idx="5">
                  <c:v>-1.4859985814303251</c:v>
                </c:pt>
                <c:pt idx="6">
                  <c:v>-0.74974434416658475</c:v>
                </c:pt>
                <c:pt idx="7">
                  <c:v>-0.24538980247807335</c:v>
                </c:pt>
                <c:pt idx="8">
                  <c:v>0.19824079131452454</c:v>
                </c:pt>
                <c:pt idx="9">
                  <c:v>0.68292147510253898</c:v>
                </c:pt>
                <c:pt idx="10">
                  <c:v>1.3277666184190509</c:v>
                </c:pt>
                <c:pt idx="11">
                  <c:v>1.3021185824278829</c:v>
                </c:pt>
              </c:numCache>
            </c:numRef>
          </c:val>
          <c:smooth val="0"/>
          <c:extLst>
            <c:ext xmlns:c16="http://schemas.microsoft.com/office/drawing/2014/chart" uri="{C3380CC4-5D6E-409C-BE32-E72D297353CC}">
              <c16:uniqueId val="{00000015-2B5F-433F-BEB3-D8815BA22851}"/>
            </c:ext>
          </c:extLst>
        </c:ser>
        <c:ser>
          <c:idx val="22"/>
          <c:order val="22"/>
          <c:tx>
            <c:strRef>
              <c:f>'G11'!$A$25</c:f>
              <c:strCache>
                <c:ptCount val="1"/>
                <c:pt idx="0">
                  <c:v>2017Q2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'G11'!$B$25:$P$25</c:f>
              <c:numCache>
                <c:formatCode>0.0</c:formatCode>
                <c:ptCount val="15"/>
                <c:pt idx="6">
                  <c:v>-0.76325849896704878</c:v>
                </c:pt>
                <c:pt idx="7">
                  <c:v>-0.21790338647309621</c:v>
                </c:pt>
                <c:pt idx="8">
                  <c:v>0.14706178701333802</c:v>
                </c:pt>
                <c:pt idx="9">
                  <c:v>0.77667747655178698</c:v>
                </c:pt>
                <c:pt idx="10">
                  <c:v>1.3555872998219969</c:v>
                </c:pt>
                <c:pt idx="11">
                  <c:v>1.3476974539347437</c:v>
                </c:pt>
              </c:numCache>
            </c:numRef>
          </c:val>
          <c:smooth val="0"/>
          <c:extLst>
            <c:ext xmlns:c16="http://schemas.microsoft.com/office/drawing/2014/chart" uri="{C3380CC4-5D6E-409C-BE32-E72D297353CC}">
              <c16:uniqueId val="{00000016-2B5F-433F-BEB3-D8815BA22851}"/>
            </c:ext>
          </c:extLst>
        </c:ser>
        <c:ser>
          <c:idx val="23"/>
          <c:order val="23"/>
          <c:tx>
            <c:strRef>
              <c:f>'G11'!$A$26</c:f>
              <c:strCache>
                <c:ptCount val="1"/>
                <c:pt idx="0">
                  <c:v>2017Q3</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'G11'!$B$26:$P$26</c:f>
              <c:numCache>
                <c:formatCode>0.0</c:formatCode>
                <c:ptCount val="15"/>
                <c:pt idx="6">
                  <c:v>-0.75531757863283056</c:v>
                </c:pt>
                <c:pt idx="7">
                  <c:v>-0.20997029082948238</c:v>
                </c:pt>
                <c:pt idx="8">
                  <c:v>0.1538964153457161</c:v>
                </c:pt>
                <c:pt idx="9">
                  <c:v>0.76466660384759766</c:v>
                </c:pt>
                <c:pt idx="10">
                  <c:v>1.3475754184047233</c:v>
                </c:pt>
                <c:pt idx="11">
                  <c:v>1.3407115494943964</c:v>
                </c:pt>
              </c:numCache>
            </c:numRef>
          </c:val>
          <c:smooth val="0"/>
          <c:extLst>
            <c:ext xmlns:c16="http://schemas.microsoft.com/office/drawing/2014/chart" uri="{C3380CC4-5D6E-409C-BE32-E72D297353CC}">
              <c16:uniqueId val="{00000017-2B5F-433F-BEB3-D8815BA22851}"/>
            </c:ext>
          </c:extLst>
        </c:ser>
        <c:ser>
          <c:idx val="24"/>
          <c:order val="24"/>
          <c:tx>
            <c:strRef>
              <c:f>'G11'!$A$27</c:f>
              <c:strCache>
                <c:ptCount val="1"/>
                <c:pt idx="0">
                  <c:v>2018Q1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'G11'!$B$27:$P$27</c:f>
              <c:numCache>
                <c:formatCode>0.0</c:formatCode>
                <c:ptCount val="15"/>
                <c:pt idx="6">
                  <c:v>-0.68730045660982964</c:v>
                </c:pt>
                <c:pt idx="7">
                  <c:v>-0.32770656322884495</c:v>
                </c:pt>
                <c:pt idx="8">
                  <c:v>9.2176087213173427E-2</c:v>
                </c:pt>
                <c:pt idx="9">
                  <c:v>0.56642343268447592</c:v>
                </c:pt>
                <c:pt idx="10">
                  <c:v>1.0994109254611752</c:v>
                </c:pt>
                <c:pt idx="11">
                  <c:v>1.0871002021800185</c:v>
                </c:pt>
                <c:pt idx="12">
                  <c:v>0.79466472355658557</c:v>
                </c:pt>
              </c:numCache>
            </c:numRef>
          </c:val>
          <c:smooth val="0"/>
          <c:extLst>
            <c:ext xmlns:c16="http://schemas.microsoft.com/office/drawing/2014/chart" uri="{C3380CC4-5D6E-409C-BE32-E72D297353CC}">
              <c16:uniqueId val="{00000018-2B5F-433F-BEB3-D8815BA22851}"/>
            </c:ext>
          </c:extLst>
        </c:ser>
        <c:ser>
          <c:idx val="25"/>
          <c:order val="25"/>
          <c:tx>
            <c:strRef>
              <c:f>'G11'!$A$28</c:f>
              <c:strCache>
                <c:ptCount val="1"/>
                <c:pt idx="0">
                  <c:v>2018Q2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'G11'!$B$28:$P$28</c:f>
              <c:numCache>
                <c:formatCode>0.0</c:formatCode>
                <c:ptCount val="15"/>
                <c:pt idx="7">
                  <c:v>-0.21491068081274114</c:v>
                </c:pt>
                <c:pt idx="8">
                  <c:v>0.10773123408998522</c:v>
                </c:pt>
                <c:pt idx="9">
                  <c:v>0.58376749836677966</c:v>
                </c:pt>
                <c:pt idx="10">
                  <c:v>1.2586806126119163</c:v>
                </c:pt>
                <c:pt idx="11">
                  <c:v>1.286641145439712</c:v>
                </c:pt>
                <c:pt idx="12">
                  <c:v>1.1788220351029202</c:v>
                </c:pt>
              </c:numCache>
            </c:numRef>
          </c:val>
          <c:smooth val="0"/>
          <c:extLst>
            <c:ext xmlns:c16="http://schemas.microsoft.com/office/drawing/2014/chart" uri="{C3380CC4-5D6E-409C-BE32-E72D297353CC}">
              <c16:uniqueId val="{00000019-2B5F-433F-BEB3-D8815BA22851}"/>
            </c:ext>
          </c:extLst>
        </c:ser>
        <c:ser>
          <c:idx val="26"/>
          <c:order val="26"/>
          <c:tx>
            <c:strRef>
              <c:f>'G11'!$A$29</c:f>
              <c:strCache>
                <c:ptCount val="1"/>
                <c:pt idx="0">
                  <c:v>2018Q3</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'G11'!$B$29:$P$29</c:f>
              <c:numCache>
                <c:formatCode>0.0</c:formatCode>
                <c:ptCount val="15"/>
                <c:pt idx="7">
                  <c:v>-0.20204108893203854</c:v>
                </c:pt>
                <c:pt idx="8">
                  <c:v>0.13851173470652545</c:v>
                </c:pt>
                <c:pt idx="9">
                  <c:v>0.55284119144566346</c:v>
                </c:pt>
                <c:pt idx="10">
                  <c:v>1.2066913895963918</c:v>
                </c:pt>
                <c:pt idx="11">
                  <c:v>1.2809644075061895</c:v>
                </c:pt>
                <c:pt idx="12">
                  <c:v>1.2345563159508914</c:v>
                </c:pt>
              </c:numCache>
            </c:numRef>
          </c:val>
          <c:smooth val="0"/>
          <c:extLst>
            <c:ext xmlns:c16="http://schemas.microsoft.com/office/drawing/2014/chart" uri="{C3380CC4-5D6E-409C-BE32-E72D297353CC}">
              <c16:uniqueId val="{0000001A-2B5F-433F-BEB3-D8815BA22851}"/>
            </c:ext>
          </c:extLst>
        </c:ser>
        <c:ser>
          <c:idx val="27"/>
          <c:order val="27"/>
          <c:tx>
            <c:strRef>
              <c:f>'G11'!$A$30</c:f>
              <c:strCache>
                <c:ptCount val="1"/>
                <c:pt idx="0">
                  <c:v>2019Q1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'G11'!$B$30:$P$30</c:f>
              <c:numCache>
                <c:formatCode>0.0</c:formatCode>
                <c:ptCount val="15"/>
                <c:pt idx="8">
                  <c:v>6.8036993172934546E-2</c:v>
                </c:pt>
                <c:pt idx="9">
                  <c:v>0.88169474102572576</c:v>
                </c:pt>
                <c:pt idx="10">
                  <c:v>1.1342928526310221</c:v>
                </c:pt>
                <c:pt idx="11">
                  <c:v>1.095861562500706</c:v>
                </c:pt>
                <c:pt idx="12">
                  <c:v>0.93070615873430929</c:v>
                </c:pt>
                <c:pt idx="13">
                  <c:v>0.55226717149458548</c:v>
                </c:pt>
              </c:numCache>
            </c:numRef>
          </c:val>
          <c:smooth val="0"/>
          <c:extLst>
            <c:ext xmlns:c16="http://schemas.microsoft.com/office/drawing/2014/chart" uri="{C3380CC4-5D6E-409C-BE32-E72D297353CC}">
              <c16:uniqueId val="{0000001B-2B5F-433F-BEB3-D8815BA22851}"/>
            </c:ext>
          </c:extLst>
        </c:ser>
        <c:ser>
          <c:idx val="28"/>
          <c:order val="28"/>
          <c:tx>
            <c:strRef>
              <c:f>'G11'!$A$31</c:f>
              <c:strCache>
                <c:ptCount val="1"/>
                <c:pt idx="0">
                  <c:v>2019Q2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'G11'!$B$31:$P$31</c:f>
              <c:numCache>
                <c:formatCode>0.0</c:formatCode>
                <c:ptCount val="15"/>
                <c:pt idx="8">
                  <c:v>0.23100950977054652</c:v>
                </c:pt>
                <c:pt idx="9">
                  <c:v>0.93599952566038125</c:v>
                </c:pt>
                <c:pt idx="10">
                  <c:v>0.93484443081319424</c:v>
                </c:pt>
                <c:pt idx="11">
                  <c:v>0.77132380969948078</c:v>
                </c:pt>
                <c:pt idx="12">
                  <c:v>0.61039261321598215</c:v>
                </c:pt>
                <c:pt idx="13">
                  <c:v>0.46712841415596784</c:v>
                </c:pt>
              </c:numCache>
            </c:numRef>
          </c:val>
          <c:smooth val="0"/>
          <c:extLst>
            <c:ext xmlns:c16="http://schemas.microsoft.com/office/drawing/2014/chart" uri="{C3380CC4-5D6E-409C-BE32-E72D297353CC}">
              <c16:uniqueId val="{0000001C-2B5F-433F-BEB3-D8815BA22851}"/>
            </c:ext>
          </c:extLst>
        </c:ser>
        <c:ser>
          <c:idx val="29"/>
          <c:order val="29"/>
          <c:tx>
            <c:strRef>
              <c:f>'G11'!$A$32</c:f>
              <c:strCache>
                <c:ptCount val="1"/>
                <c:pt idx="0">
                  <c:v>2019Q3</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'G11'!$B$32:$P$32</c:f>
              <c:numCache>
                <c:formatCode>0.0</c:formatCode>
                <c:ptCount val="15"/>
                <c:pt idx="8">
                  <c:v>0.32142659830600717</c:v>
                </c:pt>
                <c:pt idx="9">
                  <c:v>1.2435943740391586</c:v>
                </c:pt>
                <c:pt idx="10">
                  <c:v>0.55103860292062823</c:v>
                </c:pt>
                <c:pt idx="11">
                  <c:v>3.4995192323838964E-2</c:v>
                </c:pt>
                <c:pt idx="12">
                  <c:v>0.22855949884010851</c:v>
                </c:pt>
                <c:pt idx="13">
                  <c:v>0.44720360876258081</c:v>
                </c:pt>
              </c:numCache>
            </c:numRef>
          </c:val>
          <c:smooth val="0"/>
          <c:extLst>
            <c:ext xmlns:c16="http://schemas.microsoft.com/office/drawing/2014/chart" uri="{C3380CC4-5D6E-409C-BE32-E72D297353CC}">
              <c16:uniqueId val="{0000001D-2B5F-433F-BEB3-D8815BA22851}"/>
            </c:ext>
          </c:extLst>
        </c:ser>
        <c:ser>
          <c:idx val="30"/>
          <c:order val="30"/>
          <c:tx>
            <c:strRef>
              <c:f>'G11'!$A$33</c:f>
              <c:strCache>
                <c:ptCount val="1"/>
                <c:pt idx="0">
                  <c:v>2020Q1</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'G11'!$B$33:$P$33</c:f>
              <c:numCache>
                <c:formatCode>0.0</c:formatCode>
                <c:ptCount val="15"/>
                <c:pt idx="8">
                  <c:v>0.38593706407901163</c:v>
                </c:pt>
                <c:pt idx="9">
                  <c:v>1.477849983199242</c:v>
                </c:pt>
                <c:pt idx="10">
                  <c:v>0.86091258534564119</c:v>
                </c:pt>
                <c:pt idx="11">
                  <c:v>0.31075796592667793</c:v>
                </c:pt>
                <c:pt idx="12">
                  <c:v>0.28829609950142832</c:v>
                </c:pt>
                <c:pt idx="13">
                  <c:v>0.3621192799345696</c:v>
                </c:pt>
                <c:pt idx="14">
                  <c:v>1.3190482979142715</c:v>
                </c:pt>
              </c:numCache>
            </c:numRef>
          </c:val>
          <c:smooth val="0"/>
          <c:extLst>
            <c:ext xmlns:c16="http://schemas.microsoft.com/office/drawing/2014/chart" uri="{C3380CC4-5D6E-409C-BE32-E72D297353CC}">
              <c16:uniqueId val="{0000001E-2B5F-433F-BEB3-D8815BA22851}"/>
            </c:ext>
          </c:extLst>
        </c:ser>
        <c:ser>
          <c:idx val="31"/>
          <c:order val="31"/>
          <c:tx>
            <c:strRef>
              <c:f>'G11'!$A$34</c:f>
              <c:strCache>
                <c:ptCount val="1"/>
                <c:pt idx="0">
                  <c:v>2020Q2</c:v>
                </c:pt>
              </c:strCache>
            </c:strRef>
          </c:tx>
          <c:spPr>
            <a:ln w="19050" cap="rnd">
              <a:solidFill>
                <a:srgbClr val="00B0F0"/>
              </a:solidFill>
              <a:prstDash val="dash"/>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'G11'!$B$34:$P$34</c:f>
              <c:numCache>
                <c:formatCode>0.0</c:formatCode>
                <c:ptCount val="15"/>
                <c:pt idx="8">
                  <c:v>0.44551779952215487</c:v>
                </c:pt>
                <c:pt idx="9">
                  <c:v>1.7434100070353953</c:v>
                </c:pt>
                <c:pt idx="10">
                  <c:v>2.0678306641096933</c:v>
                </c:pt>
                <c:pt idx="11">
                  <c:v>-9.0817304200644262</c:v>
                </c:pt>
                <c:pt idx="12">
                  <c:v>-4.1597135147452002</c:v>
                </c:pt>
                <c:pt idx="13">
                  <c:v>-4.3730049068186005</c:v>
                </c:pt>
                <c:pt idx="14">
                  <c:v>-3.1620937993961595</c:v>
                </c:pt>
              </c:numCache>
            </c:numRef>
          </c:val>
          <c:smooth val="0"/>
          <c:extLst>
            <c:ext xmlns:c16="http://schemas.microsoft.com/office/drawing/2014/chart" uri="{C3380CC4-5D6E-409C-BE32-E72D297353CC}">
              <c16:uniqueId val="{0000001F-2B5F-433F-BEB3-D8815BA22851}"/>
            </c:ext>
          </c:extLst>
        </c:ser>
        <c:ser>
          <c:idx val="32"/>
          <c:order val="32"/>
          <c:tx>
            <c:strRef>
              <c:f>'G11'!$A$35</c:f>
              <c:strCache>
                <c:ptCount val="1"/>
                <c:pt idx="0">
                  <c:v>VpMP - druhá vlna</c:v>
                </c:pt>
              </c:strCache>
            </c:strRef>
          </c:tx>
          <c:spPr>
            <a:ln w="19050" cap="rnd">
              <a:solidFill>
                <a:sysClr val="windowText" lastClr="000000">
                  <a:lumMod val="50000"/>
                  <a:lumOff val="50000"/>
                </a:sysClr>
              </a:solidFill>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'G11'!$B$35:$P$35</c:f>
              <c:numCache>
                <c:formatCode>0.0</c:formatCode>
                <c:ptCount val="15"/>
                <c:pt idx="9">
                  <c:v>1.723057432133368</c:v>
                </c:pt>
                <c:pt idx="10">
                  <c:v>2.0908792484638505</c:v>
                </c:pt>
                <c:pt idx="11">
                  <c:v>-7.0905251824220024</c:v>
                </c:pt>
                <c:pt idx="12">
                  <c:v>-4.3720972996927792</c:v>
                </c:pt>
                <c:pt idx="13">
                  <c:v>-2.4755043656176534</c:v>
                </c:pt>
                <c:pt idx="14">
                  <c:v>-1.5430381567875018</c:v>
                </c:pt>
              </c:numCache>
            </c:numRef>
          </c:val>
          <c:smooth val="0"/>
          <c:extLst>
            <c:ext xmlns:c16="http://schemas.microsoft.com/office/drawing/2014/chart" uri="{C3380CC4-5D6E-409C-BE32-E72D297353CC}">
              <c16:uniqueId val="{00000020-2B5F-433F-BEB3-D8815BA22851}"/>
            </c:ext>
          </c:extLst>
        </c:ser>
        <c:ser>
          <c:idx val="33"/>
          <c:order val="33"/>
          <c:tx>
            <c:strRef>
              <c:f>'G11'!$A$36</c:f>
              <c:strCache>
                <c:ptCount val="1"/>
                <c:pt idx="0">
                  <c:v>VpMP - základný scenár</c:v>
                </c:pt>
              </c:strCache>
            </c:strRef>
          </c:tx>
          <c:spPr>
            <a:ln w="19050" cap="rnd">
              <a:solidFill>
                <a:sysClr val="windowText" lastClr="000000"/>
              </a:solidFill>
              <a:prstDash val="solid"/>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'G11'!$B$36:$P$36</c:f>
              <c:numCache>
                <c:formatCode>0.0</c:formatCode>
                <c:ptCount val="15"/>
                <c:pt idx="0">
                  <c:v>-4.8941588200891335</c:v>
                </c:pt>
                <c:pt idx="1">
                  <c:v>-0.98698511104459152</c:v>
                </c:pt>
                <c:pt idx="2">
                  <c:v>-0.67589151894323907</c:v>
                </c:pt>
                <c:pt idx="3">
                  <c:v>-1.3006573089254569</c:v>
                </c:pt>
                <c:pt idx="4">
                  <c:v>-2.413769361787288</c:v>
                </c:pt>
                <c:pt idx="5">
                  <c:v>-1.6021099592521182</c:v>
                </c:pt>
                <c:pt idx="6">
                  <c:v>6.4633223632770687E-2</c:v>
                </c:pt>
                <c:pt idx="7">
                  <c:v>-0.36625971696827575</c:v>
                </c:pt>
                <c:pt idx="8">
                  <c:v>0.37510538032869967</c:v>
                </c:pt>
                <c:pt idx="9">
                  <c:v>1.723057432133368</c:v>
                </c:pt>
                <c:pt idx="10">
                  <c:v>2.0908792484638505</c:v>
                </c:pt>
                <c:pt idx="11">
                  <c:v>-5.4611459025164288</c:v>
                </c:pt>
                <c:pt idx="12">
                  <c:v>-2.2202014694310157</c:v>
                </c:pt>
                <c:pt idx="13">
                  <c:v>-1.8624381791698341</c:v>
                </c:pt>
                <c:pt idx="14">
                  <c:v>-0.92227975365957171</c:v>
                </c:pt>
              </c:numCache>
            </c:numRef>
          </c:val>
          <c:smooth val="0"/>
          <c:extLst>
            <c:ext xmlns:c16="http://schemas.microsoft.com/office/drawing/2014/chart" uri="{C3380CC4-5D6E-409C-BE32-E72D297353CC}">
              <c16:uniqueId val="{00000021-2B5F-433F-BEB3-D8815BA22851}"/>
            </c:ext>
          </c:extLst>
        </c:ser>
        <c:ser>
          <c:idx val="34"/>
          <c:order val="34"/>
          <c:tx>
            <c:strRef>
              <c:f>'G11'!$A$37</c:f>
              <c:strCache>
                <c:ptCount val="1"/>
                <c:pt idx="0">
                  <c:v>NBS</c:v>
                </c:pt>
              </c:strCache>
            </c:strRef>
          </c:tx>
          <c:spPr>
            <a:ln w="19050" cap="rnd">
              <a:solidFill>
                <a:srgbClr val="E5C99F"/>
              </a:solidFill>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'G11'!$B$37:$P$37</c:f>
              <c:numCache>
                <c:formatCode>0.0</c:formatCode>
                <c:ptCount val="15"/>
                <c:pt idx="0">
                  <c:v>-5.0125834999999999</c:v>
                </c:pt>
                <c:pt idx="1">
                  <c:v>-1.86300799999999</c:v>
                </c:pt>
                <c:pt idx="2">
                  <c:v>-1.2121249000000056</c:v>
                </c:pt>
                <c:pt idx="3">
                  <c:v>-1.1703977499999945</c:v>
                </c:pt>
                <c:pt idx="4">
                  <c:v>-2.0364897500000092</c:v>
                </c:pt>
                <c:pt idx="5">
                  <c:v>-1.3026612249999994</c:v>
                </c:pt>
                <c:pt idx="6">
                  <c:v>0.68303214999999173</c:v>
                </c:pt>
                <c:pt idx="7">
                  <c:v>0.10620911500000436</c:v>
                </c:pt>
                <c:pt idx="8">
                  <c:v>0.62713054999998996</c:v>
                </c:pt>
                <c:pt idx="9">
                  <c:v>1.6099049999999981</c:v>
                </c:pt>
                <c:pt idx="10">
                  <c:v>1.1952037500000121</c:v>
                </c:pt>
                <c:pt idx="11">
                  <c:v>-7.7028855587882159</c:v>
                </c:pt>
                <c:pt idx="12">
                  <c:v>-3.9781261287181797</c:v>
                </c:pt>
                <c:pt idx="13">
                  <c:v>-2.1181878656803068</c:v>
                </c:pt>
              </c:numCache>
            </c:numRef>
          </c:val>
          <c:smooth val="0"/>
          <c:extLst>
            <c:ext xmlns:c16="http://schemas.microsoft.com/office/drawing/2014/chart" uri="{C3380CC4-5D6E-409C-BE32-E72D297353CC}">
              <c16:uniqueId val="{00000022-2B5F-433F-BEB3-D8815BA22851}"/>
            </c:ext>
          </c:extLst>
        </c:ser>
        <c:ser>
          <c:idx val="35"/>
          <c:order val="35"/>
          <c:tx>
            <c:strRef>
              <c:f>'G11'!$A$38</c:f>
              <c:strCache>
                <c:ptCount val="1"/>
                <c:pt idx="0">
                  <c:v>KRRZ</c:v>
                </c:pt>
              </c:strCache>
            </c:strRef>
          </c:tx>
          <c:spPr>
            <a:ln w="19050" cap="rnd">
              <a:solidFill>
                <a:srgbClr val="00B0F0"/>
              </a:solidFill>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'G11'!$B$38:$P$38</c:f>
              <c:numCache>
                <c:formatCode>0.0</c:formatCode>
                <c:ptCount val="15"/>
                <c:pt idx="0">
                  <c:v>-4.9645175518206912</c:v>
                </c:pt>
                <c:pt idx="1">
                  <c:v>-1.8182781250257989</c:v>
                </c:pt>
                <c:pt idx="2">
                  <c:v>-1.1883430677303863</c:v>
                </c:pt>
                <c:pt idx="3">
                  <c:v>-1.1998958227636791</c:v>
                </c:pt>
                <c:pt idx="4">
                  <c:v>-2.1544228129504006</c:v>
                </c:pt>
                <c:pt idx="5">
                  <c:v>-1.5515480425830503</c:v>
                </c:pt>
                <c:pt idx="6">
                  <c:v>0.27419703111574734</c:v>
                </c:pt>
                <c:pt idx="7">
                  <c:v>-0.43642664229487593</c:v>
                </c:pt>
                <c:pt idx="8">
                  <c:v>0.1205187015688125</c:v>
                </c:pt>
                <c:pt idx="9">
                  <c:v>1.5369657283236222</c:v>
                </c:pt>
                <c:pt idx="10">
                  <c:v>1.3401376600350687</c:v>
                </c:pt>
                <c:pt idx="11">
                  <c:v>-7.0446119043925108</c:v>
                </c:pt>
                <c:pt idx="12">
                  <c:v>-2.8888430681076045</c:v>
                </c:pt>
                <c:pt idx="13">
                  <c:v>-1.6502025225075698</c:v>
                </c:pt>
                <c:pt idx="14">
                  <c:v>-0.72272734147352935</c:v>
                </c:pt>
              </c:numCache>
            </c:numRef>
          </c:val>
          <c:smooth val="0"/>
          <c:extLst>
            <c:ext xmlns:c16="http://schemas.microsoft.com/office/drawing/2014/chart" uri="{C3380CC4-5D6E-409C-BE32-E72D297353CC}">
              <c16:uniqueId val="{00000023-2B5F-433F-BEB3-D8815BA22851}"/>
            </c:ext>
          </c:extLst>
        </c:ser>
        <c:ser>
          <c:idx val="36"/>
          <c:order val="36"/>
          <c:tx>
            <c:strRef>
              <c:f>'G11'!$A$39</c:f>
              <c:strCache>
                <c:ptCount val="1"/>
                <c:pt idx="0">
                  <c:v>EK</c:v>
                </c:pt>
              </c:strCache>
            </c:strRef>
          </c:tx>
          <c:spPr>
            <a:ln w="19050" cap="rnd">
              <a:solidFill>
                <a:srgbClr val="FF0000"/>
              </a:solidFill>
              <a:round/>
            </a:ln>
            <a:effectLst/>
          </c:spPr>
          <c:marker>
            <c:symbol val="none"/>
          </c:marker>
          <c:cat>
            <c:numRef>
              <c:f>'G11'!$B$2:$P$2</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'G11'!$B$39:$P$39</c:f>
              <c:numCache>
                <c:formatCode>0.0</c:formatCode>
                <c:ptCount val="15"/>
                <c:pt idx="0">
                  <c:v>-3.1580050000000002</c:v>
                </c:pt>
                <c:pt idx="1">
                  <c:v>-0.90085400000000004</c:v>
                </c:pt>
                <c:pt idx="2">
                  <c:v>-1.8383210000000001</c:v>
                </c:pt>
                <c:pt idx="3">
                  <c:v>-2.3495910000000002</c:v>
                </c:pt>
                <c:pt idx="4">
                  <c:v>-3.5862620000000001</c:v>
                </c:pt>
                <c:pt idx="5">
                  <c:v>-2.7660550000000002</c:v>
                </c:pt>
                <c:pt idx="6">
                  <c:v>-0.636764</c:v>
                </c:pt>
                <c:pt idx="7">
                  <c:v>-0.14122299999999999</c:v>
                </c:pt>
                <c:pt idx="8">
                  <c:v>1.264526</c:v>
                </c:pt>
                <c:pt idx="9">
                  <c:v>3.3522110000000001</c:v>
                </c:pt>
                <c:pt idx="10">
                  <c:v>3.8946049999999999</c:v>
                </c:pt>
                <c:pt idx="11">
                  <c:v>-4.5922179999999999</c:v>
                </c:pt>
                <c:pt idx="12">
                  <c:v>-1.3982969999999999</c:v>
                </c:pt>
                <c:pt idx="13">
                  <c:v>0.99539800000000001</c:v>
                </c:pt>
              </c:numCache>
            </c:numRef>
          </c:val>
          <c:smooth val="0"/>
          <c:extLst>
            <c:ext xmlns:c16="http://schemas.microsoft.com/office/drawing/2014/chart" uri="{C3380CC4-5D6E-409C-BE32-E72D297353CC}">
              <c16:uniqueId val="{00000024-2B5F-433F-BEB3-D8815BA22851}"/>
            </c:ext>
          </c:extLst>
        </c:ser>
        <c:dLbls>
          <c:showLegendKey val="0"/>
          <c:showVal val="0"/>
          <c:showCatName val="0"/>
          <c:showSerName val="0"/>
          <c:showPercent val="0"/>
          <c:showBubbleSize val="0"/>
        </c:dLbls>
        <c:smooth val="0"/>
        <c:axId val="711164064"/>
        <c:axId val="1124992672"/>
      </c:lineChart>
      <c:catAx>
        <c:axId val="711164064"/>
        <c:scaling>
          <c:orientation val="minMax"/>
        </c:scaling>
        <c:delete val="0"/>
        <c:axPos val="b"/>
        <c:numFmt formatCode="General" sourceLinked="1"/>
        <c:majorTickMark val="none"/>
        <c:minorTickMark val="none"/>
        <c:tickLblPos val="low"/>
        <c:spPr>
          <a:noFill/>
          <a:ln w="9525" cap="flat" cmpd="sng" algn="ctr">
            <a:solidFill>
              <a:sysClr val="window" lastClr="FFFFFF">
                <a:lumMod val="65000"/>
              </a:sysClr>
            </a:solidFill>
            <a:round/>
          </a:ln>
          <a:effectLst/>
        </c:spPr>
        <c:txPr>
          <a:bodyPr rot="-4080000" spcFirstLastPara="1" vertOverflow="ellipsis" wrap="square" anchor="ctr" anchorCtr="1"/>
          <a:lstStyle/>
          <a:p>
            <a:pPr>
              <a:defRPr sz="1200" b="0" i="0" u="none" strike="noStrike" kern="1200" baseline="0">
                <a:solidFill>
                  <a:schemeClr val="tx1"/>
                </a:solidFill>
                <a:latin typeface="Constantia" panose="02030602050306030303" pitchFamily="18" charset="0"/>
                <a:ea typeface="+mn-ea"/>
                <a:cs typeface="Times New Roman" panose="02020603050405020304" pitchFamily="18" charset="0"/>
              </a:defRPr>
            </a:pPr>
            <a:endParaRPr lang="en-US"/>
          </a:p>
        </c:txPr>
        <c:crossAx val="1124992672"/>
        <c:crosses val="autoZero"/>
        <c:auto val="1"/>
        <c:lblAlgn val="ctr"/>
        <c:lblOffset val="100"/>
        <c:noMultiLvlLbl val="0"/>
      </c:catAx>
      <c:valAx>
        <c:axId val="1124992672"/>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Constantia" panose="02030602050306030303" pitchFamily="18" charset="0"/>
                    <a:ea typeface="+mn-ea"/>
                    <a:cs typeface="Times New Roman" panose="02020603050405020304" pitchFamily="18" charset="0"/>
                  </a:defRPr>
                </a:pPr>
                <a:r>
                  <a:rPr lang="en-US"/>
                  <a:t>%</a:t>
                </a:r>
              </a:p>
            </c:rich>
          </c:tx>
          <c:layout>
            <c:manualLayout>
              <c:xMode val="edge"/>
              <c:yMode val="edge"/>
              <c:x val="9.7692307692307689E-2"/>
              <c:y val="3.4524382716049379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Constantia" panose="02030602050306030303" pitchFamily="18" charset="0"/>
                  <a:ea typeface="+mn-ea"/>
                  <a:cs typeface="Times New Roman" panose="02020603050405020304" pitchFamily="18" charset="0"/>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Constantia" panose="02030602050306030303" pitchFamily="18" charset="0"/>
                <a:ea typeface="+mn-ea"/>
                <a:cs typeface="Times New Roman" panose="02020603050405020304" pitchFamily="18" charset="0"/>
              </a:defRPr>
            </a:pPr>
            <a:endParaRPr lang="en-US"/>
          </a:p>
        </c:txPr>
        <c:crossAx val="711164064"/>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sz="1200">
          <a:solidFill>
            <a:schemeClr val="tx1"/>
          </a:solidFill>
          <a:latin typeface="Constantia" panose="02030602050306030303" pitchFamily="18" charset="0"/>
          <a:cs typeface="Times New Roman" panose="02020603050405020304" pitchFamily="18" charset="0"/>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13061175887898E-2"/>
          <c:y val="0.15391650724599701"/>
          <c:w val="0.87875276958175574"/>
          <c:h val="0.75577484996986311"/>
        </c:manualLayout>
      </c:layout>
      <c:lineChart>
        <c:grouping val="standard"/>
        <c:varyColors val="0"/>
        <c:ser>
          <c:idx val="1"/>
          <c:order val="0"/>
          <c:tx>
            <c:strRef>
              <c:f>'G12, G13'!$A$4</c:f>
              <c:strCache>
                <c:ptCount val="1"/>
                <c:pt idx="0">
                  <c:v>Scenár druhej vlny pandémie</c:v>
                </c:pt>
              </c:strCache>
            </c:strRef>
          </c:tx>
          <c:spPr>
            <a:ln w="28575" cap="rnd">
              <a:solidFill>
                <a:srgbClr val="58595B"/>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ED0D-4D09-AD93-00978BE87B5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58595B"/>
                    </a:solidFill>
                    <a:latin typeface="Constantia" panose="02030602050306030303" pitchFamily="18"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'G12, G13'!$B$2:$F$2</c:f>
              <c:numCache>
                <c:formatCode>General</c:formatCode>
                <c:ptCount val="5"/>
                <c:pt idx="0">
                  <c:v>2019</c:v>
                </c:pt>
                <c:pt idx="1">
                  <c:v>2020</c:v>
                </c:pt>
                <c:pt idx="2">
                  <c:v>2021</c:v>
                </c:pt>
                <c:pt idx="3">
                  <c:v>2022</c:v>
                </c:pt>
                <c:pt idx="4">
                  <c:v>2023</c:v>
                </c:pt>
              </c:numCache>
            </c:numRef>
          </c:cat>
          <c:val>
            <c:numRef>
              <c:f>'G12, G13'!$B$4:$F$4</c:f>
              <c:numCache>
                <c:formatCode>0.0</c:formatCode>
                <c:ptCount val="5"/>
                <c:pt idx="0">
                  <c:v>-1.3519387376791399</c:v>
                </c:pt>
                <c:pt idx="1">
                  <c:v>-8.3765674677591448</c:v>
                </c:pt>
                <c:pt idx="2">
                  <c:v>-8.7873222212251108</c:v>
                </c:pt>
                <c:pt idx="3">
                  <c:v>-7.2424574132613637</c:v>
                </c:pt>
                <c:pt idx="4">
                  <c:v>-7.8943152538016106</c:v>
                </c:pt>
              </c:numCache>
            </c:numRef>
          </c:val>
          <c:smooth val="0"/>
          <c:extLst>
            <c:ext xmlns:c16="http://schemas.microsoft.com/office/drawing/2014/chart" uri="{C3380CC4-5D6E-409C-BE32-E72D297353CC}">
              <c16:uniqueId val="{00000001-ED0D-4D09-AD93-00978BE87B5A}"/>
            </c:ext>
          </c:extLst>
        </c:ser>
        <c:ser>
          <c:idx val="2"/>
          <c:order val="1"/>
          <c:tx>
            <c:strRef>
              <c:f>'G12, G13'!$A$5</c:f>
              <c:strCache>
                <c:ptCount val="1"/>
                <c:pt idx="0">
                  <c:v>Scenár Fondu obnovy a rozvoja</c:v>
                </c:pt>
              </c:strCache>
            </c:strRef>
          </c:tx>
          <c:spPr>
            <a:ln w="28575" cap="rnd">
              <a:solidFill>
                <a:srgbClr val="DCB47B"/>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ED0D-4D09-AD93-00978BE87B5A}"/>
                </c:ext>
              </c:extLst>
            </c:dLbl>
            <c:dLbl>
              <c:idx val="1"/>
              <c:delete val="1"/>
              <c:extLst>
                <c:ext xmlns:c15="http://schemas.microsoft.com/office/drawing/2012/chart" uri="{CE6537A1-D6FC-4f65-9D91-7224C49458BB}"/>
                <c:ext xmlns:c16="http://schemas.microsoft.com/office/drawing/2014/chart" uri="{C3380CC4-5D6E-409C-BE32-E72D297353CC}">
                  <c16:uniqueId val="{00000003-ED0D-4D09-AD93-00978BE87B5A}"/>
                </c:ext>
              </c:extLst>
            </c:dLbl>
            <c:dLbl>
              <c:idx val="2"/>
              <c:delete val="1"/>
              <c:extLst>
                <c:ext xmlns:c15="http://schemas.microsoft.com/office/drawing/2012/chart" uri="{CE6537A1-D6FC-4f65-9D91-7224C49458BB}"/>
                <c:ext xmlns:c16="http://schemas.microsoft.com/office/drawing/2014/chart" uri="{C3380CC4-5D6E-409C-BE32-E72D297353CC}">
                  <c16:uniqueId val="{00000004-ED0D-4D09-AD93-00978BE87B5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DCB47B"/>
                    </a:solidFill>
                    <a:latin typeface="Constantia" panose="020306020503060303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'G12, G13'!$B$2:$F$2</c:f>
              <c:numCache>
                <c:formatCode>General</c:formatCode>
                <c:ptCount val="5"/>
                <c:pt idx="0">
                  <c:v>2019</c:v>
                </c:pt>
                <c:pt idx="1">
                  <c:v>2020</c:v>
                </c:pt>
                <c:pt idx="2">
                  <c:v>2021</c:v>
                </c:pt>
                <c:pt idx="3">
                  <c:v>2022</c:v>
                </c:pt>
                <c:pt idx="4">
                  <c:v>2023</c:v>
                </c:pt>
              </c:numCache>
            </c:numRef>
          </c:cat>
          <c:val>
            <c:numRef>
              <c:f>'G12, G13'!$B$5:$F$5</c:f>
              <c:numCache>
                <c:formatCode>0.0</c:formatCode>
                <c:ptCount val="5"/>
                <c:pt idx="0">
                  <c:v>-1.3519387376791399</c:v>
                </c:pt>
                <c:pt idx="1">
                  <c:v>-7.6944984282754021</c:v>
                </c:pt>
                <c:pt idx="2">
                  <c:v>-7.0994756961044221</c:v>
                </c:pt>
                <c:pt idx="3">
                  <c:v>-5.5326219272526167</c:v>
                </c:pt>
                <c:pt idx="4">
                  <c:v>-5.0123057836565357</c:v>
                </c:pt>
              </c:numCache>
            </c:numRef>
          </c:val>
          <c:smooth val="0"/>
          <c:extLst>
            <c:ext xmlns:c16="http://schemas.microsoft.com/office/drawing/2014/chart" uri="{C3380CC4-5D6E-409C-BE32-E72D297353CC}">
              <c16:uniqueId val="{00000005-ED0D-4D09-AD93-00978BE87B5A}"/>
            </c:ext>
          </c:extLst>
        </c:ser>
        <c:ser>
          <c:idx val="0"/>
          <c:order val="2"/>
          <c:tx>
            <c:strRef>
              <c:f>'G12, G13'!$A$3</c:f>
              <c:strCache>
                <c:ptCount val="1"/>
                <c:pt idx="0">
                  <c:v>Prognóza RRZ</c:v>
                </c:pt>
              </c:strCache>
            </c:strRef>
          </c:tx>
          <c:spPr>
            <a:ln w="28575" cap="rnd">
              <a:solidFill>
                <a:srgbClr val="13B5EA"/>
              </a:solidFill>
              <a:round/>
            </a:ln>
            <a:effectLst/>
          </c:spPr>
          <c:marker>
            <c:symbol val="none"/>
          </c:marker>
          <c:dLbls>
            <c:dLbl>
              <c:idx val="1"/>
              <c:layout>
                <c:manualLayout>
                  <c:x val="-3.6229136669712989E-2"/>
                  <c:y val="-6.31690972222221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0D-4D09-AD93-00978BE87B5A}"/>
                </c:ext>
              </c:extLst>
            </c:dLbl>
            <c:dLbl>
              <c:idx val="3"/>
              <c:layout>
                <c:manualLayout>
                  <c:x val="-6.3427835760727622E-2"/>
                  <c:y val="3.6711111111111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0D-4D09-AD93-00978BE87B5A}"/>
                </c:ext>
              </c:extLst>
            </c:dLbl>
            <c:dLbl>
              <c:idx val="4"/>
              <c:layout>
                <c:manualLayout>
                  <c:x val="-6.4464346778500936E-2"/>
                  <c:y val="3.1513902425060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0D-4D09-AD93-00978BE87B5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13B5EA"/>
                    </a:solidFill>
                    <a:latin typeface="Constantia" panose="020306020503060303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'G12, G13'!$B$2:$F$2</c:f>
              <c:numCache>
                <c:formatCode>General</c:formatCode>
                <c:ptCount val="5"/>
                <c:pt idx="0">
                  <c:v>2019</c:v>
                </c:pt>
                <c:pt idx="1">
                  <c:v>2020</c:v>
                </c:pt>
                <c:pt idx="2">
                  <c:v>2021</c:v>
                </c:pt>
                <c:pt idx="3">
                  <c:v>2022</c:v>
                </c:pt>
                <c:pt idx="4">
                  <c:v>2023</c:v>
                </c:pt>
              </c:numCache>
            </c:numRef>
          </c:cat>
          <c:val>
            <c:numRef>
              <c:f>'G12, G13'!$B$3:$F$3</c:f>
              <c:numCache>
                <c:formatCode>0.0</c:formatCode>
                <c:ptCount val="5"/>
                <c:pt idx="0">
                  <c:v>-1.3519387376791399</c:v>
                </c:pt>
                <c:pt idx="1">
                  <c:v>-7.6944984282754021</c:v>
                </c:pt>
                <c:pt idx="2">
                  <c:v>-7.0994756961044221</c:v>
                </c:pt>
                <c:pt idx="3">
                  <c:v>-6.1498834516059322</c:v>
                </c:pt>
                <c:pt idx="4">
                  <c:v>-6.2883507889258468</c:v>
                </c:pt>
              </c:numCache>
            </c:numRef>
          </c:val>
          <c:smooth val="0"/>
          <c:extLst>
            <c:ext xmlns:c16="http://schemas.microsoft.com/office/drawing/2014/chart" uri="{C3380CC4-5D6E-409C-BE32-E72D297353CC}">
              <c16:uniqueId val="{00000009-ED0D-4D09-AD93-00978BE87B5A}"/>
            </c:ext>
          </c:extLst>
        </c:ser>
        <c:dLbls>
          <c:showLegendKey val="0"/>
          <c:showVal val="0"/>
          <c:showCatName val="0"/>
          <c:showSerName val="0"/>
          <c:showPercent val="0"/>
          <c:showBubbleSize val="0"/>
        </c:dLbls>
        <c:smooth val="0"/>
        <c:axId val="768186680"/>
        <c:axId val="768187992"/>
      </c:lineChart>
      <c:catAx>
        <c:axId val="768186680"/>
        <c:scaling>
          <c:orientation val="minMax"/>
        </c:scaling>
        <c:delete val="0"/>
        <c:axPos val="b"/>
        <c:numFmt formatCode="General" sourceLinked="1"/>
        <c:majorTickMark val="none"/>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768187992"/>
        <c:crosses val="autoZero"/>
        <c:auto val="1"/>
        <c:lblAlgn val="ctr"/>
        <c:lblOffset val="100"/>
        <c:noMultiLvlLbl val="0"/>
      </c:catAx>
      <c:valAx>
        <c:axId val="7681879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768186680"/>
        <c:crosses val="autoZero"/>
        <c:crossBetween val="between"/>
        <c:majorUnit val="2.5"/>
      </c:valAx>
      <c:spPr>
        <a:noFill/>
        <a:ln>
          <a:noFill/>
        </a:ln>
        <a:effectLst/>
      </c:spPr>
    </c:plotArea>
    <c:legend>
      <c:legendPos val="b"/>
      <c:layout>
        <c:manualLayout>
          <c:xMode val="edge"/>
          <c:yMode val="edge"/>
          <c:x val="4.003745924288103E-3"/>
          <c:y val="1.0434301213344167E-2"/>
          <c:w val="0.99508457832105679"/>
          <c:h val="0.122347611310568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13061175887898E-2"/>
          <c:y val="0.15807673157053384"/>
          <c:w val="0.87875276958175574"/>
          <c:h val="0.75161462564532611"/>
        </c:manualLayout>
      </c:layout>
      <c:lineChart>
        <c:grouping val="standard"/>
        <c:varyColors val="0"/>
        <c:ser>
          <c:idx val="1"/>
          <c:order val="0"/>
          <c:tx>
            <c:strRef>
              <c:f>'G12, G13'!$A$9</c:f>
              <c:strCache>
                <c:ptCount val="1"/>
                <c:pt idx="0">
                  <c:v>Scenár druhej vlny pandémie</c:v>
                </c:pt>
              </c:strCache>
            </c:strRef>
          </c:tx>
          <c:spPr>
            <a:ln w="28575" cap="rnd">
              <a:solidFill>
                <a:srgbClr val="58595B"/>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44F-4794-8006-1D6979C6991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58595B"/>
                    </a:solidFill>
                    <a:latin typeface="Constantia" panose="020306020503060303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'G12, G13'!$B$7:$F$7</c:f>
              <c:numCache>
                <c:formatCode>General</c:formatCode>
                <c:ptCount val="5"/>
                <c:pt idx="0">
                  <c:v>2019</c:v>
                </c:pt>
                <c:pt idx="1">
                  <c:v>2020</c:v>
                </c:pt>
                <c:pt idx="2">
                  <c:v>2021</c:v>
                </c:pt>
                <c:pt idx="3">
                  <c:v>2022</c:v>
                </c:pt>
                <c:pt idx="4">
                  <c:v>2023</c:v>
                </c:pt>
              </c:numCache>
            </c:numRef>
          </c:cat>
          <c:val>
            <c:numRef>
              <c:f>'G12, G13'!$B$9:$F$9</c:f>
              <c:numCache>
                <c:formatCode>0.0</c:formatCode>
                <c:ptCount val="5"/>
                <c:pt idx="0">
                  <c:v>48.458286079831296</c:v>
                </c:pt>
                <c:pt idx="1">
                  <c:v>63.06227836957207</c:v>
                </c:pt>
                <c:pt idx="2">
                  <c:v>67.705964225693492</c:v>
                </c:pt>
                <c:pt idx="3">
                  <c:v>70.434278957070148</c:v>
                </c:pt>
                <c:pt idx="4">
                  <c:v>74.329587717345731</c:v>
                </c:pt>
              </c:numCache>
            </c:numRef>
          </c:val>
          <c:smooth val="0"/>
          <c:extLst>
            <c:ext xmlns:c16="http://schemas.microsoft.com/office/drawing/2014/chart" uri="{C3380CC4-5D6E-409C-BE32-E72D297353CC}">
              <c16:uniqueId val="{00000001-944F-4794-8006-1D6979C69910}"/>
            </c:ext>
          </c:extLst>
        </c:ser>
        <c:ser>
          <c:idx val="2"/>
          <c:order val="1"/>
          <c:tx>
            <c:strRef>
              <c:f>'G12, G13'!$A$10</c:f>
              <c:strCache>
                <c:ptCount val="1"/>
                <c:pt idx="0">
                  <c:v>Scenár Fondu obnovy a rozvoja</c:v>
                </c:pt>
              </c:strCache>
            </c:strRef>
          </c:tx>
          <c:spPr>
            <a:ln w="28575" cap="rnd">
              <a:solidFill>
                <a:srgbClr val="DCB47B"/>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944F-4794-8006-1D6979C69910}"/>
                </c:ext>
              </c:extLst>
            </c:dLbl>
            <c:dLbl>
              <c:idx val="1"/>
              <c:delete val="1"/>
              <c:extLst>
                <c:ext xmlns:c15="http://schemas.microsoft.com/office/drawing/2012/chart" uri="{CE6537A1-D6FC-4f65-9D91-7224C49458BB}"/>
                <c:ext xmlns:c16="http://schemas.microsoft.com/office/drawing/2014/chart" uri="{C3380CC4-5D6E-409C-BE32-E72D297353CC}">
                  <c16:uniqueId val="{00000003-944F-4794-8006-1D6979C69910}"/>
                </c:ext>
              </c:extLst>
            </c:dLbl>
            <c:dLbl>
              <c:idx val="2"/>
              <c:delete val="1"/>
              <c:extLst>
                <c:ext xmlns:c15="http://schemas.microsoft.com/office/drawing/2012/chart" uri="{CE6537A1-D6FC-4f65-9D91-7224C49458BB}"/>
                <c:ext xmlns:c16="http://schemas.microsoft.com/office/drawing/2014/chart" uri="{C3380CC4-5D6E-409C-BE32-E72D297353CC}">
                  <c16:uniqueId val="{00000004-944F-4794-8006-1D6979C6991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DCB47B"/>
                    </a:solidFill>
                    <a:latin typeface="Constantia" panose="02030602050306030303" pitchFamily="18"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'G12, G13'!$B$7:$F$7</c:f>
              <c:numCache>
                <c:formatCode>General</c:formatCode>
                <c:ptCount val="5"/>
                <c:pt idx="0">
                  <c:v>2019</c:v>
                </c:pt>
                <c:pt idx="1">
                  <c:v>2020</c:v>
                </c:pt>
                <c:pt idx="2">
                  <c:v>2021</c:v>
                </c:pt>
                <c:pt idx="3">
                  <c:v>2022</c:v>
                </c:pt>
                <c:pt idx="4">
                  <c:v>2023</c:v>
                </c:pt>
              </c:numCache>
            </c:numRef>
          </c:cat>
          <c:val>
            <c:numRef>
              <c:f>'G12, G13'!$B$10:$F$10</c:f>
              <c:numCache>
                <c:formatCode>0.0</c:formatCode>
                <c:ptCount val="5"/>
                <c:pt idx="0">
                  <c:v>48.458286079831296</c:v>
                </c:pt>
                <c:pt idx="1">
                  <c:v>62.114901318455175</c:v>
                </c:pt>
                <c:pt idx="2">
                  <c:v>63.810349627765959</c:v>
                </c:pt>
                <c:pt idx="3">
                  <c:v>64.250309006977574</c:v>
                </c:pt>
                <c:pt idx="4">
                  <c:v>63.977078222559015</c:v>
                </c:pt>
              </c:numCache>
            </c:numRef>
          </c:val>
          <c:smooth val="0"/>
          <c:extLst>
            <c:ext xmlns:c16="http://schemas.microsoft.com/office/drawing/2014/chart" uri="{C3380CC4-5D6E-409C-BE32-E72D297353CC}">
              <c16:uniqueId val="{00000005-944F-4794-8006-1D6979C69910}"/>
            </c:ext>
          </c:extLst>
        </c:ser>
        <c:ser>
          <c:idx val="0"/>
          <c:order val="2"/>
          <c:tx>
            <c:strRef>
              <c:f>'G12, G13'!$A$8</c:f>
              <c:strCache>
                <c:ptCount val="1"/>
                <c:pt idx="0">
                  <c:v>Prognóza RRZ</c:v>
                </c:pt>
              </c:strCache>
            </c:strRef>
          </c:tx>
          <c:spPr>
            <a:ln w="28575" cap="rnd">
              <a:solidFill>
                <a:srgbClr val="13B5EA"/>
              </a:solidFill>
              <a:round/>
            </a:ln>
            <a:effectLst/>
          </c:spPr>
          <c:marker>
            <c:symbol val="none"/>
          </c:marker>
          <c:dLbls>
            <c:dLbl>
              <c:idx val="0"/>
              <c:layout>
                <c:manualLayout>
                  <c:x val="-7.0675765906022356E-2"/>
                  <c:y val="-0.10465123763239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4F-4794-8006-1D6979C69910}"/>
                </c:ext>
              </c:extLst>
            </c:dLbl>
            <c:dLbl>
              <c:idx val="1"/>
              <c:layout>
                <c:manualLayout>
                  <c:x val="-3.2925167960732485E-2"/>
                  <c:y val="5.732719911841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4F-4794-8006-1D6979C69910}"/>
                </c:ext>
              </c:extLst>
            </c:dLbl>
            <c:dLbl>
              <c:idx val="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4F-4794-8006-1D6979C69910}"/>
                </c:ext>
              </c:extLst>
            </c:dLbl>
            <c:dLbl>
              <c:idx val="3"/>
              <c:layout>
                <c:manualLayout>
                  <c:x val="-6.3606664654760073E-2"/>
                  <c:y val="-3.5815779783446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4F-4794-8006-1D6979C6991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13B5EA"/>
                    </a:solidFill>
                    <a:latin typeface="Constantia" panose="020306020503060303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'G12, G13'!$B$7:$F$7</c:f>
              <c:numCache>
                <c:formatCode>General</c:formatCode>
                <c:ptCount val="5"/>
                <c:pt idx="0">
                  <c:v>2019</c:v>
                </c:pt>
                <c:pt idx="1">
                  <c:v>2020</c:v>
                </c:pt>
                <c:pt idx="2">
                  <c:v>2021</c:v>
                </c:pt>
                <c:pt idx="3">
                  <c:v>2022</c:v>
                </c:pt>
                <c:pt idx="4">
                  <c:v>2023</c:v>
                </c:pt>
              </c:numCache>
            </c:numRef>
          </c:cat>
          <c:val>
            <c:numRef>
              <c:f>'G12, G13'!$B$8:$F$8</c:f>
              <c:numCache>
                <c:formatCode>0.0</c:formatCode>
                <c:ptCount val="5"/>
                <c:pt idx="0">
                  <c:v>48.458286079831296</c:v>
                </c:pt>
                <c:pt idx="1">
                  <c:v>62.114901318455175</c:v>
                </c:pt>
                <c:pt idx="2">
                  <c:v>63.810349627765959</c:v>
                </c:pt>
                <c:pt idx="3">
                  <c:v>65.875163448266235</c:v>
                </c:pt>
                <c:pt idx="4">
                  <c:v>67.805714031592501</c:v>
                </c:pt>
              </c:numCache>
            </c:numRef>
          </c:val>
          <c:smooth val="0"/>
          <c:extLst>
            <c:ext xmlns:c16="http://schemas.microsoft.com/office/drawing/2014/chart" uri="{C3380CC4-5D6E-409C-BE32-E72D297353CC}">
              <c16:uniqueId val="{0000000A-944F-4794-8006-1D6979C69910}"/>
            </c:ext>
          </c:extLst>
        </c:ser>
        <c:dLbls>
          <c:showLegendKey val="0"/>
          <c:showVal val="0"/>
          <c:showCatName val="0"/>
          <c:showSerName val="0"/>
          <c:showPercent val="0"/>
          <c:showBubbleSize val="0"/>
        </c:dLbls>
        <c:smooth val="0"/>
        <c:axId val="768186680"/>
        <c:axId val="768187992"/>
      </c:lineChart>
      <c:catAx>
        <c:axId val="768186680"/>
        <c:scaling>
          <c:orientation val="minMax"/>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768187992"/>
        <c:crosses val="autoZero"/>
        <c:auto val="1"/>
        <c:lblAlgn val="ctr"/>
        <c:lblOffset val="100"/>
        <c:noMultiLvlLbl val="0"/>
      </c:catAx>
      <c:valAx>
        <c:axId val="768187992"/>
        <c:scaling>
          <c:orientation val="minMax"/>
          <c:min val="4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768186680"/>
        <c:crosses val="autoZero"/>
        <c:crossBetween val="between"/>
        <c:majorUnit val="10"/>
      </c:valAx>
      <c:spPr>
        <a:noFill/>
        <a:ln>
          <a:noFill/>
        </a:ln>
        <a:effectLst/>
      </c:spPr>
    </c:plotArea>
    <c:legend>
      <c:legendPos val="b"/>
      <c:layout>
        <c:manualLayout>
          <c:xMode val="edge"/>
          <c:yMode val="edge"/>
          <c:x val="4.0037334412554035E-3"/>
          <c:y val="1.0434301213344167E-2"/>
          <c:w val="0.99508457832105679"/>
          <c:h val="0.130668059959642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758253902472714E-2"/>
          <c:y val="5.7856641159291705E-2"/>
          <c:w val="0.9302417460975273"/>
          <c:h val="0.85670548223725551"/>
        </c:manualLayout>
      </c:layout>
      <c:barChart>
        <c:barDir val="col"/>
        <c:grouping val="clustered"/>
        <c:varyColors val="0"/>
        <c:ser>
          <c:idx val="2"/>
          <c:order val="0"/>
          <c:tx>
            <c:strRef>
              <c:f>'G14,G15'!$A$2</c:f>
              <c:strCache>
                <c:ptCount val="1"/>
                <c:pt idx="0">
                  <c:v>Príjmy z rozpočtu EÚ (RRZ)</c:v>
                </c:pt>
              </c:strCache>
            </c:strRef>
          </c:tx>
          <c:spPr>
            <a:solidFill>
              <a:srgbClr val="13B5EA"/>
            </a:solidFill>
            <a:ln>
              <a:solidFill>
                <a:srgbClr val="13B5EA"/>
              </a:solidFill>
            </a:ln>
            <a:effectLst/>
          </c:spPr>
          <c:invertIfNegative val="0"/>
          <c:cat>
            <c:numRef>
              <c:f>'G14,G15'!$B$1:$F$1</c:f>
              <c:numCache>
                <c:formatCode>General</c:formatCode>
                <c:ptCount val="5"/>
                <c:pt idx="0">
                  <c:v>2019</c:v>
                </c:pt>
                <c:pt idx="1">
                  <c:v>2020</c:v>
                </c:pt>
                <c:pt idx="2">
                  <c:v>2021</c:v>
                </c:pt>
                <c:pt idx="3">
                  <c:v>2022</c:v>
                </c:pt>
                <c:pt idx="4">
                  <c:v>2023</c:v>
                </c:pt>
              </c:numCache>
            </c:numRef>
          </c:cat>
          <c:val>
            <c:numRef>
              <c:f>'G14,G15'!$B$2:$F$2</c:f>
              <c:numCache>
                <c:formatCode>#\ ##0.0</c:formatCode>
                <c:ptCount val="5"/>
                <c:pt idx="0">
                  <c:v>2.2293260101720316</c:v>
                </c:pt>
                <c:pt idx="1">
                  <c:v>2.6854084208771312</c:v>
                </c:pt>
                <c:pt idx="2">
                  <c:v>2.7814989417857063</c:v>
                </c:pt>
                <c:pt idx="3">
                  <c:v>2.9156284450247107</c:v>
                </c:pt>
                <c:pt idx="4">
                  <c:v>4.1919353947486186</c:v>
                </c:pt>
              </c:numCache>
            </c:numRef>
          </c:val>
          <c:extLst>
            <c:ext xmlns:c16="http://schemas.microsoft.com/office/drawing/2014/chart" uri="{C3380CC4-5D6E-409C-BE32-E72D297353CC}">
              <c16:uniqueId val="{00000000-61CE-4C36-A49A-4D6897CF2B70}"/>
            </c:ext>
          </c:extLst>
        </c:ser>
        <c:ser>
          <c:idx val="0"/>
          <c:order val="1"/>
          <c:tx>
            <c:strRef>
              <c:f>'G14,G15'!$A$3</c:f>
              <c:strCache>
                <c:ptCount val="1"/>
                <c:pt idx="0">
                  <c:v>Príjmy z rozpočtu EÚ (RRZ fond obnovy)</c:v>
                </c:pt>
              </c:strCache>
            </c:strRef>
          </c:tx>
          <c:spPr>
            <a:solidFill>
              <a:schemeClr val="tx1">
                <a:lumMod val="50000"/>
                <a:lumOff val="50000"/>
              </a:schemeClr>
            </a:solidFill>
            <a:ln>
              <a:solidFill>
                <a:schemeClr val="tx1">
                  <a:lumMod val="50000"/>
                  <a:lumOff val="50000"/>
                </a:schemeClr>
              </a:solidFill>
            </a:ln>
            <a:effectLst/>
          </c:spPr>
          <c:invertIfNegative val="0"/>
          <c:cat>
            <c:numRef>
              <c:f>'G14,G15'!$B$1:$F$1</c:f>
              <c:numCache>
                <c:formatCode>General</c:formatCode>
                <c:ptCount val="5"/>
                <c:pt idx="0">
                  <c:v>2019</c:v>
                </c:pt>
                <c:pt idx="1">
                  <c:v>2020</c:v>
                </c:pt>
                <c:pt idx="2">
                  <c:v>2021</c:v>
                </c:pt>
                <c:pt idx="3">
                  <c:v>2022</c:v>
                </c:pt>
                <c:pt idx="4">
                  <c:v>2023</c:v>
                </c:pt>
              </c:numCache>
            </c:numRef>
          </c:cat>
          <c:val>
            <c:numRef>
              <c:f>'G14,G15'!$B$3:$F$3</c:f>
              <c:numCache>
                <c:formatCode>#\ ##0.0</c:formatCode>
                <c:ptCount val="5"/>
                <c:pt idx="0">
                  <c:v>2.2293260101720316</c:v>
                </c:pt>
                <c:pt idx="1">
                  <c:v>2.6854084208771312</c:v>
                </c:pt>
                <c:pt idx="2">
                  <c:v>2.7814989417857063</c:v>
                </c:pt>
                <c:pt idx="3">
                  <c:v>4.3217793139642335</c:v>
                </c:pt>
                <c:pt idx="4">
                  <c:v>6.1934578347932074</c:v>
                </c:pt>
              </c:numCache>
            </c:numRef>
          </c:val>
          <c:extLst>
            <c:ext xmlns:c16="http://schemas.microsoft.com/office/drawing/2014/chart" uri="{C3380CC4-5D6E-409C-BE32-E72D297353CC}">
              <c16:uniqueId val="{00000001-61CE-4C36-A49A-4D6897CF2B70}"/>
            </c:ext>
          </c:extLst>
        </c:ser>
        <c:dLbls>
          <c:showLegendKey val="0"/>
          <c:showVal val="0"/>
          <c:showCatName val="0"/>
          <c:showSerName val="0"/>
          <c:showPercent val="0"/>
          <c:showBubbleSize val="0"/>
        </c:dLbls>
        <c:gapWidth val="219"/>
        <c:overlap val="-8"/>
        <c:axId val="457833152"/>
        <c:axId val="457833544"/>
      </c:barChart>
      <c:catAx>
        <c:axId val="45783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57833544"/>
        <c:crosses val="autoZero"/>
        <c:auto val="1"/>
        <c:lblAlgn val="ctr"/>
        <c:lblOffset val="100"/>
        <c:noMultiLvlLbl val="0"/>
      </c:catAx>
      <c:valAx>
        <c:axId val="457833544"/>
        <c:scaling>
          <c:orientation val="minMax"/>
        </c:scaling>
        <c:delete val="0"/>
        <c:axPos val="l"/>
        <c:majorGridlines>
          <c:spPr>
            <a:ln w="9525" cap="flat" cmpd="sng" algn="ctr">
              <a:solidFill>
                <a:schemeClr val="bg1">
                  <a:lumMod val="95000"/>
                </a:schemeClr>
              </a:solidFill>
              <a:prstDash val="dash"/>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57833152"/>
        <c:crosses val="autoZero"/>
        <c:crossBetween val="between"/>
      </c:valAx>
      <c:spPr>
        <a:noFill/>
        <a:ln>
          <a:noFill/>
        </a:ln>
        <a:effectLst/>
      </c:spPr>
    </c:plotArea>
    <c:legend>
      <c:legendPos val="r"/>
      <c:layout>
        <c:manualLayout>
          <c:xMode val="edge"/>
          <c:yMode val="edge"/>
          <c:x val="0.113592472746799"/>
          <c:y val="6.8552072500371403E-2"/>
          <c:w val="0.64462968178608759"/>
          <c:h val="0.138367156935571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97305421568069E-2"/>
          <c:y val="0.10455724284464442"/>
          <c:w val="0.90970264310181559"/>
          <c:h val="0.8346684789401323"/>
        </c:manualLayout>
      </c:layout>
      <c:scatterChart>
        <c:scatterStyle val="smoothMarker"/>
        <c:varyColors val="0"/>
        <c:ser>
          <c:idx val="1"/>
          <c:order val="0"/>
          <c:tx>
            <c:v>RRZ</c:v>
          </c:tx>
          <c:spPr>
            <a:ln>
              <a:solidFill>
                <a:srgbClr val="13B5EA"/>
              </a:solidFill>
              <a:prstDash val="solid"/>
            </a:ln>
          </c:spPr>
          <c:marker>
            <c:symbol val="square"/>
            <c:size val="5"/>
            <c:spPr>
              <a:solidFill>
                <a:srgbClr val="13B5EA"/>
              </a:solidFill>
              <a:ln>
                <a:solidFill>
                  <a:srgbClr val="13B5EA"/>
                </a:solidFill>
                <a:prstDash val="solid"/>
              </a:ln>
            </c:spPr>
          </c:marker>
          <c:dLbls>
            <c:dLbl>
              <c:idx val="0"/>
              <c:layout>
                <c:manualLayout>
                  <c:x val="-0.24092803214413014"/>
                  <c:y val="6.4664341453962548E-2"/>
                </c:manualLayout>
              </c:layout>
              <c:tx>
                <c:rich>
                  <a:bodyPr wrap="square" lIns="38100" tIns="19050" rIns="38100" bIns="19050" anchor="ctr">
                    <a:noAutofit/>
                  </a:bodyPr>
                  <a:lstStyle/>
                  <a:p>
                    <a:pPr>
                      <a:defRPr sz="900" b="1">
                        <a:solidFill>
                          <a:srgbClr val="13B5EA"/>
                        </a:solidFill>
                        <a:latin typeface="Constantia" panose="02030602050306030303" pitchFamily="18" charset="0"/>
                      </a:defRPr>
                    </a:pPr>
                    <a:r>
                      <a:rPr lang="en-US"/>
                      <a:t>2023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0875707203266258"/>
                      <c:h val="9.3892793602141991E-2"/>
                    </c:manualLayout>
                  </c15:layout>
                </c:ext>
                <c:ext xmlns:c16="http://schemas.microsoft.com/office/drawing/2014/chart" uri="{C3380CC4-5D6E-409C-BE32-E72D297353CC}">
                  <c16:uniqueId val="{00000000-E23D-4107-810E-646B5F266A74}"/>
                </c:ext>
              </c:extLst>
            </c:dLbl>
            <c:dLbl>
              <c:idx val="1"/>
              <c:layout>
                <c:manualLayout>
                  <c:x val="0.59813875117462167"/>
                  <c:y val="-0.45196586164984409"/>
                </c:manualLayout>
              </c:layout>
              <c:tx>
                <c:rich>
                  <a:bodyPr wrap="square" lIns="38100" tIns="19050" rIns="38100" bIns="19050" anchor="ctr">
                    <a:noAutofit/>
                  </a:bodyPr>
                  <a:lstStyle/>
                  <a:p>
                    <a:pPr>
                      <a:defRPr sz="900" b="1">
                        <a:solidFill>
                          <a:srgbClr val="13B5EA"/>
                        </a:solidFill>
                        <a:latin typeface="Constantia" panose="02030602050306030303" pitchFamily="18" charset="0"/>
                      </a:defRPr>
                    </a:pPr>
                    <a:r>
                      <a:rPr lang="en-US"/>
                      <a:t>2019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177283950617284"/>
                      <c:h val="0.10284133946343953"/>
                    </c:manualLayout>
                  </c15:layout>
                </c:ext>
                <c:ext xmlns:c16="http://schemas.microsoft.com/office/drawing/2014/chart" uri="{C3380CC4-5D6E-409C-BE32-E72D297353CC}">
                  <c16:uniqueId val="{00000001-E23D-4107-810E-646B5F266A74}"/>
                </c:ext>
              </c:extLst>
            </c:dLbl>
            <c:dLbl>
              <c:idx val="2"/>
              <c:layout>
                <c:manualLayout>
                  <c:x val="-0.23607530540163962"/>
                  <c:y val="0.34975567651359007"/>
                </c:manualLayout>
              </c:layout>
              <c:tx>
                <c:rich>
                  <a:bodyPr/>
                  <a:lstStyle/>
                  <a:p>
                    <a:r>
                      <a:rPr lang="en-US"/>
                      <a:t>2020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3D-4107-810E-646B5F266A74}"/>
                </c:ext>
              </c:extLst>
            </c:dLbl>
            <c:dLbl>
              <c:idx val="3"/>
              <c:layout>
                <c:manualLayout>
                  <c:x val="-0.11251067690612747"/>
                  <c:y val="0.24168683612535011"/>
                </c:manualLayout>
              </c:layout>
              <c:tx>
                <c:rich>
                  <a:bodyPr/>
                  <a:lstStyle/>
                  <a:p>
                    <a:r>
                      <a:rPr lang="en-US"/>
                      <a:t>2021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3D-4107-810E-646B5F266A74}"/>
                </c:ext>
              </c:extLst>
            </c:dLbl>
            <c:dLbl>
              <c:idx val="4"/>
              <c:layout>
                <c:manualLayout>
                  <c:x val="-9.4599138070704122E-2"/>
                  <c:y val="-0.31775440821575157"/>
                </c:manualLayout>
              </c:layout>
              <c:tx>
                <c:rich>
                  <a:bodyPr/>
                  <a:lstStyle/>
                  <a:p>
                    <a:r>
                      <a:rPr lang="en-US"/>
                      <a:t>2022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3D-4107-810E-646B5F266A74}"/>
                </c:ext>
              </c:extLst>
            </c:dLbl>
            <c:spPr>
              <a:noFill/>
              <a:ln>
                <a:noFill/>
              </a:ln>
              <a:effectLst/>
            </c:spPr>
            <c:txPr>
              <a:bodyPr wrap="square" lIns="38100" tIns="19050" rIns="38100" bIns="19050" anchor="ctr">
                <a:spAutoFit/>
              </a:bodyPr>
              <a:lstStyle/>
              <a:p>
                <a:pPr>
                  <a:defRPr sz="900" b="1">
                    <a:solidFill>
                      <a:srgbClr val="13B5EA"/>
                    </a:solidFill>
                    <a:latin typeface="Constantia" panose="020306020503060303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'G14,G15'!$B$8:$F$8</c:f>
              <c:numCache>
                <c:formatCode>#\ ##0.0</c:formatCode>
                <c:ptCount val="5"/>
                <c:pt idx="0">
                  <c:v>2.8224372471707819</c:v>
                </c:pt>
                <c:pt idx="1">
                  <c:v>-6.7362144552323855</c:v>
                </c:pt>
                <c:pt idx="2">
                  <c:v>-3.0290568887522666</c:v>
                </c:pt>
                <c:pt idx="3">
                  <c:v>-1.8769428557859034</c:v>
                </c:pt>
                <c:pt idx="4">
                  <c:v>-0.82250354756655053</c:v>
                </c:pt>
              </c:numCache>
            </c:numRef>
          </c:xVal>
          <c:yVal>
            <c:numRef>
              <c:f>'G14,G15'!$B$7:$F$7</c:f>
              <c:numCache>
                <c:formatCode>#\ ##0.0</c:formatCode>
                <c:ptCount val="5"/>
                <c:pt idx="0">
                  <c:v>-0.35006635266538683</c:v>
                </c:pt>
                <c:pt idx="1">
                  <c:v>-3.944272558947727</c:v>
                </c:pt>
                <c:pt idx="2">
                  <c:v>-0.47194587297854018</c:v>
                </c:pt>
                <c:pt idx="3">
                  <c:v>1.3856729346171641</c:v>
                </c:pt>
                <c:pt idx="4">
                  <c:v>-0.97222238687695994</c:v>
                </c:pt>
              </c:numCache>
            </c:numRef>
          </c:yVal>
          <c:smooth val="1"/>
          <c:extLst>
            <c:ext xmlns:c16="http://schemas.microsoft.com/office/drawing/2014/chart" uri="{C3380CC4-5D6E-409C-BE32-E72D297353CC}">
              <c16:uniqueId val="{00000005-E23D-4107-810E-646B5F266A74}"/>
            </c:ext>
          </c:extLst>
        </c:ser>
        <c:ser>
          <c:idx val="0"/>
          <c:order val="1"/>
          <c:tx>
            <c:v>RRZ (2.vlna)</c:v>
          </c:tx>
          <c:spPr>
            <a:ln>
              <a:solidFill>
                <a:srgbClr val="DCB47B"/>
              </a:solidFill>
            </a:ln>
          </c:spPr>
          <c:marker>
            <c:spPr>
              <a:solidFill>
                <a:srgbClr val="DCB47B"/>
              </a:solidFill>
              <a:ln>
                <a:solidFill>
                  <a:srgbClr val="DCB47B"/>
                </a:solidFill>
              </a:ln>
            </c:spPr>
          </c:marker>
          <c:dLbls>
            <c:dLbl>
              <c:idx val="0"/>
              <c:layout>
                <c:manualLayout>
                  <c:x val="-5.9259259259259262E-2"/>
                  <c:y val="4.9217002237136466E-2"/>
                </c:manualLayout>
              </c:layout>
              <c:tx>
                <c:rich>
                  <a:bodyPr/>
                  <a:lstStyle/>
                  <a:p>
                    <a:r>
                      <a:rPr lang="en-US"/>
                      <a:t>2019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3D-4107-810E-646B5F266A74}"/>
                </c:ext>
              </c:extLst>
            </c:dLbl>
            <c:dLbl>
              <c:idx val="1"/>
              <c:layout>
                <c:manualLayout>
                  <c:x val="-0.12839506172839507"/>
                  <c:y val="-1.345276471313569E-2"/>
                </c:manualLayout>
              </c:layout>
              <c:tx>
                <c:rich>
                  <a:bodyPr wrap="square" lIns="38100" tIns="19050" rIns="38100" bIns="19050" anchor="ctr">
                    <a:noAutofit/>
                  </a:bodyPr>
                  <a:lstStyle/>
                  <a:p>
                    <a:pPr>
                      <a:defRPr sz="900" b="1">
                        <a:solidFill>
                          <a:srgbClr val="DCB47B"/>
                        </a:solidFill>
                        <a:latin typeface="Constantia" panose="02030602050306030303" pitchFamily="18" charset="0"/>
                      </a:defRPr>
                    </a:pPr>
                    <a:r>
                      <a:rPr lang="en-US"/>
                      <a:t>2020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0600823045267495E-2"/>
                      <c:h val="8.0469974810195702E-2"/>
                    </c:manualLayout>
                  </c15:layout>
                </c:ext>
                <c:ext xmlns:c16="http://schemas.microsoft.com/office/drawing/2014/chart" uri="{C3380CC4-5D6E-409C-BE32-E72D297353CC}">
                  <c16:uniqueId val="{00000007-E23D-4107-810E-646B5F266A74}"/>
                </c:ext>
              </c:extLst>
            </c:dLbl>
            <c:dLbl>
              <c:idx val="2"/>
              <c:layout>
                <c:manualLayout>
                  <c:x val="-0.11193415637860082"/>
                  <c:y val="-2.6916098574934657E-4"/>
                </c:manualLayout>
              </c:layout>
              <c:tx>
                <c:rich>
                  <a:bodyPr/>
                  <a:lstStyle/>
                  <a:p>
                    <a:r>
                      <a:rPr lang="en-US"/>
                      <a:t>2021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3D-4107-810E-646B5F266A74}"/>
                </c:ext>
              </c:extLst>
            </c:dLbl>
            <c:dLbl>
              <c:idx val="3"/>
              <c:layout>
                <c:manualLayout>
                  <c:x val="-8.5596707818930043E-2"/>
                  <c:y val="-4.9217002237136445E-2"/>
                </c:manualLayout>
              </c:layout>
              <c:tx>
                <c:rich>
                  <a:bodyPr/>
                  <a:lstStyle/>
                  <a:p>
                    <a:r>
                      <a:rPr lang="en-US"/>
                      <a:t>2022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3D-4107-810E-646B5F266A74}"/>
                </c:ext>
              </c:extLst>
            </c:dLbl>
            <c:dLbl>
              <c:idx val="4"/>
              <c:layout>
                <c:manualLayout>
                  <c:x val="-9.8765432098765427E-2"/>
                  <c:y val="1.3422818791946308E-2"/>
                </c:manualLayout>
              </c:layout>
              <c:tx>
                <c:rich>
                  <a:bodyPr/>
                  <a:lstStyle/>
                  <a:p>
                    <a:r>
                      <a:rPr lang="en-US"/>
                      <a:t>2023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3D-4107-810E-646B5F266A74}"/>
                </c:ext>
              </c:extLst>
            </c:dLbl>
            <c:spPr>
              <a:noFill/>
              <a:ln>
                <a:noFill/>
              </a:ln>
              <a:effectLst/>
            </c:spPr>
            <c:txPr>
              <a:bodyPr wrap="square" lIns="38100" tIns="19050" rIns="38100" bIns="19050" anchor="ctr">
                <a:spAutoFit/>
              </a:bodyPr>
              <a:lstStyle/>
              <a:p>
                <a:pPr>
                  <a:defRPr sz="900" b="1">
                    <a:solidFill>
                      <a:srgbClr val="DCB47B"/>
                    </a:solidFill>
                    <a:latin typeface="Constantia" panose="020306020503060303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'G14,G15'!$B$12:$F$12</c:f>
              <c:numCache>
                <c:formatCode>#\ ##0.0</c:formatCode>
                <c:ptCount val="5"/>
                <c:pt idx="0">
                  <c:v>2.8224372471707819</c:v>
                </c:pt>
                <c:pt idx="1">
                  <c:v>-7.0905251824220024</c:v>
                </c:pt>
                <c:pt idx="2">
                  <c:v>-4.3720972996927792</c:v>
                </c:pt>
                <c:pt idx="3">
                  <c:v>-2.4755043656176534</c:v>
                </c:pt>
                <c:pt idx="4">
                  <c:v>-1.5430381567875018</c:v>
                </c:pt>
              </c:numCache>
            </c:numRef>
          </c:xVal>
          <c:yVal>
            <c:numRef>
              <c:f>'G14,G15'!$B$11:$F$11</c:f>
              <c:numCache>
                <c:formatCode>#\ ##0.0</c:formatCode>
                <c:ptCount val="5"/>
                <c:pt idx="0">
                  <c:v>-0.40951525651660525</c:v>
                </c:pt>
                <c:pt idx="1">
                  <c:v>-4.5913937926007895</c:v>
                </c:pt>
                <c:pt idx="2">
                  <c:v>-0.99643904146377238</c:v>
                </c:pt>
                <c:pt idx="3">
                  <c:v>1.5208847129986316</c:v>
                </c:pt>
                <c:pt idx="4">
                  <c:v>-1.2484533219365666</c:v>
                </c:pt>
              </c:numCache>
            </c:numRef>
          </c:yVal>
          <c:smooth val="1"/>
          <c:extLst>
            <c:ext xmlns:c16="http://schemas.microsoft.com/office/drawing/2014/chart" uri="{C3380CC4-5D6E-409C-BE32-E72D297353CC}">
              <c16:uniqueId val="{0000000B-E23D-4107-810E-646B5F266A74}"/>
            </c:ext>
          </c:extLst>
        </c:ser>
        <c:ser>
          <c:idx val="2"/>
          <c:order val="2"/>
          <c:tx>
            <c:v>RRZ (fond obnovy)</c:v>
          </c:tx>
          <c:spPr>
            <a:ln>
              <a:solidFill>
                <a:schemeClr val="tx1">
                  <a:lumMod val="50000"/>
                  <a:lumOff val="50000"/>
                </a:schemeClr>
              </a:solidFill>
            </a:ln>
          </c:spPr>
          <c:marker>
            <c:spPr>
              <a:solidFill>
                <a:schemeClr val="tx1">
                  <a:lumMod val="50000"/>
                  <a:lumOff val="50000"/>
                </a:schemeClr>
              </a:solidFill>
              <a:ln>
                <a:solidFill>
                  <a:schemeClr val="tx1">
                    <a:lumMod val="50000"/>
                    <a:lumOff val="50000"/>
                  </a:schemeClr>
                </a:solidFill>
              </a:ln>
            </c:spPr>
          </c:marker>
          <c:dLbls>
            <c:dLbl>
              <c:idx val="0"/>
              <c:layout>
                <c:manualLayout>
                  <c:x val="-1.9753086419753086E-2"/>
                  <c:y val="-4.4742729306487775E-2"/>
                </c:manualLayout>
              </c:layout>
              <c:tx>
                <c:rich>
                  <a:bodyPr/>
                  <a:lstStyle/>
                  <a:p>
                    <a:r>
                      <a:rPr lang="en-US"/>
                      <a:t>2019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3D-4107-810E-646B5F266A74}"/>
                </c:ext>
              </c:extLst>
            </c:dLbl>
            <c:dLbl>
              <c:idx val="1"/>
              <c:layout>
                <c:manualLayout>
                  <c:x val="-1.3244159294902951E-2"/>
                  <c:y val="2.6845637583892454E-2"/>
                </c:manualLayout>
              </c:layout>
              <c:tx>
                <c:rich>
                  <a:bodyPr/>
                  <a:lstStyle/>
                  <a:p>
                    <a:r>
                      <a:rPr lang="en-US"/>
                      <a:t>2020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3D-4107-810E-646B5F266A74}"/>
                </c:ext>
              </c:extLst>
            </c:dLbl>
            <c:dLbl>
              <c:idx val="2"/>
              <c:layout>
                <c:manualLayout>
                  <c:x val="-7.9012345679012344E-2"/>
                  <c:y val="-4.9217002237136466E-2"/>
                </c:manualLayout>
              </c:layout>
              <c:tx>
                <c:rich>
                  <a:bodyPr/>
                  <a:lstStyle/>
                  <a:p>
                    <a:r>
                      <a:rPr lang="en-US"/>
                      <a:t>2021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3D-4107-810E-646B5F266A74}"/>
                </c:ext>
              </c:extLst>
            </c:dLbl>
            <c:dLbl>
              <c:idx val="3"/>
              <c:layout>
                <c:manualLayout>
                  <c:x val="-6.2551440329218111E-2"/>
                  <c:y val="-4.4742729306487698E-2"/>
                </c:manualLayout>
              </c:layout>
              <c:tx>
                <c:rich>
                  <a:bodyPr/>
                  <a:lstStyle/>
                  <a:p>
                    <a:r>
                      <a:rPr lang="en-US"/>
                      <a:t>2022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23D-4107-810E-646B5F266A74}"/>
                </c:ext>
              </c:extLst>
            </c:dLbl>
            <c:dLbl>
              <c:idx val="4"/>
              <c:layout>
                <c:manualLayout>
                  <c:x val="-5.9259259259259317E-2"/>
                  <c:y val="2.6845637583892617E-2"/>
                </c:manualLayout>
              </c:layout>
              <c:tx>
                <c:rich>
                  <a:bodyPr/>
                  <a:lstStyle/>
                  <a:p>
                    <a:r>
                      <a:rPr lang="en-US"/>
                      <a:t>2023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23D-4107-810E-646B5F266A74}"/>
                </c:ext>
              </c:extLst>
            </c:dLbl>
            <c:spPr>
              <a:noFill/>
              <a:ln>
                <a:noFill/>
              </a:ln>
              <a:effectLst/>
            </c:spPr>
            <c:txPr>
              <a:bodyPr wrap="square" lIns="38100" tIns="19050" rIns="38100" bIns="19050" anchor="ctr">
                <a:spAutoFit/>
              </a:bodyPr>
              <a:lstStyle/>
              <a:p>
                <a:pPr>
                  <a:defRPr sz="900" b="1">
                    <a:solidFill>
                      <a:schemeClr val="tx1">
                        <a:lumMod val="50000"/>
                        <a:lumOff val="50000"/>
                      </a:schemeClr>
                    </a:solidFill>
                    <a:latin typeface="Constantia" panose="020306020503060303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'G14,G15'!$B$17:$F$17</c:f>
              <c:numCache>
                <c:formatCode>#\ ##0.0</c:formatCode>
                <c:ptCount val="5"/>
                <c:pt idx="0">
                  <c:v>2.0908792484638505</c:v>
                </c:pt>
                <c:pt idx="1">
                  <c:v>-5.4611459025164288</c:v>
                </c:pt>
                <c:pt idx="2">
                  <c:v>-2.2202014694310157</c:v>
                </c:pt>
                <c:pt idx="3">
                  <c:v>-0.4571551296484011</c:v>
                </c:pt>
                <c:pt idx="4">
                  <c:v>1.4101756315441749</c:v>
                </c:pt>
              </c:numCache>
            </c:numRef>
          </c:xVal>
          <c:yVal>
            <c:numRef>
              <c:f>'G14,G15'!$B$16:$F$16</c:f>
              <c:numCache>
                <c:formatCode>#\ ##0.0</c:formatCode>
                <c:ptCount val="5"/>
                <c:pt idx="0">
                  <c:v>-0.18035860847636259</c:v>
                </c:pt>
                <c:pt idx="1">
                  <c:v>-4.3914537908943609</c:v>
                </c:pt>
                <c:pt idx="2">
                  <c:v>-0.21571410119657905</c:v>
                </c:pt>
                <c:pt idx="3">
                  <c:v>0.32683887973614545</c:v>
                </c:pt>
                <c:pt idx="4">
                  <c:v>-1.0941177403200533</c:v>
                </c:pt>
              </c:numCache>
            </c:numRef>
          </c:yVal>
          <c:smooth val="1"/>
          <c:extLst>
            <c:ext xmlns:c16="http://schemas.microsoft.com/office/drawing/2014/chart" uri="{C3380CC4-5D6E-409C-BE32-E72D297353CC}">
              <c16:uniqueId val="{00000011-E23D-4107-810E-646B5F266A74}"/>
            </c:ext>
          </c:extLst>
        </c:ser>
        <c:dLbls>
          <c:showLegendKey val="0"/>
          <c:showVal val="0"/>
          <c:showCatName val="0"/>
          <c:showSerName val="0"/>
          <c:showPercent val="0"/>
          <c:showBubbleSize val="0"/>
        </c:dLbls>
        <c:axId val="457834328"/>
        <c:axId val="457834720"/>
      </c:scatterChart>
      <c:valAx>
        <c:axId val="457834328"/>
        <c:scaling>
          <c:orientation val="minMax"/>
          <c:max val="6"/>
        </c:scaling>
        <c:delete val="0"/>
        <c:axPos val="b"/>
        <c:numFmt formatCode="#,##0.0" sourceLinked="0"/>
        <c:majorTickMark val="out"/>
        <c:minorTickMark val="none"/>
        <c:tickLblPos val="nextTo"/>
        <c:txPr>
          <a:bodyPr/>
          <a:lstStyle/>
          <a:p>
            <a:pPr>
              <a:defRPr sz="800">
                <a:latin typeface="Constantia" pitchFamily="18" charset="0"/>
              </a:defRPr>
            </a:pPr>
            <a:endParaRPr lang="en-US"/>
          </a:p>
        </c:txPr>
        <c:crossAx val="457834720"/>
        <c:crosses val="autoZero"/>
        <c:crossBetween val="midCat"/>
      </c:valAx>
      <c:valAx>
        <c:axId val="457834720"/>
        <c:scaling>
          <c:orientation val="minMax"/>
        </c:scaling>
        <c:delete val="0"/>
        <c:axPos val="l"/>
        <c:majorGridlines>
          <c:spPr>
            <a:ln w="6350">
              <a:solidFill>
                <a:schemeClr val="bg1">
                  <a:lumMod val="95000"/>
                </a:schemeClr>
              </a:solidFill>
              <a:prstDash val="dash"/>
            </a:ln>
          </c:spPr>
        </c:majorGridlines>
        <c:numFmt formatCode="#\ ##0.0" sourceLinked="1"/>
        <c:majorTickMark val="out"/>
        <c:minorTickMark val="none"/>
        <c:tickLblPos val="nextTo"/>
        <c:spPr>
          <a:ln>
            <a:solidFill>
              <a:srgbClr val="000000"/>
            </a:solidFill>
            <a:prstDash val="sysDot"/>
          </a:ln>
        </c:spPr>
        <c:txPr>
          <a:bodyPr/>
          <a:lstStyle/>
          <a:p>
            <a:pPr>
              <a:defRPr sz="800">
                <a:latin typeface="Constantia" pitchFamily="18" charset="0"/>
              </a:defRPr>
            </a:pPr>
            <a:endParaRPr lang="en-US"/>
          </a:p>
        </c:txPr>
        <c:crossAx val="457834328"/>
        <c:crosses val="autoZero"/>
        <c:crossBetween val="midCat"/>
        <c:majorUnit val="1"/>
      </c:valAx>
    </c:plotArea>
    <c:legend>
      <c:legendPos val="r"/>
      <c:layout>
        <c:manualLayout>
          <c:xMode val="edge"/>
          <c:yMode val="edge"/>
          <c:x val="0.65887975114221831"/>
          <c:y val="0.71340766967887392"/>
          <c:w val="0.34112024885778169"/>
          <c:h val="0.14341559654036534"/>
        </c:manualLayout>
      </c:layout>
      <c:overlay val="0"/>
      <c:txPr>
        <a:bodyPr/>
        <a:lstStyle/>
        <a:p>
          <a:pPr>
            <a:defRPr sz="900">
              <a:latin typeface="Constantia" panose="02030602050306030303" pitchFamily="18"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rgbClr val="DCB47B"/>
            </a:solidFill>
            <a:ln>
              <a:noFill/>
            </a:ln>
            <a:effectLst/>
          </c:spPr>
          <c:invertIfNegative val="0"/>
          <c:dLbls>
            <c:dLbl>
              <c:idx val="0"/>
              <c:layout>
                <c:manualLayout>
                  <c:x val="-3.8803775012702837E-17"/>
                  <c:y val="3.4890356368294594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Constantia" panose="02030602050306030303" pitchFamily="18"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3A-4921-B99F-2BD518032437}"/>
                </c:ext>
              </c:extLst>
            </c:dLbl>
            <c:dLbl>
              <c:idx val="1"/>
              <c:delete val="1"/>
              <c:extLst>
                <c:ext xmlns:c15="http://schemas.microsoft.com/office/drawing/2012/chart" uri="{CE6537A1-D6FC-4f65-9D91-7224C49458BB}"/>
                <c:ext xmlns:c16="http://schemas.microsoft.com/office/drawing/2014/chart" uri="{C3380CC4-5D6E-409C-BE32-E72D297353CC}">
                  <c16:uniqueId val="{00000001-DA3A-4921-B99F-2BD518032437}"/>
                </c:ext>
              </c:extLst>
            </c:dLbl>
            <c:dLbl>
              <c:idx val="2"/>
              <c:delete val="1"/>
              <c:extLst>
                <c:ext xmlns:c15="http://schemas.microsoft.com/office/drawing/2012/chart" uri="{CE6537A1-D6FC-4f65-9D91-7224C49458BB}"/>
                <c:ext xmlns:c16="http://schemas.microsoft.com/office/drawing/2014/chart" uri="{C3380CC4-5D6E-409C-BE32-E72D297353CC}">
                  <c16:uniqueId val="{00000002-DA3A-4921-B99F-2BD518032437}"/>
                </c:ext>
              </c:extLst>
            </c:dLbl>
            <c:dLbl>
              <c:idx val="3"/>
              <c:delete val="1"/>
              <c:extLst>
                <c:ext xmlns:c15="http://schemas.microsoft.com/office/drawing/2012/chart" uri="{CE6537A1-D6FC-4f65-9D91-7224C49458BB}"/>
                <c:ext xmlns:c16="http://schemas.microsoft.com/office/drawing/2014/chart" uri="{C3380CC4-5D6E-409C-BE32-E72D297353CC}">
                  <c16:uniqueId val="{00000003-DA3A-4921-B99F-2BD518032437}"/>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'G16'!$B$20:$B$23</c:f>
              <c:strCache>
                <c:ptCount val="4"/>
                <c:pt idx="0">
                  <c:v>Hospodárska politika predchádzajúcich vlád</c:v>
                </c:pt>
                <c:pt idx="1">
                  <c:v>Vplyv pandémie </c:v>
                </c:pt>
                <c:pt idx="2">
                  <c:v>Hospodárska politika súčasnej vlády</c:v>
                </c:pt>
                <c:pt idx="3">
                  <c:v>Deficit hospodárenia VS v roku 2020</c:v>
                </c:pt>
              </c:strCache>
            </c:strRef>
          </c:cat>
          <c:val>
            <c:numRef>
              <c:f>'G16'!$C$20:$C$23</c:f>
              <c:numCache>
                <c:formatCode>General</c:formatCode>
                <c:ptCount val="4"/>
                <c:pt idx="0" formatCode="\+0;\-0;0">
                  <c:v>-2083.8953031157716</c:v>
                </c:pt>
                <c:pt idx="1">
                  <c:v>0</c:v>
                </c:pt>
                <c:pt idx="2">
                  <c:v>0</c:v>
                </c:pt>
                <c:pt idx="3">
                  <c:v>0</c:v>
                </c:pt>
              </c:numCache>
            </c:numRef>
          </c:val>
          <c:extLst>
            <c:ext xmlns:c16="http://schemas.microsoft.com/office/drawing/2014/chart" uri="{C3380CC4-5D6E-409C-BE32-E72D297353CC}">
              <c16:uniqueId val="{00000004-DA3A-4921-B99F-2BD518032437}"/>
            </c:ext>
          </c:extLst>
        </c:ser>
        <c:ser>
          <c:idx val="1"/>
          <c:order val="1"/>
          <c:spPr>
            <a:solidFill>
              <a:schemeClr val="accent2"/>
            </a:solidFill>
            <a:ln>
              <a:noFill/>
            </a:ln>
            <a:effectLst/>
          </c:spPr>
          <c:invertIfNegative val="0"/>
          <c:dPt>
            <c:idx val="0"/>
            <c:invertIfNegative val="0"/>
            <c:bubble3D val="0"/>
            <c:spPr>
              <a:pattFill prst="wdDnDiag">
                <a:fgClr>
                  <a:srgbClr val="DCB47B"/>
                </a:fgClr>
                <a:bgClr>
                  <a:schemeClr val="bg1"/>
                </a:bgClr>
              </a:pattFill>
              <a:ln>
                <a:noFill/>
              </a:ln>
              <a:effectLst/>
            </c:spPr>
            <c:extLst>
              <c:ext xmlns:c16="http://schemas.microsoft.com/office/drawing/2014/chart" uri="{C3380CC4-5D6E-409C-BE32-E72D297353CC}">
                <c16:uniqueId val="{00000006-DA3A-4921-B99F-2BD518032437}"/>
              </c:ext>
            </c:extLst>
          </c:dPt>
          <c:dPt>
            <c:idx val="1"/>
            <c:invertIfNegative val="0"/>
            <c:bubble3D val="0"/>
            <c:spPr>
              <a:noFill/>
              <a:ln>
                <a:noFill/>
              </a:ln>
              <a:effectLst/>
            </c:spPr>
            <c:extLst>
              <c:ext xmlns:c16="http://schemas.microsoft.com/office/drawing/2014/chart" uri="{C3380CC4-5D6E-409C-BE32-E72D297353CC}">
                <c16:uniqueId val="{00000008-DA3A-4921-B99F-2BD518032437}"/>
              </c:ext>
            </c:extLst>
          </c:dPt>
          <c:dLbls>
            <c:dLbl>
              <c:idx val="0"/>
              <c:layout>
                <c:manualLayout>
                  <c:x val="1.9401887506351419E-17"/>
                  <c:y val="1.99373464961682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3A-4921-B99F-2BD518032437}"/>
                </c:ext>
              </c:extLst>
            </c:dLbl>
            <c:dLbl>
              <c:idx val="1"/>
              <c:delete val="1"/>
              <c:extLst>
                <c:ext xmlns:c15="http://schemas.microsoft.com/office/drawing/2012/chart" uri="{CE6537A1-D6FC-4f65-9D91-7224C49458BB}"/>
                <c:ext xmlns:c16="http://schemas.microsoft.com/office/drawing/2014/chart" uri="{C3380CC4-5D6E-409C-BE32-E72D297353CC}">
                  <c16:uniqueId val="{00000008-DA3A-4921-B99F-2BD518032437}"/>
                </c:ext>
              </c:extLst>
            </c:dLbl>
            <c:dLbl>
              <c:idx val="2"/>
              <c:delete val="1"/>
              <c:extLst>
                <c:ext xmlns:c15="http://schemas.microsoft.com/office/drawing/2012/chart" uri="{CE6537A1-D6FC-4f65-9D91-7224C49458BB}"/>
                <c:ext xmlns:c16="http://schemas.microsoft.com/office/drawing/2014/chart" uri="{C3380CC4-5D6E-409C-BE32-E72D297353CC}">
                  <c16:uniqueId val="{00000009-DA3A-4921-B99F-2BD518032437}"/>
                </c:ext>
              </c:extLst>
            </c:dLbl>
            <c:dLbl>
              <c:idx val="3"/>
              <c:delete val="1"/>
              <c:extLst>
                <c:ext xmlns:c15="http://schemas.microsoft.com/office/drawing/2012/chart" uri="{CE6537A1-D6FC-4f65-9D91-7224C49458BB}"/>
                <c:ext xmlns:c16="http://schemas.microsoft.com/office/drawing/2014/chart" uri="{C3380CC4-5D6E-409C-BE32-E72D297353CC}">
                  <c16:uniqueId val="{0000000A-DA3A-4921-B99F-2BD51803243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Constantia" panose="02030602050306030303" pitchFamily="18"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'G16'!$B$20:$B$23</c:f>
              <c:strCache>
                <c:ptCount val="4"/>
                <c:pt idx="0">
                  <c:v>Hospodárska politika predchádzajúcich vlád</c:v>
                </c:pt>
                <c:pt idx="1">
                  <c:v>Vplyv pandémie </c:v>
                </c:pt>
                <c:pt idx="2">
                  <c:v>Hospodárska politika súčasnej vlády</c:v>
                </c:pt>
                <c:pt idx="3">
                  <c:v>Deficit hospodárenia VS v roku 2020</c:v>
                </c:pt>
              </c:strCache>
            </c:strRef>
          </c:cat>
          <c:val>
            <c:numRef>
              <c:f>'G16'!$D$20:$D$23</c:f>
              <c:numCache>
                <c:formatCode>\+0;\-0;0</c:formatCode>
                <c:ptCount val="4"/>
                <c:pt idx="0">
                  <c:v>-1032.6038608022525</c:v>
                </c:pt>
                <c:pt idx="1">
                  <c:v>-3116.4991639180244</c:v>
                </c:pt>
                <c:pt idx="2" formatCode="General">
                  <c:v>0</c:v>
                </c:pt>
                <c:pt idx="3" formatCode="General">
                  <c:v>0</c:v>
                </c:pt>
              </c:numCache>
            </c:numRef>
          </c:val>
          <c:extLst>
            <c:ext xmlns:c16="http://schemas.microsoft.com/office/drawing/2014/chart" uri="{C3380CC4-5D6E-409C-BE32-E72D297353CC}">
              <c16:uniqueId val="{0000000B-DA3A-4921-B99F-2BD518032437}"/>
            </c:ext>
          </c:extLst>
        </c:ser>
        <c:ser>
          <c:idx val="2"/>
          <c:order val="2"/>
          <c:spPr>
            <a:solidFill>
              <a:srgbClr val="C000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DA3A-4921-B99F-2BD518032437}"/>
                </c:ext>
              </c:extLst>
            </c:dLbl>
            <c:dLbl>
              <c:idx val="1"/>
              <c:layout>
                <c:manualLayout>
                  <c:x val="2.1165939969394385E-3"/>
                  <c:y val="3.489035636829468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Constantia" panose="02030602050306030303" pitchFamily="18"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3A-4921-B99F-2BD518032437}"/>
                </c:ext>
              </c:extLst>
            </c:dLbl>
            <c:dLbl>
              <c:idx val="2"/>
              <c:delete val="1"/>
              <c:extLst>
                <c:ext xmlns:c15="http://schemas.microsoft.com/office/drawing/2012/chart" uri="{CE6537A1-D6FC-4f65-9D91-7224C49458BB}"/>
                <c:ext xmlns:c16="http://schemas.microsoft.com/office/drawing/2014/chart" uri="{C3380CC4-5D6E-409C-BE32-E72D297353CC}">
                  <c16:uniqueId val="{0000000E-DA3A-4921-B99F-2BD518032437}"/>
                </c:ext>
              </c:extLst>
            </c:dLbl>
            <c:dLbl>
              <c:idx val="3"/>
              <c:delete val="1"/>
              <c:extLst>
                <c:ext xmlns:c15="http://schemas.microsoft.com/office/drawing/2012/chart" uri="{CE6537A1-D6FC-4f65-9D91-7224C49458BB}"/>
                <c:ext xmlns:c16="http://schemas.microsoft.com/office/drawing/2014/chart" uri="{C3380CC4-5D6E-409C-BE32-E72D297353CC}">
                  <c16:uniqueId val="{0000000F-DA3A-4921-B99F-2BD5180324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'G16'!$B$20:$B$23</c:f>
              <c:strCache>
                <c:ptCount val="4"/>
                <c:pt idx="0">
                  <c:v>Hospodárska politika predchádzajúcich vlád</c:v>
                </c:pt>
                <c:pt idx="1">
                  <c:v>Vplyv pandémie </c:v>
                </c:pt>
                <c:pt idx="2">
                  <c:v>Hospodárska politika súčasnej vlády</c:v>
                </c:pt>
                <c:pt idx="3">
                  <c:v>Deficit hospodárenia VS v roku 2020</c:v>
                </c:pt>
              </c:strCache>
            </c:strRef>
          </c:cat>
          <c:val>
            <c:numRef>
              <c:f>'G16'!$E$20:$E$23</c:f>
              <c:numCache>
                <c:formatCode>\+0;\-0;0</c:formatCode>
                <c:ptCount val="4"/>
                <c:pt idx="0" formatCode="General">
                  <c:v>0</c:v>
                </c:pt>
                <c:pt idx="1">
                  <c:v>-1985.2963215964642</c:v>
                </c:pt>
                <c:pt idx="2" formatCode="General">
                  <c:v>0</c:v>
                </c:pt>
                <c:pt idx="3" formatCode="General">
                  <c:v>0</c:v>
                </c:pt>
              </c:numCache>
            </c:numRef>
          </c:val>
          <c:extLst>
            <c:ext xmlns:c16="http://schemas.microsoft.com/office/drawing/2014/chart" uri="{C3380CC4-5D6E-409C-BE32-E72D297353CC}">
              <c16:uniqueId val="{00000010-DA3A-4921-B99F-2BD518032437}"/>
            </c:ext>
          </c:extLst>
        </c:ser>
        <c:ser>
          <c:idx val="3"/>
          <c:order val="3"/>
          <c:spPr>
            <a:pattFill prst="wdDnDiag">
              <a:fgClr>
                <a:srgbClr val="C00000"/>
              </a:fgClr>
              <a:bgClr>
                <a:schemeClr val="bg1"/>
              </a:bgClr>
            </a:pattFill>
            <a:ln>
              <a:noFill/>
            </a:ln>
            <a:effectLst/>
          </c:spPr>
          <c:invertIfNegative val="0"/>
          <c:dPt>
            <c:idx val="1"/>
            <c:invertIfNegative val="0"/>
            <c:bubble3D val="0"/>
            <c:spPr>
              <a:pattFill prst="ltDnDiag">
                <a:fgClr>
                  <a:srgbClr val="C00000"/>
                </a:fgClr>
                <a:bgClr>
                  <a:schemeClr val="bg1"/>
                </a:bgClr>
              </a:pattFill>
              <a:ln>
                <a:noFill/>
              </a:ln>
              <a:effectLst/>
            </c:spPr>
            <c:extLst>
              <c:ext xmlns:c16="http://schemas.microsoft.com/office/drawing/2014/chart" uri="{C3380CC4-5D6E-409C-BE32-E72D297353CC}">
                <c16:uniqueId val="{00000012-DA3A-4921-B99F-2BD518032437}"/>
              </c:ext>
            </c:extLst>
          </c:dPt>
          <c:dPt>
            <c:idx val="2"/>
            <c:invertIfNegative val="0"/>
            <c:bubble3D val="0"/>
            <c:spPr>
              <a:noFill/>
              <a:ln>
                <a:noFill/>
              </a:ln>
              <a:effectLst/>
            </c:spPr>
            <c:extLst>
              <c:ext xmlns:c16="http://schemas.microsoft.com/office/drawing/2014/chart" uri="{C3380CC4-5D6E-409C-BE32-E72D297353CC}">
                <c16:uniqueId val="{00000014-DA3A-4921-B99F-2BD518032437}"/>
              </c:ext>
            </c:extLst>
          </c:dPt>
          <c:dLbls>
            <c:dLbl>
              <c:idx val="1"/>
              <c:layout>
                <c:manualLayout>
                  <c:x val="0"/>
                  <c:y val="2.99060197442525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3A-4921-B99F-2BD51803243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Constantia" panose="02030602050306030303"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'G16'!$B$20:$B$23</c:f>
              <c:strCache>
                <c:ptCount val="4"/>
                <c:pt idx="0">
                  <c:v>Hospodárska politika predchádzajúcich vlád</c:v>
                </c:pt>
                <c:pt idx="1">
                  <c:v>Vplyv pandémie </c:v>
                </c:pt>
                <c:pt idx="2">
                  <c:v>Hospodárska politika súčasnej vlády</c:v>
                </c:pt>
                <c:pt idx="3">
                  <c:v>Deficit hospodárenia VS v roku 2020</c:v>
                </c:pt>
              </c:strCache>
            </c:strRef>
          </c:cat>
          <c:val>
            <c:numRef>
              <c:f>'G16'!$F$20:$F$23</c:f>
              <c:numCache>
                <c:formatCode>\+0;\-0;0</c:formatCode>
                <c:ptCount val="4"/>
                <c:pt idx="0" formatCode="General">
                  <c:v>0</c:v>
                </c:pt>
                <c:pt idx="1">
                  <c:v>-1587.7359528972434</c:v>
                </c:pt>
                <c:pt idx="2" formatCode="General">
                  <c:v>-6689.5314384117319</c:v>
                </c:pt>
                <c:pt idx="3" formatCode="General">
                  <c:v>0</c:v>
                </c:pt>
              </c:numCache>
            </c:numRef>
          </c:val>
          <c:extLst>
            <c:ext xmlns:c16="http://schemas.microsoft.com/office/drawing/2014/chart" uri="{C3380CC4-5D6E-409C-BE32-E72D297353CC}">
              <c16:uniqueId val="{00000015-DA3A-4921-B99F-2BD518032437}"/>
            </c:ext>
          </c:extLst>
        </c:ser>
        <c:ser>
          <c:idx val="4"/>
          <c:order val="4"/>
          <c:spPr>
            <a:solidFill>
              <a:srgbClr val="58595B"/>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6-DA3A-4921-B99F-2BD518032437}"/>
                </c:ext>
              </c:extLst>
            </c:dLbl>
            <c:dLbl>
              <c:idx val="1"/>
              <c:delete val="1"/>
              <c:extLst>
                <c:ext xmlns:c15="http://schemas.microsoft.com/office/drawing/2012/chart" uri="{CE6537A1-D6FC-4f65-9D91-7224C49458BB}"/>
                <c:ext xmlns:c16="http://schemas.microsoft.com/office/drawing/2014/chart" uri="{C3380CC4-5D6E-409C-BE32-E72D297353CC}">
                  <c16:uniqueId val="{00000017-DA3A-4921-B99F-2BD518032437}"/>
                </c:ext>
              </c:extLst>
            </c:dLbl>
            <c:dLbl>
              <c:idx val="2"/>
              <c:layout>
                <c:manualLayout>
                  <c:x val="-2.1165939969394385E-3"/>
                  <c:y val="-3.476241197936249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58595B"/>
                      </a:solidFill>
                      <a:latin typeface="Constantia" panose="02030602050306030303" pitchFamily="18"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A3A-4921-B99F-2BD518032437}"/>
                </c:ext>
              </c:extLst>
            </c:dLbl>
            <c:dLbl>
              <c:idx val="3"/>
              <c:delete val="1"/>
              <c:extLst>
                <c:ext xmlns:c15="http://schemas.microsoft.com/office/drawing/2012/chart" uri="{CE6537A1-D6FC-4f65-9D91-7224C49458BB}"/>
                <c:ext xmlns:c16="http://schemas.microsoft.com/office/drawing/2014/chart" uri="{C3380CC4-5D6E-409C-BE32-E72D297353CC}">
                  <c16:uniqueId val="{00000019-DA3A-4921-B99F-2BD5180324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'G16'!$B$20:$B$23</c:f>
              <c:strCache>
                <c:ptCount val="4"/>
                <c:pt idx="0">
                  <c:v>Hospodárska politika predchádzajúcich vlád</c:v>
                </c:pt>
                <c:pt idx="1">
                  <c:v>Vplyv pandémie </c:v>
                </c:pt>
                <c:pt idx="2">
                  <c:v>Hospodárska politika súčasnej vlády</c:v>
                </c:pt>
                <c:pt idx="3">
                  <c:v>Deficit hospodárenia VS v roku 2020</c:v>
                </c:pt>
              </c:strCache>
            </c:strRef>
          </c:cat>
          <c:val>
            <c:numRef>
              <c:f>'G16'!$G$20:$G$23</c:f>
              <c:numCache>
                <c:formatCode>General</c:formatCode>
                <c:ptCount val="4"/>
                <c:pt idx="0">
                  <c:v>0</c:v>
                </c:pt>
                <c:pt idx="1">
                  <c:v>0</c:v>
                </c:pt>
                <c:pt idx="2" formatCode="\+0;\-0;0">
                  <c:v>-183.53324680957797</c:v>
                </c:pt>
                <c:pt idx="3">
                  <c:v>0</c:v>
                </c:pt>
              </c:numCache>
            </c:numRef>
          </c:val>
          <c:extLst>
            <c:ext xmlns:c16="http://schemas.microsoft.com/office/drawing/2014/chart" uri="{C3380CC4-5D6E-409C-BE32-E72D297353CC}">
              <c16:uniqueId val="{0000001A-DA3A-4921-B99F-2BD518032437}"/>
            </c:ext>
          </c:extLst>
        </c:ser>
        <c:ser>
          <c:idx val="5"/>
          <c:order val="5"/>
          <c:spPr>
            <a:solidFill>
              <a:srgbClr val="13B5EA"/>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DA3A-4921-B99F-2BD518032437}"/>
                </c:ext>
              </c:extLst>
            </c:dLbl>
            <c:dLbl>
              <c:idx val="1"/>
              <c:delete val="1"/>
              <c:extLst>
                <c:ext xmlns:c15="http://schemas.microsoft.com/office/drawing/2012/chart" uri="{CE6537A1-D6FC-4f65-9D91-7224C49458BB}"/>
                <c:ext xmlns:c16="http://schemas.microsoft.com/office/drawing/2014/chart" uri="{C3380CC4-5D6E-409C-BE32-E72D297353CC}">
                  <c16:uniqueId val="{0000001C-DA3A-4921-B99F-2BD518032437}"/>
                </c:ext>
              </c:extLst>
            </c:dLbl>
            <c:dLbl>
              <c:idx val="2"/>
              <c:delete val="1"/>
              <c:extLst>
                <c:ext xmlns:c15="http://schemas.microsoft.com/office/drawing/2012/chart" uri="{CE6537A1-D6FC-4f65-9D91-7224C49458BB}"/>
                <c:ext xmlns:c16="http://schemas.microsoft.com/office/drawing/2014/chart" uri="{C3380CC4-5D6E-409C-BE32-E72D297353CC}">
                  <c16:uniqueId val="{0000001D-DA3A-4921-B99F-2BD518032437}"/>
                </c:ext>
              </c:extLst>
            </c:dLbl>
            <c:dLbl>
              <c:idx val="3"/>
              <c:layout>
                <c:manualLayout>
                  <c:x val="0"/>
                  <c:y val="-0.20857093966911844"/>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Constantia" panose="02030602050306030303" pitchFamily="18"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A3A-4921-B99F-2BD5180324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'G16'!$B$20:$B$23</c:f>
              <c:strCache>
                <c:ptCount val="4"/>
                <c:pt idx="0">
                  <c:v>Hospodárska politika predchádzajúcich vlád</c:v>
                </c:pt>
                <c:pt idx="1">
                  <c:v>Vplyv pandémie </c:v>
                </c:pt>
                <c:pt idx="2">
                  <c:v>Hospodárska politika súčasnej vlády</c:v>
                </c:pt>
                <c:pt idx="3">
                  <c:v>Deficit hospodárenia VS v roku 2020</c:v>
                </c:pt>
              </c:strCache>
            </c:strRef>
          </c:cat>
          <c:val>
            <c:numRef>
              <c:f>'G16'!$H$20:$H$23</c:f>
              <c:numCache>
                <c:formatCode>General</c:formatCode>
                <c:ptCount val="4"/>
                <c:pt idx="0">
                  <c:v>0</c:v>
                </c:pt>
                <c:pt idx="1">
                  <c:v>0</c:v>
                </c:pt>
                <c:pt idx="2">
                  <c:v>0</c:v>
                </c:pt>
                <c:pt idx="3">
                  <c:v>-6873.0646852213094</c:v>
                </c:pt>
              </c:numCache>
            </c:numRef>
          </c:val>
          <c:extLst>
            <c:ext xmlns:c16="http://schemas.microsoft.com/office/drawing/2014/chart" uri="{C3380CC4-5D6E-409C-BE32-E72D297353CC}">
              <c16:uniqueId val="{0000001F-DA3A-4921-B99F-2BD518032437}"/>
            </c:ext>
          </c:extLst>
        </c:ser>
        <c:dLbls>
          <c:showLegendKey val="0"/>
          <c:showVal val="0"/>
          <c:showCatName val="0"/>
          <c:showSerName val="0"/>
          <c:showPercent val="0"/>
          <c:showBubbleSize val="0"/>
        </c:dLbls>
        <c:gapWidth val="150"/>
        <c:overlap val="100"/>
        <c:axId val="559751992"/>
        <c:axId val="559752320"/>
      </c:barChart>
      <c:catAx>
        <c:axId val="55975199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559752320"/>
        <c:crosses val="autoZero"/>
        <c:auto val="1"/>
        <c:lblAlgn val="ctr"/>
        <c:lblOffset val="100"/>
        <c:noMultiLvlLbl val="0"/>
      </c:catAx>
      <c:valAx>
        <c:axId val="559752320"/>
        <c:scaling>
          <c:orientation val="minMax"/>
          <c:min val="-75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559751992"/>
        <c:crosses val="autoZero"/>
        <c:crossBetween val="between"/>
        <c:majorUnit val="25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921558840872472"/>
          <c:y val="3.099831113849805E-2"/>
          <c:w val="0.65313079913873662"/>
          <c:h val="0.8828931452763229"/>
        </c:manualLayout>
      </c:layout>
      <c:barChart>
        <c:barDir val="bar"/>
        <c:grouping val="stacked"/>
        <c:varyColors val="0"/>
        <c:ser>
          <c:idx val="3"/>
          <c:order val="3"/>
          <c:spPr>
            <a:solidFill>
              <a:srgbClr val="D6D6D6">
                <a:alpha val="70000"/>
              </a:srgbClr>
            </a:solidFill>
            <a:ln>
              <a:noFill/>
            </a:ln>
          </c:spPr>
          <c:invertIfNegative val="0"/>
          <c:val>
            <c:numRef>
              <c:f>'G17'!$H$45:$H$57</c:f>
              <c:numCache>
                <c:formatCode>0</c:formatCode>
                <c:ptCount val="13"/>
                <c:pt idx="0" formatCode="General">
                  <c:v>-8000</c:v>
                </c:pt>
                <c:pt idx="1">
                  <c:v>0</c:v>
                </c:pt>
                <c:pt idx="2" formatCode="General">
                  <c:v>-8000</c:v>
                </c:pt>
                <c:pt idx="3" formatCode="General">
                  <c:v>0</c:v>
                </c:pt>
                <c:pt idx="4" formatCode="General">
                  <c:v>-8000</c:v>
                </c:pt>
                <c:pt idx="5" formatCode="General">
                  <c:v>0</c:v>
                </c:pt>
                <c:pt idx="6" formatCode="General">
                  <c:v>-8000</c:v>
                </c:pt>
                <c:pt idx="7" formatCode="General">
                  <c:v>0</c:v>
                </c:pt>
                <c:pt idx="8" formatCode="General">
                  <c:v>-8000</c:v>
                </c:pt>
                <c:pt idx="9" formatCode="General">
                  <c:v>0</c:v>
                </c:pt>
                <c:pt idx="10" formatCode="General">
                  <c:v>-8000</c:v>
                </c:pt>
                <c:pt idx="11" formatCode="General">
                  <c:v>0</c:v>
                </c:pt>
                <c:pt idx="12" formatCode="General">
                  <c:v>-8000</c:v>
                </c:pt>
              </c:numCache>
            </c:numRef>
          </c:val>
          <c:extLst>
            <c:ext xmlns:c16="http://schemas.microsoft.com/office/drawing/2014/chart" uri="{C3380CC4-5D6E-409C-BE32-E72D297353CC}">
              <c16:uniqueId val="{00000000-4877-4891-AC1E-9AAC06AD864A}"/>
            </c:ext>
          </c:extLst>
        </c:ser>
        <c:ser>
          <c:idx val="4"/>
          <c:order val="4"/>
          <c:spPr>
            <a:solidFill>
              <a:srgbClr val="D6D6D6">
                <a:alpha val="40000"/>
              </a:srgbClr>
            </a:solidFill>
            <a:ln>
              <a:noFill/>
            </a:ln>
          </c:spPr>
          <c:invertIfNegative val="0"/>
          <c:val>
            <c:numRef>
              <c:f>'G17'!$I$45:$I$57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877-4891-AC1E-9AAC06AD864A}"/>
            </c:ext>
          </c:extLst>
        </c:ser>
        <c:dLbls>
          <c:showLegendKey val="0"/>
          <c:showVal val="0"/>
          <c:showCatName val="0"/>
          <c:showSerName val="0"/>
          <c:showPercent val="0"/>
          <c:showBubbleSize val="0"/>
        </c:dLbls>
        <c:gapWidth val="0"/>
        <c:overlap val="100"/>
        <c:axId val="411006560"/>
        <c:axId val="411006952"/>
      </c:barChart>
      <c:barChart>
        <c:barDir val="bar"/>
        <c:grouping val="stacked"/>
        <c:varyColors val="0"/>
        <c:ser>
          <c:idx val="0"/>
          <c:order val="0"/>
          <c:spPr>
            <a:solidFill>
              <a:srgbClr val="7F7F7F"/>
            </a:solidFill>
            <a:ln>
              <a:noFill/>
            </a:ln>
          </c:spPr>
          <c:invertIfNegative val="0"/>
          <c:dPt>
            <c:idx val="1"/>
            <c:invertIfNegative val="0"/>
            <c:bubble3D val="0"/>
            <c:extLst>
              <c:ext xmlns:c16="http://schemas.microsoft.com/office/drawing/2014/chart" uri="{C3380CC4-5D6E-409C-BE32-E72D297353CC}">
                <c16:uniqueId val="{00000002-4877-4891-AC1E-9AAC06AD864A}"/>
              </c:ext>
            </c:extLst>
          </c:dPt>
          <c:dPt>
            <c:idx val="2"/>
            <c:invertIfNegative val="0"/>
            <c:bubble3D val="0"/>
            <c:extLst>
              <c:ext xmlns:c16="http://schemas.microsoft.com/office/drawing/2014/chart" uri="{C3380CC4-5D6E-409C-BE32-E72D297353CC}">
                <c16:uniqueId val="{00000003-4877-4891-AC1E-9AAC06AD864A}"/>
              </c:ext>
            </c:extLst>
          </c:dPt>
          <c:dPt>
            <c:idx val="3"/>
            <c:invertIfNegative val="0"/>
            <c:bubble3D val="0"/>
            <c:extLst>
              <c:ext xmlns:c16="http://schemas.microsoft.com/office/drawing/2014/chart" uri="{C3380CC4-5D6E-409C-BE32-E72D297353CC}">
                <c16:uniqueId val="{00000004-4877-4891-AC1E-9AAC06AD864A}"/>
              </c:ext>
            </c:extLst>
          </c:dPt>
          <c:dPt>
            <c:idx val="7"/>
            <c:invertIfNegative val="0"/>
            <c:bubble3D val="0"/>
            <c:extLst>
              <c:ext xmlns:c16="http://schemas.microsoft.com/office/drawing/2014/chart" uri="{C3380CC4-5D6E-409C-BE32-E72D297353CC}">
                <c16:uniqueId val="{00000005-4877-4891-AC1E-9AAC06AD864A}"/>
              </c:ext>
            </c:extLst>
          </c:dPt>
          <c:dPt>
            <c:idx val="8"/>
            <c:invertIfNegative val="0"/>
            <c:bubble3D val="0"/>
            <c:extLst>
              <c:ext xmlns:c16="http://schemas.microsoft.com/office/drawing/2014/chart" uri="{C3380CC4-5D6E-409C-BE32-E72D297353CC}">
                <c16:uniqueId val="{00000006-4877-4891-AC1E-9AAC06AD864A}"/>
              </c:ext>
            </c:extLst>
          </c:dPt>
          <c:cat>
            <c:strRef>
              <c:f>'G17'!$B$45:$B$57</c:f>
              <c:strCache>
                <c:ptCount val="13"/>
                <c:pt idx="0">
                  <c:v>RRZ odhad salda VS v roku 2020</c:v>
                </c:pt>
                <c:pt idx="1">
                  <c:v>Ostatné vplyvy</c:v>
                </c:pt>
                <c:pt idx="2">
                  <c:v>Nová legislatíva  - dane, 13.dôchodky</c:v>
                </c:pt>
                <c:pt idx="3">
                  <c:v>Ostatné vplyvy pandémie</c:v>
                </c:pt>
                <c:pt idx="4">
                  <c:v>Prepad tržieb</c:v>
                </c:pt>
                <c:pt idx="5">
                  <c:v>Nákup zdravotníckeho materiálu</c:v>
                </c:pt>
                <c:pt idx="6">
                  <c:v>Opatrenia na podporu ekonomiky</c:v>
                </c:pt>
                <c:pt idx="7">
                  <c:v>Výpadok daňových príjmov</c:v>
                </c:pt>
                <c:pt idx="8">
                  <c:v>Ďalšie vplyvy predchádzajúcich rokov</c:v>
                </c:pt>
                <c:pt idx="9">
                  <c:v>13. dôchodky - pôvodný návrh</c:v>
                </c:pt>
                <c:pt idx="10">
                  <c:v>Dodatočný nárast pôvodných rizík RRZ</c:v>
                </c:pt>
                <c:pt idx="11">
                  <c:v>Riziká RRZ v čase schválenia rozpočtu</c:v>
                </c:pt>
                <c:pt idx="12">
                  <c:v>Rozpočtované saldo</c:v>
                </c:pt>
              </c:strCache>
            </c:strRef>
          </c:cat>
          <c:val>
            <c:numRef>
              <c:f>'G17'!$E$45:$E$57</c:f>
              <c:numCache>
                <c:formatCode>\+0.00;\-0.00;0.00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4877-4891-AC1E-9AAC06AD864A}"/>
            </c:ext>
          </c:extLst>
        </c:ser>
        <c:ser>
          <c:idx val="1"/>
          <c:order val="1"/>
          <c:spPr>
            <a:noFill/>
          </c:spPr>
          <c:invertIfNegative val="0"/>
          <c:cat>
            <c:strRef>
              <c:f>'G17'!$B$45:$B$57</c:f>
              <c:strCache>
                <c:ptCount val="13"/>
                <c:pt idx="0">
                  <c:v>RRZ odhad salda VS v roku 2020</c:v>
                </c:pt>
                <c:pt idx="1">
                  <c:v>Ostatné vplyvy</c:v>
                </c:pt>
                <c:pt idx="2">
                  <c:v>Nová legislatíva  - dane, 13.dôchodky</c:v>
                </c:pt>
                <c:pt idx="3">
                  <c:v>Ostatné vplyvy pandémie</c:v>
                </c:pt>
                <c:pt idx="4">
                  <c:v>Prepad tržieb</c:v>
                </c:pt>
                <c:pt idx="5">
                  <c:v>Nákup zdravotníckeho materiálu</c:v>
                </c:pt>
                <c:pt idx="6">
                  <c:v>Opatrenia na podporu ekonomiky</c:v>
                </c:pt>
                <c:pt idx="7">
                  <c:v>Výpadok daňových príjmov</c:v>
                </c:pt>
                <c:pt idx="8">
                  <c:v>Ďalšie vplyvy predchádzajúcich rokov</c:v>
                </c:pt>
                <c:pt idx="9">
                  <c:v>13. dôchodky - pôvodný návrh</c:v>
                </c:pt>
                <c:pt idx="10">
                  <c:v>Dodatočný nárast pôvodných rizík RRZ</c:v>
                </c:pt>
                <c:pt idx="11">
                  <c:v>Riziká RRZ v čase schválenia rozpočtu</c:v>
                </c:pt>
                <c:pt idx="12">
                  <c:v>Rozpočtované saldo</c:v>
                </c:pt>
              </c:strCache>
            </c:strRef>
          </c:cat>
          <c:val>
            <c:numRef>
              <c:f>'G17'!$F$45:$F$57</c:f>
              <c:numCache>
                <c:formatCode>\+0.00;\-0.00;0.00</c:formatCode>
                <c:ptCount val="13"/>
                <c:pt idx="0">
                  <c:v>0</c:v>
                </c:pt>
                <c:pt idx="1">
                  <c:v>-6714.1743810579164</c:v>
                </c:pt>
                <c:pt idx="2">
                  <c:v>-6689.5314384117328</c:v>
                </c:pt>
                <c:pt idx="3">
                  <c:v>-6282.4037252474118</c:v>
                </c:pt>
                <c:pt idx="4">
                  <c:v>-6033.8090301575776</c:v>
                </c:pt>
                <c:pt idx="5">
                  <c:v>-5705.8802282444894</c:v>
                </c:pt>
                <c:pt idx="6">
                  <c:v>-5101.795485514489</c:v>
                </c:pt>
                <c:pt idx="7">
                  <c:v>-3116.4991639180244</c:v>
                </c:pt>
                <c:pt idx="8">
                  <c:v>-2515.5927138086236</c:v>
                </c:pt>
                <c:pt idx="9">
                  <c:v>-2083.8953031157716</c:v>
                </c:pt>
                <c:pt idx="10">
                  <c:v>-1754.3184785697192</c:v>
                </c:pt>
                <c:pt idx="11">
                  <c:v>-480</c:v>
                </c:pt>
                <c:pt idx="12">
                  <c:v>0</c:v>
                </c:pt>
              </c:numCache>
            </c:numRef>
          </c:val>
          <c:extLst>
            <c:ext xmlns:c16="http://schemas.microsoft.com/office/drawing/2014/chart" uri="{C3380CC4-5D6E-409C-BE32-E72D297353CC}">
              <c16:uniqueId val="{00000008-4877-4891-AC1E-9AAC06AD864A}"/>
            </c:ext>
          </c:extLst>
        </c:ser>
        <c:ser>
          <c:idx val="2"/>
          <c:order val="2"/>
          <c:spPr>
            <a:solidFill>
              <a:srgbClr val="7F7F7F"/>
            </a:solidFill>
          </c:spPr>
          <c:invertIfNegative val="0"/>
          <c:dPt>
            <c:idx val="0"/>
            <c:invertIfNegative val="0"/>
            <c:bubble3D val="0"/>
            <c:spPr>
              <a:solidFill>
                <a:srgbClr val="13B5EA"/>
              </a:solidFill>
              <a:ln>
                <a:noFill/>
              </a:ln>
            </c:spPr>
            <c:extLst>
              <c:ext xmlns:c16="http://schemas.microsoft.com/office/drawing/2014/chart" uri="{C3380CC4-5D6E-409C-BE32-E72D297353CC}">
                <c16:uniqueId val="{0000000A-4877-4891-AC1E-9AAC06AD864A}"/>
              </c:ext>
            </c:extLst>
          </c:dPt>
          <c:dPt>
            <c:idx val="1"/>
            <c:invertIfNegative val="0"/>
            <c:bubble3D val="0"/>
            <c:spPr>
              <a:solidFill>
                <a:srgbClr val="58595B"/>
              </a:solidFill>
              <a:ln>
                <a:noFill/>
              </a:ln>
            </c:spPr>
            <c:extLst>
              <c:ext xmlns:c16="http://schemas.microsoft.com/office/drawing/2014/chart" uri="{C3380CC4-5D6E-409C-BE32-E72D297353CC}">
                <c16:uniqueId val="{0000000C-4877-4891-AC1E-9AAC06AD864A}"/>
              </c:ext>
            </c:extLst>
          </c:dPt>
          <c:dPt>
            <c:idx val="2"/>
            <c:invertIfNegative val="0"/>
            <c:bubble3D val="0"/>
            <c:spPr>
              <a:solidFill>
                <a:srgbClr val="58595B"/>
              </a:solidFill>
              <a:ln>
                <a:noFill/>
              </a:ln>
            </c:spPr>
            <c:extLst>
              <c:ext xmlns:c16="http://schemas.microsoft.com/office/drawing/2014/chart" uri="{C3380CC4-5D6E-409C-BE32-E72D297353CC}">
                <c16:uniqueId val="{0000000E-4877-4891-AC1E-9AAC06AD864A}"/>
              </c:ext>
            </c:extLst>
          </c:dPt>
          <c:dPt>
            <c:idx val="3"/>
            <c:invertIfNegative val="0"/>
            <c:bubble3D val="0"/>
            <c:spPr>
              <a:solidFill>
                <a:srgbClr val="C00000"/>
              </a:solidFill>
              <a:ln>
                <a:noFill/>
              </a:ln>
            </c:spPr>
            <c:extLst>
              <c:ext xmlns:c16="http://schemas.microsoft.com/office/drawing/2014/chart" uri="{C3380CC4-5D6E-409C-BE32-E72D297353CC}">
                <c16:uniqueId val="{00000010-4877-4891-AC1E-9AAC06AD864A}"/>
              </c:ext>
            </c:extLst>
          </c:dPt>
          <c:dPt>
            <c:idx val="4"/>
            <c:invertIfNegative val="0"/>
            <c:bubble3D val="0"/>
            <c:spPr>
              <a:solidFill>
                <a:srgbClr val="C00000"/>
              </a:solidFill>
            </c:spPr>
            <c:extLst>
              <c:ext xmlns:c16="http://schemas.microsoft.com/office/drawing/2014/chart" uri="{C3380CC4-5D6E-409C-BE32-E72D297353CC}">
                <c16:uniqueId val="{00000012-4877-4891-AC1E-9AAC06AD864A}"/>
              </c:ext>
            </c:extLst>
          </c:dPt>
          <c:dPt>
            <c:idx val="5"/>
            <c:invertIfNegative val="0"/>
            <c:bubble3D val="0"/>
            <c:spPr>
              <a:solidFill>
                <a:srgbClr val="C00000"/>
              </a:solidFill>
            </c:spPr>
            <c:extLst>
              <c:ext xmlns:c16="http://schemas.microsoft.com/office/drawing/2014/chart" uri="{C3380CC4-5D6E-409C-BE32-E72D297353CC}">
                <c16:uniqueId val="{00000014-4877-4891-AC1E-9AAC06AD864A}"/>
              </c:ext>
            </c:extLst>
          </c:dPt>
          <c:dPt>
            <c:idx val="6"/>
            <c:invertIfNegative val="0"/>
            <c:bubble3D val="0"/>
            <c:spPr>
              <a:solidFill>
                <a:srgbClr val="C00000"/>
              </a:solidFill>
            </c:spPr>
            <c:extLst>
              <c:ext xmlns:c16="http://schemas.microsoft.com/office/drawing/2014/chart" uri="{C3380CC4-5D6E-409C-BE32-E72D297353CC}">
                <c16:uniqueId val="{00000016-4877-4891-AC1E-9AAC06AD864A}"/>
              </c:ext>
            </c:extLst>
          </c:dPt>
          <c:dPt>
            <c:idx val="7"/>
            <c:invertIfNegative val="0"/>
            <c:bubble3D val="0"/>
            <c:spPr>
              <a:solidFill>
                <a:srgbClr val="C00000"/>
              </a:solidFill>
            </c:spPr>
            <c:extLst>
              <c:ext xmlns:c16="http://schemas.microsoft.com/office/drawing/2014/chart" uri="{C3380CC4-5D6E-409C-BE32-E72D297353CC}">
                <c16:uniqueId val="{00000018-4877-4891-AC1E-9AAC06AD864A}"/>
              </c:ext>
            </c:extLst>
          </c:dPt>
          <c:dPt>
            <c:idx val="8"/>
            <c:invertIfNegative val="0"/>
            <c:bubble3D val="0"/>
            <c:spPr>
              <a:solidFill>
                <a:srgbClr val="DCB47B"/>
              </a:solidFill>
            </c:spPr>
            <c:extLst>
              <c:ext xmlns:c16="http://schemas.microsoft.com/office/drawing/2014/chart" uri="{C3380CC4-5D6E-409C-BE32-E72D297353CC}">
                <c16:uniqueId val="{0000001A-4877-4891-AC1E-9AAC06AD864A}"/>
              </c:ext>
            </c:extLst>
          </c:dPt>
          <c:dPt>
            <c:idx val="9"/>
            <c:invertIfNegative val="0"/>
            <c:bubble3D val="0"/>
            <c:spPr>
              <a:solidFill>
                <a:srgbClr val="DCB47B"/>
              </a:solidFill>
            </c:spPr>
            <c:extLst>
              <c:ext xmlns:c16="http://schemas.microsoft.com/office/drawing/2014/chart" uri="{C3380CC4-5D6E-409C-BE32-E72D297353CC}">
                <c16:uniqueId val="{0000001C-4877-4891-AC1E-9AAC06AD864A}"/>
              </c:ext>
            </c:extLst>
          </c:dPt>
          <c:dPt>
            <c:idx val="10"/>
            <c:invertIfNegative val="0"/>
            <c:bubble3D val="0"/>
            <c:spPr>
              <a:solidFill>
                <a:srgbClr val="DCB47B"/>
              </a:solidFill>
            </c:spPr>
            <c:extLst>
              <c:ext xmlns:c16="http://schemas.microsoft.com/office/drawing/2014/chart" uri="{C3380CC4-5D6E-409C-BE32-E72D297353CC}">
                <c16:uniqueId val="{0000001E-4877-4891-AC1E-9AAC06AD864A}"/>
              </c:ext>
            </c:extLst>
          </c:dPt>
          <c:dPt>
            <c:idx val="11"/>
            <c:invertIfNegative val="0"/>
            <c:bubble3D val="0"/>
            <c:spPr>
              <a:solidFill>
                <a:srgbClr val="DCB47B"/>
              </a:solidFill>
            </c:spPr>
            <c:extLst>
              <c:ext xmlns:c16="http://schemas.microsoft.com/office/drawing/2014/chart" uri="{C3380CC4-5D6E-409C-BE32-E72D297353CC}">
                <c16:uniqueId val="{00000020-4877-4891-AC1E-9AAC06AD864A}"/>
              </c:ext>
            </c:extLst>
          </c:dPt>
          <c:dPt>
            <c:idx val="12"/>
            <c:invertIfNegative val="0"/>
            <c:bubble3D val="0"/>
            <c:spPr>
              <a:solidFill>
                <a:srgbClr val="DCB47B"/>
              </a:solidFill>
              <a:ln>
                <a:noFill/>
              </a:ln>
            </c:spPr>
            <c:extLst>
              <c:ext xmlns:c16="http://schemas.microsoft.com/office/drawing/2014/chart" uri="{C3380CC4-5D6E-409C-BE32-E72D297353CC}">
                <c16:uniqueId val="{00000022-4877-4891-AC1E-9AAC06AD864A}"/>
              </c:ext>
            </c:extLst>
          </c:dPt>
          <c:dPt>
            <c:idx val="15"/>
            <c:invertIfNegative val="0"/>
            <c:bubble3D val="0"/>
            <c:spPr>
              <a:solidFill>
                <a:srgbClr val="7F7F7F"/>
              </a:solidFill>
              <a:ln>
                <a:noFill/>
              </a:ln>
            </c:spPr>
            <c:extLst>
              <c:ext xmlns:c16="http://schemas.microsoft.com/office/drawing/2014/chart" uri="{C3380CC4-5D6E-409C-BE32-E72D297353CC}">
                <c16:uniqueId val="{00000024-4877-4891-AC1E-9AAC06AD864A}"/>
              </c:ext>
            </c:extLst>
          </c:dPt>
          <c:dPt>
            <c:idx val="16"/>
            <c:invertIfNegative val="0"/>
            <c:bubble3D val="0"/>
            <c:extLst>
              <c:ext xmlns:c16="http://schemas.microsoft.com/office/drawing/2014/chart" uri="{C3380CC4-5D6E-409C-BE32-E72D297353CC}">
                <c16:uniqueId val="{00000025-4877-4891-AC1E-9AAC06AD864A}"/>
              </c:ext>
            </c:extLst>
          </c:dPt>
          <c:dLbls>
            <c:dLbl>
              <c:idx val="0"/>
              <c:layout>
                <c:manualLayout>
                  <c:x val="-0.33057913935418198"/>
                  <c:y val="-9.0191480378396267E-3"/>
                </c:manualLayout>
              </c:layout>
              <c:tx>
                <c:rich>
                  <a:bodyPr wrap="square" lIns="38100" tIns="0" rIns="38100" bIns="0" anchor="t">
                    <a:noAutofit/>
                  </a:bodyPr>
                  <a:lstStyle/>
                  <a:p>
                    <a:pPr>
                      <a:defRPr sz="1200" b="1">
                        <a:solidFill>
                          <a:srgbClr val="13B5EA"/>
                        </a:solidFill>
                        <a:latin typeface="Constantia" panose="02030602050306030303" pitchFamily="18" charset="0"/>
                      </a:defRPr>
                    </a:pPr>
                    <a:fld id="{13BDEB77-92B4-41F0-8054-B0E8FAC783BD}" type="CELLRANGE">
                      <a:rPr lang="en-US" sz="1600"/>
                      <a:pPr>
                        <a:defRPr sz="1200" b="1">
                          <a:solidFill>
                            <a:srgbClr val="13B5EA"/>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manualLayout>
                      <c:w val="9.3754846167536515E-2"/>
                      <c:h val="0.1103813631851015"/>
                    </c:manualLayout>
                  </c15:layout>
                  <c15:dlblFieldTable/>
                  <c15:showDataLabelsRange val="1"/>
                </c:ext>
                <c:ext xmlns:c16="http://schemas.microsoft.com/office/drawing/2014/chart" uri="{C3380CC4-5D6E-409C-BE32-E72D297353CC}">
                  <c16:uniqueId val="{0000000A-4877-4891-AC1E-9AAC06AD864A}"/>
                </c:ext>
              </c:extLst>
            </c:dLbl>
            <c:dLbl>
              <c:idx val="1"/>
              <c:layout>
                <c:manualLayout>
                  <c:x val="-4.7241467478218967E-2"/>
                  <c:y val="5.0517499115629956E-3"/>
                </c:manualLayout>
              </c:layout>
              <c:tx>
                <c:rich>
                  <a:bodyPr/>
                  <a:lstStyle/>
                  <a:p>
                    <a:fld id="{4F58F8FA-C830-4602-BB2D-44B99F5B5C5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877-4891-AC1E-9AAC06AD864A}"/>
                </c:ext>
              </c:extLst>
            </c:dLbl>
            <c:dLbl>
              <c:idx val="2"/>
              <c:layout>
                <c:manualLayout>
                  <c:x val="-3.2535137858685836E-2"/>
                  <c:y val="5.4434402565245012E-3"/>
                </c:manualLayout>
              </c:layout>
              <c:tx>
                <c:rich>
                  <a:bodyPr/>
                  <a:lstStyle/>
                  <a:p>
                    <a:fld id="{9F442EFD-DB5B-4BD9-A433-C9745A3249C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877-4891-AC1E-9AAC06AD864A}"/>
                </c:ext>
              </c:extLst>
            </c:dLbl>
            <c:dLbl>
              <c:idx val="3"/>
              <c:layout>
                <c:manualLayout>
                  <c:x val="-5.0771587930887534E-2"/>
                  <c:y val="-3.6213526867732476E-3"/>
                </c:manualLayout>
              </c:layout>
              <c:tx>
                <c:rich>
                  <a:bodyPr wrap="square" lIns="38100" tIns="19050" rIns="38100" bIns="19050" anchor="ctr">
                    <a:spAutoFit/>
                  </a:bodyPr>
                  <a:lstStyle/>
                  <a:p>
                    <a:pPr>
                      <a:defRPr sz="1200" b="1">
                        <a:solidFill>
                          <a:srgbClr val="C00000"/>
                        </a:solidFill>
                        <a:latin typeface="Constantia" panose="02030602050306030303" pitchFamily="18" charset="0"/>
                      </a:defRPr>
                    </a:pPr>
                    <a:fld id="{7597FCF5-5951-4E06-8913-5DF9662BE89E}" type="CELLRANGE">
                      <a:rPr lang="en-US"/>
                      <a:pPr>
                        <a:defRPr sz="1200" b="1">
                          <a:solidFill>
                            <a:srgbClr val="C00000"/>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877-4891-AC1E-9AAC06AD864A}"/>
                </c:ext>
              </c:extLst>
            </c:dLbl>
            <c:dLbl>
              <c:idx val="4"/>
              <c:layout>
                <c:manualLayout>
                  <c:x val="-4.7334097579856509E-2"/>
                  <c:y val="2.8528065911243482E-6"/>
                </c:manualLayout>
              </c:layout>
              <c:tx>
                <c:rich>
                  <a:bodyPr wrap="square" lIns="38100" tIns="19050" rIns="38100" bIns="19050" anchor="ctr">
                    <a:spAutoFit/>
                  </a:bodyPr>
                  <a:lstStyle/>
                  <a:p>
                    <a:pPr>
                      <a:defRPr sz="1200" b="1">
                        <a:solidFill>
                          <a:srgbClr val="C00000"/>
                        </a:solidFill>
                        <a:latin typeface="Constantia" panose="02030602050306030303" pitchFamily="18" charset="0"/>
                      </a:defRPr>
                    </a:pPr>
                    <a:fld id="{98772C34-6E5D-433D-A944-503C44F7E9DC}" type="CELLRANGE">
                      <a:rPr lang="en-US"/>
                      <a:pPr>
                        <a:defRPr sz="1200" b="1">
                          <a:solidFill>
                            <a:srgbClr val="C00000"/>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4877-4891-AC1E-9AAC06AD864A}"/>
                </c:ext>
              </c:extLst>
            </c:dLbl>
            <c:dLbl>
              <c:idx val="5"/>
              <c:layout>
                <c:manualLayout>
                  <c:x val="-4.1921770467696386E-2"/>
                  <c:y val="3.623634932046147E-3"/>
                </c:manualLayout>
              </c:layout>
              <c:tx>
                <c:rich>
                  <a:bodyPr wrap="square" lIns="38100" tIns="19050" rIns="38100" bIns="19050" anchor="ctr">
                    <a:spAutoFit/>
                  </a:bodyPr>
                  <a:lstStyle/>
                  <a:p>
                    <a:pPr>
                      <a:defRPr sz="1200" b="1">
                        <a:solidFill>
                          <a:srgbClr val="C00000"/>
                        </a:solidFill>
                        <a:latin typeface="Constantia" panose="02030602050306030303" pitchFamily="18" charset="0"/>
                      </a:defRPr>
                    </a:pPr>
                    <a:fld id="{E0087486-07DC-418C-895C-BE0344205A56}" type="CELLRANGE">
                      <a:rPr lang="en-US"/>
                      <a:pPr>
                        <a:defRPr sz="1200" b="1">
                          <a:solidFill>
                            <a:srgbClr val="C00000"/>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4877-4891-AC1E-9AAC06AD864A}"/>
                </c:ext>
              </c:extLst>
            </c:dLbl>
            <c:dLbl>
              <c:idx val="6"/>
              <c:layout>
                <c:manualLayout>
                  <c:x val="-6.0057726709282735E-2"/>
                  <c:y val="8.5584197733730445E-7"/>
                </c:manualLayout>
              </c:layout>
              <c:tx>
                <c:rich>
                  <a:bodyPr wrap="square" lIns="38100" tIns="19050" rIns="38100" bIns="19050" anchor="ctr">
                    <a:spAutoFit/>
                  </a:bodyPr>
                  <a:lstStyle/>
                  <a:p>
                    <a:pPr>
                      <a:defRPr sz="1200" b="1">
                        <a:solidFill>
                          <a:srgbClr val="C00000"/>
                        </a:solidFill>
                        <a:latin typeface="Constantia" panose="02030602050306030303" pitchFamily="18" charset="0"/>
                      </a:defRPr>
                    </a:pPr>
                    <a:fld id="{4EBD5DF1-6368-4BAC-B8DA-7F507A0FEACF}" type="CELLRANGE">
                      <a:rPr lang="en-US"/>
                      <a:pPr>
                        <a:defRPr sz="1200" b="1">
                          <a:solidFill>
                            <a:srgbClr val="C00000"/>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4877-4891-AC1E-9AAC06AD864A}"/>
                </c:ext>
              </c:extLst>
            </c:dLbl>
            <c:dLbl>
              <c:idx val="7"/>
              <c:layout>
                <c:manualLayout>
                  <c:x val="-0.12928918712980483"/>
                  <c:y val="2.3310282656077048E-3"/>
                </c:manualLayout>
              </c:layout>
              <c:tx>
                <c:rich>
                  <a:bodyPr wrap="square" lIns="38100" tIns="19050" rIns="38100" bIns="19050" anchor="ctr">
                    <a:noAutofit/>
                  </a:bodyPr>
                  <a:lstStyle/>
                  <a:p>
                    <a:pPr>
                      <a:defRPr sz="1200" b="1">
                        <a:solidFill>
                          <a:srgbClr val="C00000"/>
                        </a:solidFill>
                        <a:latin typeface="Constantia" panose="02030602050306030303" pitchFamily="18" charset="0"/>
                      </a:defRPr>
                    </a:pPr>
                    <a:fld id="{19A7F9D8-765B-42B7-AE53-356F969B3FA0}" type="CELLRANGE">
                      <a:rPr lang="en-US"/>
                      <a:pPr>
                        <a:defRPr sz="1200" b="1">
                          <a:solidFill>
                            <a:srgbClr val="C00000"/>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manualLayout>
                      <c:w val="7.841479250683768E-2"/>
                      <c:h val="0.10447890634806523"/>
                    </c:manualLayout>
                  </c15:layout>
                  <c15:dlblFieldTable/>
                  <c15:showDataLabelsRange val="1"/>
                </c:ext>
                <c:ext xmlns:c16="http://schemas.microsoft.com/office/drawing/2014/chart" uri="{C3380CC4-5D6E-409C-BE32-E72D297353CC}">
                  <c16:uniqueId val="{00000018-4877-4891-AC1E-9AAC06AD864A}"/>
                </c:ext>
              </c:extLst>
            </c:dLbl>
            <c:dLbl>
              <c:idx val="8"/>
              <c:layout>
                <c:manualLayout>
                  <c:x val="-5.286218340829521E-2"/>
                  <c:y val="-1.434961715335547E-4"/>
                </c:manualLayout>
              </c:layout>
              <c:tx>
                <c:rich>
                  <a:bodyPr wrap="square" lIns="38100" tIns="19050" rIns="38100" bIns="19050" anchor="ctr">
                    <a:spAutoFit/>
                  </a:bodyPr>
                  <a:lstStyle/>
                  <a:p>
                    <a:pPr>
                      <a:defRPr sz="1200" b="1">
                        <a:solidFill>
                          <a:srgbClr val="DCB47B"/>
                        </a:solidFill>
                        <a:latin typeface="Constantia" panose="02030602050306030303" pitchFamily="18" charset="0"/>
                      </a:defRPr>
                    </a:pPr>
                    <a:fld id="{7A4E8879-348A-442F-99A9-5B3F05173933}" type="CELLRANGE">
                      <a:rPr lang="en-US"/>
                      <a:pPr>
                        <a:defRPr sz="1200" b="1">
                          <a:solidFill>
                            <a:srgbClr val="DCB47B"/>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4877-4891-AC1E-9AAC06AD864A}"/>
                </c:ext>
              </c:extLst>
            </c:dLbl>
            <c:dLbl>
              <c:idx val="9"/>
              <c:layout>
                <c:manualLayout>
                  <c:x val="-4.6094750764313984E-2"/>
                  <c:y val="3.8878048223842617E-3"/>
                </c:manualLayout>
              </c:layout>
              <c:tx>
                <c:rich>
                  <a:bodyPr wrap="square" lIns="38100" tIns="19050" rIns="38100" bIns="19050" anchor="ctr">
                    <a:noAutofit/>
                  </a:bodyPr>
                  <a:lstStyle/>
                  <a:p>
                    <a:pPr>
                      <a:defRPr sz="1200" b="1">
                        <a:solidFill>
                          <a:srgbClr val="DCB47B"/>
                        </a:solidFill>
                        <a:latin typeface="Constantia" panose="02030602050306030303" pitchFamily="18" charset="0"/>
                      </a:defRPr>
                    </a:pPr>
                    <a:fld id="{5C9C23D7-0880-4032-85C6-95752222F744}" type="CELLRANGE">
                      <a:rPr lang="en-US"/>
                      <a:pPr>
                        <a:defRPr sz="1200" b="1">
                          <a:solidFill>
                            <a:srgbClr val="DCB47B"/>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manualLayout>
                      <c:w val="6.2797216722104116E-2"/>
                      <c:h val="8.2655914992845095E-2"/>
                    </c:manualLayout>
                  </c15:layout>
                  <c15:dlblFieldTable/>
                  <c15:showDataLabelsRange val="1"/>
                </c:ext>
                <c:ext xmlns:c16="http://schemas.microsoft.com/office/drawing/2014/chart" uri="{C3380CC4-5D6E-409C-BE32-E72D297353CC}">
                  <c16:uniqueId val="{0000001C-4877-4891-AC1E-9AAC06AD864A}"/>
                </c:ext>
              </c:extLst>
            </c:dLbl>
            <c:dLbl>
              <c:idx val="10"/>
              <c:layout>
                <c:manualLayout>
                  <c:x val="-4.6563567783088747E-2"/>
                  <c:y val="-5.6849303344630444E-3"/>
                </c:manualLayout>
              </c:layout>
              <c:tx>
                <c:rich>
                  <a:bodyPr wrap="square" lIns="38100" tIns="19050" rIns="38100" bIns="19050" anchor="ctr">
                    <a:spAutoFit/>
                  </a:bodyPr>
                  <a:lstStyle/>
                  <a:p>
                    <a:pPr>
                      <a:defRPr sz="1200" b="1">
                        <a:solidFill>
                          <a:srgbClr val="DCB47B"/>
                        </a:solidFill>
                        <a:latin typeface="Constantia" panose="02030602050306030303" pitchFamily="18" charset="0"/>
                      </a:defRPr>
                    </a:pPr>
                    <a:fld id="{FBCB454A-D991-45CF-98F0-2EA5DBA3B6BA}" type="CELLRANGE">
                      <a:rPr lang="en-US"/>
                      <a:pPr>
                        <a:defRPr sz="1200" b="1">
                          <a:solidFill>
                            <a:srgbClr val="DCB47B"/>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manualLayout>
                      <c:w val="6.7455876674526155E-2"/>
                      <c:h val="8.1627640272500065E-2"/>
                    </c:manualLayout>
                  </c15:layout>
                  <c15:dlblFieldTable/>
                  <c15:showDataLabelsRange val="1"/>
                </c:ext>
                <c:ext xmlns:c16="http://schemas.microsoft.com/office/drawing/2014/chart" uri="{C3380CC4-5D6E-409C-BE32-E72D297353CC}">
                  <c16:uniqueId val="{0000001E-4877-4891-AC1E-9AAC06AD864A}"/>
                </c:ext>
              </c:extLst>
            </c:dLbl>
            <c:dLbl>
              <c:idx val="11"/>
              <c:layout>
                <c:manualLayout>
                  <c:x val="-8.7686244614935849E-2"/>
                  <c:y val="1.6894320632638389E-3"/>
                </c:manualLayout>
              </c:layout>
              <c:tx>
                <c:rich>
                  <a:bodyPr wrap="square" lIns="38100" tIns="19050" rIns="38100" bIns="19050" anchor="ctr">
                    <a:spAutoFit/>
                  </a:bodyPr>
                  <a:lstStyle/>
                  <a:p>
                    <a:pPr>
                      <a:defRPr sz="1200" b="1">
                        <a:solidFill>
                          <a:srgbClr val="DCB47B"/>
                        </a:solidFill>
                        <a:latin typeface="Constantia" panose="02030602050306030303" pitchFamily="18" charset="0"/>
                      </a:defRPr>
                    </a:pPr>
                    <a:fld id="{76D54452-4C42-4299-8174-21ABEBAA9C73}" type="CELLRANGE">
                      <a:rPr lang="en-US"/>
                      <a:pPr>
                        <a:defRPr sz="1200" b="1">
                          <a:solidFill>
                            <a:srgbClr val="DCB47B"/>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4877-4891-AC1E-9AAC06AD864A}"/>
                </c:ext>
              </c:extLst>
            </c:dLbl>
            <c:dLbl>
              <c:idx val="12"/>
              <c:layout>
                <c:manualLayout>
                  <c:x val="-5.5840455115627463E-2"/>
                  <c:y val="1.4492828044229914E-2"/>
                </c:manualLayout>
              </c:layout>
              <c:tx>
                <c:rich>
                  <a:bodyPr wrap="square" lIns="38100" tIns="19050" rIns="38100" bIns="19050" anchor="ctr">
                    <a:noAutofit/>
                  </a:bodyPr>
                  <a:lstStyle/>
                  <a:p>
                    <a:pPr>
                      <a:defRPr sz="1600" b="1">
                        <a:solidFill>
                          <a:srgbClr val="DCB47B"/>
                        </a:solidFill>
                        <a:latin typeface="Constantia" panose="02030602050306030303" pitchFamily="18" charset="0"/>
                      </a:defRPr>
                    </a:pPr>
                    <a:fld id="{D1B95359-2D1A-4861-8E9F-440F57343052}" type="CELLRANGE">
                      <a:rPr lang="en-US"/>
                      <a:pPr>
                        <a:defRPr sz="1600" b="1">
                          <a:solidFill>
                            <a:srgbClr val="DCB47B"/>
                          </a:solidFill>
                          <a:latin typeface="Constantia" panose="02030602050306030303" pitchFamily="18" charset="0"/>
                        </a:defRPr>
                      </a:pPr>
                      <a:t>[CELLRANGE]</a:t>
                    </a:fld>
                    <a:endParaRPr lang="en-US"/>
                  </a:p>
                </c:rich>
              </c:tx>
              <c:numFmt formatCode="#,##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manualLayout>
                      <c:w val="7.8414329934544863E-2"/>
                      <c:h val="9.3134720938459273E-2"/>
                    </c:manualLayout>
                  </c15:layout>
                  <c15:dlblFieldTable/>
                  <c15:showDataLabelsRange val="1"/>
                </c:ext>
                <c:ext xmlns:c16="http://schemas.microsoft.com/office/drawing/2014/chart" uri="{C3380CC4-5D6E-409C-BE32-E72D297353CC}">
                  <c16:uniqueId val="{00000022-4877-4891-AC1E-9AAC06AD864A}"/>
                </c:ext>
              </c:extLst>
            </c:dLbl>
            <c:numFmt formatCode="#,##0" sourceLinked="0"/>
            <c:spPr>
              <a:noFill/>
              <a:ln>
                <a:noFill/>
              </a:ln>
              <a:effectLst/>
            </c:spPr>
            <c:txPr>
              <a:bodyPr wrap="square" lIns="38100" tIns="19050" rIns="38100" bIns="19050" anchor="ctr">
                <a:spAutoFit/>
              </a:bodyPr>
              <a:lstStyle/>
              <a:p>
                <a:pPr>
                  <a:defRPr sz="1200" b="1">
                    <a:solidFill>
                      <a:srgbClr val="58595B"/>
                    </a:solidFill>
                    <a:latin typeface="Constantia" panose="02030602050306030303" pitchFamily="18"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'G17'!$B$45:$B$57</c:f>
              <c:strCache>
                <c:ptCount val="13"/>
                <c:pt idx="0">
                  <c:v>RRZ odhad salda VS v roku 2020</c:v>
                </c:pt>
                <c:pt idx="1">
                  <c:v>Ostatné vplyvy</c:v>
                </c:pt>
                <c:pt idx="2">
                  <c:v>Nová legislatíva  - dane, 13.dôchodky</c:v>
                </c:pt>
                <c:pt idx="3">
                  <c:v>Ostatné vplyvy pandémie</c:v>
                </c:pt>
                <c:pt idx="4">
                  <c:v>Prepad tržieb</c:v>
                </c:pt>
                <c:pt idx="5">
                  <c:v>Nákup zdravotníckeho materiálu</c:v>
                </c:pt>
                <c:pt idx="6">
                  <c:v>Opatrenia na podporu ekonomiky</c:v>
                </c:pt>
                <c:pt idx="7">
                  <c:v>Výpadok daňových príjmov</c:v>
                </c:pt>
                <c:pt idx="8">
                  <c:v>Ďalšie vplyvy predchádzajúcich rokov</c:v>
                </c:pt>
                <c:pt idx="9">
                  <c:v>13. dôchodky - pôvodný návrh</c:v>
                </c:pt>
                <c:pt idx="10">
                  <c:v>Dodatočný nárast pôvodných rizík RRZ</c:v>
                </c:pt>
                <c:pt idx="11">
                  <c:v>Riziká RRZ v čase schválenia rozpočtu</c:v>
                </c:pt>
                <c:pt idx="12">
                  <c:v>Rozpočtované saldo</c:v>
                </c:pt>
              </c:strCache>
            </c:strRef>
          </c:cat>
          <c:val>
            <c:numRef>
              <c:f>'G17'!$G$45:$G$57</c:f>
              <c:numCache>
                <c:formatCode>\+0.00;\-0.00;0.00</c:formatCode>
                <c:ptCount val="13"/>
                <c:pt idx="0">
                  <c:v>-6873.0646852213104</c:v>
                </c:pt>
                <c:pt idx="1">
                  <c:v>-158.89030416339392</c:v>
                </c:pt>
                <c:pt idx="2">
                  <c:v>-24.642942646184054</c:v>
                </c:pt>
                <c:pt idx="3">
                  <c:v>-407.12771316432065</c:v>
                </c:pt>
                <c:pt idx="4">
                  <c:v>-248.5946950898342</c:v>
                </c:pt>
                <c:pt idx="5">
                  <c:v>-327.92880191308814</c:v>
                </c:pt>
                <c:pt idx="6">
                  <c:v>-604.08474273000036</c:v>
                </c:pt>
                <c:pt idx="7">
                  <c:v>-1985.2963215964642</c:v>
                </c:pt>
                <c:pt idx="8">
                  <c:v>-600.90645010940057</c:v>
                </c:pt>
                <c:pt idx="9">
                  <c:v>-431.69741069285192</c:v>
                </c:pt>
                <c:pt idx="10">
                  <c:v>-329.57682454605248</c:v>
                </c:pt>
                <c:pt idx="11">
                  <c:v>-1274.3184785697192</c:v>
                </c:pt>
                <c:pt idx="12">
                  <c:v>-480</c:v>
                </c:pt>
              </c:numCache>
            </c:numRef>
          </c:val>
          <c:extLst>
            <c:ext xmlns:c15="http://schemas.microsoft.com/office/drawing/2012/chart" uri="{02D57815-91ED-43cb-92C2-25804820EDAC}">
              <c15:datalabelsRange>
                <c15:f>'G17'!$C$45:$C$57</c15:f>
                <c15:dlblRangeCache>
                  <c:ptCount val="13"/>
                  <c:pt idx="0">
                    <c:v>-6873</c:v>
                  </c:pt>
                  <c:pt idx="1">
                    <c:v>-159</c:v>
                  </c:pt>
                  <c:pt idx="2">
                    <c:v>-25</c:v>
                  </c:pt>
                  <c:pt idx="3">
                    <c:v>-407</c:v>
                  </c:pt>
                  <c:pt idx="4">
                    <c:v>-249</c:v>
                  </c:pt>
                  <c:pt idx="5">
                    <c:v>-328</c:v>
                  </c:pt>
                  <c:pt idx="6">
                    <c:v>-604</c:v>
                  </c:pt>
                  <c:pt idx="7">
                    <c:v>-1985</c:v>
                  </c:pt>
                  <c:pt idx="8">
                    <c:v>-601</c:v>
                  </c:pt>
                  <c:pt idx="9">
                    <c:v>-432</c:v>
                  </c:pt>
                  <c:pt idx="10">
                    <c:v>-330</c:v>
                  </c:pt>
                  <c:pt idx="11">
                    <c:v>-1274</c:v>
                  </c:pt>
                  <c:pt idx="12">
                    <c:v>-480</c:v>
                  </c:pt>
                </c15:dlblRangeCache>
              </c15:datalabelsRange>
            </c:ext>
            <c:ext xmlns:c16="http://schemas.microsoft.com/office/drawing/2014/chart" uri="{C3380CC4-5D6E-409C-BE32-E72D297353CC}">
              <c16:uniqueId val="{00000026-4877-4891-AC1E-9AAC06AD864A}"/>
            </c:ext>
          </c:extLst>
        </c:ser>
        <c:dLbls>
          <c:showLegendKey val="0"/>
          <c:showVal val="0"/>
          <c:showCatName val="0"/>
          <c:showSerName val="0"/>
          <c:showPercent val="0"/>
          <c:showBubbleSize val="0"/>
        </c:dLbls>
        <c:gapWidth val="60"/>
        <c:overlap val="100"/>
        <c:axId val="777223328"/>
        <c:axId val="777220376"/>
      </c:barChart>
      <c:catAx>
        <c:axId val="411006560"/>
        <c:scaling>
          <c:orientation val="maxMin"/>
        </c:scaling>
        <c:delete val="0"/>
        <c:axPos val="l"/>
        <c:numFmt formatCode="General" sourceLinked="1"/>
        <c:majorTickMark val="none"/>
        <c:minorTickMark val="none"/>
        <c:tickLblPos val="none"/>
        <c:spPr>
          <a:noFill/>
          <a:ln w="6350">
            <a:solidFill>
              <a:srgbClr val="7F7F7F"/>
            </a:solidFill>
            <a:prstDash val="solid"/>
          </a:ln>
        </c:spPr>
        <c:txPr>
          <a:bodyPr rot="0" vert="horz"/>
          <a:lstStyle/>
          <a:p>
            <a:pPr>
              <a:defRPr sz="1000" b="1">
                <a:solidFill>
                  <a:schemeClr val="tx1">
                    <a:lumMod val="65000"/>
                    <a:lumOff val="35000"/>
                  </a:schemeClr>
                </a:solidFill>
                <a:latin typeface="ITC Avant Garde Pro Bk" panose="02000503030000020004" pitchFamily="50" charset="-18"/>
              </a:defRPr>
            </a:pPr>
            <a:endParaRPr lang="en-US"/>
          </a:p>
        </c:txPr>
        <c:crossAx val="411006952"/>
        <c:crosses val="autoZero"/>
        <c:auto val="1"/>
        <c:lblAlgn val="ctr"/>
        <c:lblOffset val="100"/>
        <c:noMultiLvlLbl val="0"/>
      </c:catAx>
      <c:valAx>
        <c:axId val="411006952"/>
        <c:scaling>
          <c:orientation val="minMax"/>
          <c:max val="0"/>
          <c:min val="-8000"/>
        </c:scaling>
        <c:delete val="0"/>
        <c:axPos val="t"/>
        <c:majorGridlines>
          <c:spPr>
            <a:ln w="1270">
              <a:solidFill>
                <a:srgbClr val="58595B">
                  <a:alpha val="25000"/>
                </a:srgbClr>
              </a:solidFill>
              <a:prstDash val="solid"/>
            </a:ln>
          </c:spPr>
        </c:majorGridlines>
        <c:numFmt formatCode="0" sourceLinked="0"/>
        <c:majorTickMark val="out"/>
        <c:minorTickMark val="none"/>
        <c:tickLblPos val="high"/>
        <c:spPr>
          <a:noFill/>
          <a:ln>
            <a:noFill/>
          </a:ln>
        </c:spPr>
        <c:txPr>
          <a:bodyPr/>
          <a:lstStyle/>
          <a:p>
            <a:pPr>
              <a:defRPr sz="1200" b="0">
                <a:solidFill>
                  <a:srgbClr val="58595B"/>
                </a:solidFill>
                <a:latin typeface="Constantia" panose="02030602050306030303" pitchFamily="18" charset="0"/>
              </a:defRPr>
            </a:pPr>
            <a:endParaRPr lang="en-US"/>
          </a:p>
        </c:txPr>
        <c:crossAx val="411006560"/>
        <c:crosses val="autoZero"/>
        <c:crossBetween val="between"/>
        <c:majorUnit val="2000"/>
      </c:valAx>
      <c:valAx>
        <c:axId val="777220376"/>
        <c:scaling>
          <c:orientation val="minMax"/>
          <c:max val="0"/>
          <c:min val="-8000"/>
        </c:scaling>
        <c:delete val="0"/>
        <c:axPos val="t"/>
        <c:numFmt formatCode="\+0.00;\-0.00;0.00" sourceLinked="1"/>
        <c:majorTickMark val="out"/>
        <c:minorTickMark val="none"/>
        <c:tickLblPos val="none"/>
        <c:spPr>
          <a:noFill/>
          <a:ln>
            <a:noFill/>
          </a:ln>
        </c:spPr>
        <c:crossAx val="777223328"/>
        <c:crosses val="max"/>
        <c:crossBetween val="between"/>
        <c:majorUnit val="2000"/>
      </c:valAx>
      <c:catAx>
        <c:axId val="777223328"/>
        <c:scaling>
          <c:orientation val="minMax"/>
        </c:scaling>
        <c:delete val="0"/>
        <c:axPos val="r"/>
        <c:numFmt formatCode="General" sourceLinked="1"/>
        <c:majorTickMark val="none"/>
        <c:minorTickMark val="none"/>
        <c:tickLblPos val="low"/>
        <c:spPr>
          <a:noFill/>
          <a:ln>
            <a:noFill/>
          </a:ln>
        </c:spPr>
        <c:txPr>
          <a:bodyPr/>
          <a:lstStyle/>
          <a:p>
            <a:pPr>
              <a:defRPr sz="1200">
                <a:solidFill>
                  <a:srgbClr val="58595B"/>
                </a:solidFill>
                <a:latin typeface="Constantia" panose="02030602050306030303" pitchFamily="18" charset="0"/>
              </a:defRPr>
            </a:pPr>
            <a:endParaRPr lang="en-US"/>
          </a:p>
        </c:txPr>
        <c:crossAx val="777220376"/>
        <c:crosses val="max"/>
        <c:auto val="1"/>
        <c:lblAlgn val="ctr"/>
        <c:lblOffset val="100"/>
        <c:noMultiLvlLbl val="0"/>
      </c:catAx>
      <c:spPr>
        <a:noFill/>
      </c:spPr>
    </c:plotArea>
    <c:plotVisOnly val="1"/>
    <c:dispBlanksAs val="gap"/>
    <c:showDLblsOverMax val="0"/>
  </c:chart>
  <c:spPr>
    <a:noFill/>
    <a:ln>
      <a:noFill/>
    </a:ln>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09291157687777"/>
          <c:y val="3.099831113849805E-2"/>
          <c:w val="0.69425347597058362"/>
          <c:h val="0.8828931452763229"/>
        </c:manualLayout>
      </c:layout>
      <c:barChart>
        <c:barDir val="bar"/>
        <c:grouping val="stacked"/>
        <c:varyColors val="0"/>
        <c:ser>
          <c:idx val="3"/>
          <c:order val="3"/>
          <c:spPr>
            <a:solidFill>
              <a:srgbClr val="D6D6D6">
                <a:alpha val="70000"/>
              </a:srgbClr>
            </a:solidFill>
            <a:ln>
              <a:noFill/>
            </a:ln>
          </c:spPr>
          <c:invertIfNegative val="0"/>
          <c:val>
            <c:numRef>
              <c:f>'G18'!$H$48:$H$60</c:f>
              <c:numCache>
                <c:formatCode>0</c:formatCode>
                <c:ptCount val="13"/>
                <c:pt idx="0" formatCode="General">
                  <c:v>-10</c:v>
                </c:pt>
                <c:pt idx="1">
                  <c:v>0</c:v>
                </c:pt>
                <c:pt idx="2" formatCode="General">
                  <c:v>-10</c:v>
                </c:pt>
                <c:pt idx="3" formatCode="General">
                  <c:v>0</c:v>
                </c:pt>
                <c:pt idx="4" formatCode="General">
                  <c:v>-10</c:v>
                </c:pt>
                <c:pt idx="5" formatCode="General">
                  <c:v>0</c:v>
                </c:pt>
                <c:pt idx="6" formatCode="General">
                  <c:v>-10</c:v>
                </c:pt>
                <c:pt idx="7" formatCode="General">
                  <c:v>0</c:v>
                </c:pt>
                <c:pt idx="8" formatCode="General">
                  <c:v>-10</c:v>
                </c:pt>
                <c:pt idx="9" formatCode="General">
                  <c:v>0</c:v>
                </c:pt>
                <c:pt idx="10" formatCode="General">
                  <c:v>-10</c:v>
                </c:pt>
                <c:pt idx="11" formatCode="General">
                  <c:v>0</c:v>
                </c:pt>
                <c:pt idx="12" formatCode="General">
                  <c:v>-10</c:v>
                </c:pt>
              </c:numCache>
            </c:numRef>
          </c:val>
          <c:extLst>
            <c:ext xmlns:c16="http://schemas.microsoft.com/office/drawing/2014/chart" uri="{C3380CC4-5D6E-409C-BE32-E72D297353CC}">
              <c16:uniqueId val="{00000000-836C-40C0-851E-5B46B16B76A0}"/>
            </c:ext>
          </c:extLst>
        </c:ser>
        <c:ser>
          <c:idx val="4"/>
          <c:order val="4"/>
          <c:spPr>
            <a:solidFill>
              <a:srgbClr val="D6D6D6">
                <a:alpha val="40000"/>
              </a:srgbClr>
            </a:solidFill>
            <a:ln>
              <a:noFill/>
            </a:ln>
          </c:spPr>
          <c:invertIfNegative val="0"/>
          <c:val>
            <c:numRef>
              <c:f>'G18'!$I$48:$I$60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836C-40C0-851E-5B46B16B76A0}"/>
            </c:ext>
          </c:extLst>
        </c:ser>
        <c:dLbls>
          <c:showLegendKey val="0"/>
          <c:showVal val="0"/>
          <c:showCatName val="0"/>
          <c:showSerName val="0"/>
          <c:showPercent val="0"/>
          <c:showBubbleSize val="0"/>
        </c:dLbls>
        <c:gapWidth val="0"/>
        <c:overlap val="100"/>
        <c:axId val="411006560"/>
        <c:axId val="411006952"/>
      </c:barChart>
      <c:barChart>
        <c:barDir val="bar"/>
        <c:grouping val="stacked"/>
        <c:varyColors val="0"/>
        <c:ser>
          <c:idx val="0"/>
          <c:order val="0"/>
          <c:spPr>
            <a:solidFill>
              <a:srgbClr val="7F7F7F"/>
            </a:solidFill>
            <a:ln>
              <a:noFill/>
            </a:ln>
          </c:spPr>
          <c:invertIfNegative val="0"/>
          <c:dPt>
            <c:idx val="1"/>
            <c:invertIfNegative val="0"/>
            <c:bubble3D val="0"/>
            <c:extLst>
              <c:ext xmlns:c16="http://schemas.microsoft.com/office/drawing/2014/chart" uri="{C3380CC4-5D6E-409C-BE32-E72D297353CC}">
                <c16:uniqueId val="{00000002-836C-40C0-851E-5B46B16B76A0}"/>
              </c:ext>
            </c:extLst>
          </c:dPt>
          <c:dPt>
            <c:idx val="2"/>
            <c:invertIfNegative val="0"/>
            <c:bubble3D val="0"/>
            <c:extLst>
              <c:ext xmlns:c16="http://schemas.microsoft.com/office/drawing/2014/chart" uri="{C3380CC4-5D6E-409C-BE32-E72D297353CC}">
                <c16:uniqueId val="{00000003-836C-40C0-851E-5B46B16B76A0}"/>
              </c:ext>
            </c:extLst>
          </c:dPt>
          <c:dPt>
            <c:idx val="3"/>
            <c:invertIfNegative val="0"/>
            <c:bubble3D val="0"/>
            <c:extLst>
              <c:ext xmlns:c16="http://schemas.microsoft.com/office/drawing/2014/chart" uri="{C3380CC4-5D6E-409C-BE32-E72D297353CC}">
                <c16:uniqueId val="{00000004-836C-40C0-851E-5B46B16B76A0}"/>
              </c:ext>
            </c:extLst>
          </c:dPt>
          <c:dPt>
            <c:idx val="7"/>
            <c:invertIfNegative val="0"/>
            <c:bubble3D val="0"/>
            <c:extLst>
              <c:ext xmlns:c16="http://schemas.microsoft.com/office/drawing/2014/chart" uri="{C3380CC4-5D6E-409C-BE32-E72D297353CC}">
                <c16:uniqueId val="{00000005-836C-40C0-851E-5B46B16B76A0}"/>
              </c:ext>
            </c:extLst>
          </c:dPt>
          <c:dPt>
            <c:idx val="8"/>
            <c:invertIfNegative val="0"/>
            <c:bubble3D val="0"/>
            <c:extLst>
              <c:ext xmlns:c16="http://schemas.microsoft.com/office/drawing/2014/chart" uri="{C3380CC4-5D6E-409C-BE32-E72D297353CC}">
                <c16:uniqueId val="{00000006-836C-40C0-851E-5B46B16B76A0}"/>
              </c:ext>
            </c:extLst>
          </c:dPt>
          <c:cat>
            <c:strRef>
              <c:f>'G18'!$B$48:$B$60</c:f>
              <c:strCache>
                <c:ptCount val="13"/>
                <c:pt idx="0">
                  <c:v>RRZ odhad salda VS v roku 2020</c:v>
                </c:pt>
                <c:pt idx="1">
                  <c:v>Zmena HDP</c:v>
                </c:pt>
                <c:pt idx="2">
                  <c:v>COVID opatrenia</c:v>
                </c:pt>
                <c:pt idx="3">
                  <c:v>Daňové príjmy</c:v>
                </c:pt>
                <c:pt idx="4">
                  <c:v>Sociálne transfery a dávky</c:v>
                </c:pt>
                <c:pt idx="5">
                  <c:v>Bežné transfery ŠR</c:v>
                </c:pt>
                <c:pt idx="6">
                  <c:v>Vzťahy s rozpočtom EÚ</c:v>
                </c:pt>
                <c:pt idx="7">
                  <c:v>Osobné výdavky ŠR</c:v>
                </c:pt>
                <c:pt idx="8">
                  <c:v>Ostatné vplyvy</c:v>
                </c:pt>
                <c:pt idx="9">
                  <c:v>Výdavky na zdravotníctvo</c:v>
                </c:pt>
                <c:pt idx="10">
                  <c:v>Hospodárenie samospráv</c:v>
                </c:pt>
                <c:pt idx="11">
                  <c:v>Vybrané nedaňové príjmy</c:v>
                </c:pt>
                <c:pt idx="12">
                  <c:v>Saldo VS v roku 2019</c:v>
                </c:pt>
              </c:strCache>
            </c:strRef>
          </c:cat>
          <c:val>
            <c:numRef>
              <c:f>'G18'!$E$48:$E$60</c:f>
              <c:numCache>
                <c:formatCode>\+0.00;\-0.00;0.00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836C-40C0-851E-5B46B16B76A0}"/>
            </c:ext>
          </c:extLst>
        </c:ser>
        <c:ser>
          <c:idx val="1"/>
          <c:order val="1"/>
          <c:spPr>
            <a:noFill/>
          </c:spPr>
          <c:invertIfNegative val="0"/>
          <c:cat>
            <c:strRef>
              <c:f>'G18'!$B$48:$B$60</c:f>
              <c:strCache>
                <c:ptCount val="13"/>
                <c:pt idx="0">
                  <c:v>RRZ odhad salda VS v roku 2020</c:v>
                </c:pt>
                <c:pt idx="1">
                  <c:v>Zmena HDP</c:v>
                </c:pt>
                <c:pt idx="2">
                  <c:v>COVID opatrenia</c:v>
                </c:pt>
                <c:pt idx="3">
                  <c:v>Daňové príjmy</c:v>
                </c:pt>
                <c:pt idx="4">
                  <c:v>Sociálne transfery a dávky</c:v>
                </c:pt>
                <c:pt idx="5">
                  <c:v>Bežné transfery ŠR</c:v>
                </c:pt>
                <c:pt idx="6">
                  <c:v>Vzťahy s rozpočtom EÚ</c:v>
                </c:pt>
                <c:pt idx="7">
                  <c:v>Osobné výdavky ŠR</c:v>
                </c:pt>
                <c:pt idx="8">
                  <c:v>Ostatné vplyvy</c:v>
                </c:pt>
                <c:pt idx="9">
                  <c:v>Výdavky na zdravotníctvo</c:v>
                </c:pt>
                <c:pt idx="10">
                  <c:v>Hospodárenie samospráv</c:v>
                </c:pt>
                <c:pt idx="11">
                  <c:v>Vybrané nedaňové príjmy</c:v>
                </c:pt>
                <c:pt idx="12">
                  <c:v>Saldo VS v roku 2019</c:v>
                </c:pt>
              </c:strCache>
            </c:strRef>
          </c:cat>
          <c:val>
            <c:numRef>
              <c:f>'G18'!$F$48:$F$60</c:f>
              <c:numCache>
                <c:formatCode>\+0.00;\-0.00;0.00</c:formatCode>
                <c:ptCount val="13"/>
                <c:pt idx="0">
                  <c:v>0</c:v>
                </c:pt>
                <c:pt idx="1">
                  <c:v>-7.3222713904847838</c:v>
                </c:pt>
                <c:pt idx="2">
                  <c:v>-6.0552092863286209</c:v>
                </c:pt>
                <c:pt idx="3">
                  <c:v>-4.9403244185016497</c:v>
                </c:pt>
                <c:pt idx="4">
                  <c:v>-3.8439045266252925</c:v>
                </c:pt>
                <c:pt idx="5">
                  <c:v>-3.1038466640474014</c:v>
                </c:pt>
                <c:pt idx="6">
                  <c:v>-2.6433012764203081</c:v>
                </c:pt>
                <c:pt idx="7">
                  <c:v>-2.3178177441023182</c:v>
                </c:pt>
                <c:pt idx="8">
                  <c:v>-2.0036916638415212</c:v>
                </c:pt>
                <c:pt idx="9">
                  <c:v>-1.6923296281249105</c:v>
                </c:pt>
                <c:pt idx="10">
                  <c:v>-1.4746708021009445</c:v>
                </c:pt>
                <c:pt idx="11">
                  <c:v>-1.3519387376791399</c:v>
                </c:pt>
                <c:pt idx="12">
                  <c:v>0</c:v>
                </c:pt>
              </c:numCache>
            </c:numRef>
          </c:val>
          <c:extLst>
            <c:ext xmlns:c16="http://schemas.microsoft.com/office/drawing/2014/chart" uri="{C3380CC4-5D6E-409C-BE32-E72D297353CC}">
              <c16:uniqueId val="{00000008-836C-40C0-851E-5B46B16B76A0}"/>
            </c:ext>
          </c:extLst>
        </c:ser>
        <c:ser>
          <c:idx val="2"/>
          <c:order val="2"/>
          <c:spPr>
            <a:solidFill>
              <a:srgbClr val="7F7F7F"/>
            </a:solidFill>
          </c:spPr>
          <c:invertIfNegative val="0"/>
          <c:dPt>
            <c:idx val="0"/>
            <c:invertIfNegative val="0"/>
            <c:bubble3D val="0"/>
            <c:spPr>
              <a:solidFill>
                <a:srgbClr val="13B5EA"/>
              </a:solidFill>
              <a:ln>
                <a:noFill/>
              </a:ln>
            </c:spPr>
            <c:extLst>
              <c:ext xmlns:c16="http://schemas.microsoft.com/office/drawing/2014/chart" uri="{C3380CC4-5D6E-409C-BE32-E72D297353CC}">
                <c16:uniqueId val="{0000000A-836C-40C0-851E-5B46B16B76A0}"/>
              </c:ext>
            </c:extLst>
          </c:dPt>
          <c:dPt>
            <c:idx val="1"/>
            <c:invertIfNegative val="0"/>
            <c:bubble3D val="0"/>
            <c:spPr>
              <a:solidFill>
                <a:srgbClr val="7F7F7F"/>
              </a:solidFill>
              <a:ln>
                <a:noFill/>
              </a:ln>
            </c:spPr>
            <c:extLst>
              <c:ext xmlns:c16="http://schemas.microsoft.com/office/drawing/2014/chart" uri="{C3380CC4-5D6E-409C-BE32-E72D297353CC}">
                <c16:uniqueId val="{0000000C-836C-40C0-851E-5B46B16B76A0}"/>
              </c:ext>
            </c:extLst>
          </c:dPt>
          <c:dPt>
            <c:idx val="2"/>
            <c:invertIfNegative val="0"/>
            <c:bubble3D val="0"/>
            <c:spPr>
              <a:solidFill>
                <a:srgbClr val="7F7F7F"/>
              </a:solidFill>
              <a:ln>
                <a:noFill/>
              </a:ln>
            </c:spPr>
            <c:extLst>
              <c:ext xmlns:c16="http://schemas.microsoft.com/office/drawing/2014/chart" uri="{C3380CC4-5D6E-409C-BE32-E72D297353CC}">
                <c16:uniqueId val="{0000000E-836C-40C0-851E-5B46B16B76A0}"/>
              </c:ext>
            </c:extLst>
          </c:dPt>
          <c:dPt>
            <c:idx val="3"/>
            <c:invertIfNegative val="0"/>
            <c:bubble3D val="0"/>
            <c:spPr>
              <a:solidFill>
                <a:srgbClr val="7F7F7F"/>
              </a:solidFill>
              <a:ln>
                <a:noFill/>
              </a:ln>
            </c:spPr>
            <c:extLst>
              <c:ext xmlns:c16="http://schemas.microsoft.com/office/drawing/2014/chart" uri="{C3380CC4-5D6E-409C-BE32-E72D297353CC}">
                <c16:uniqueId val="{00000010-836C-40C0-851E-5B46B16B76A0}"/>
              </c:ext>
            </c:extLst>
          </c:dPt>
          <c:dPt>
            <c:idx val="4"/>
            <c:invertIfNegative val="0"/>
            <c:bubble3D val="0"/>
            <c:extLst>
              <c:ext xmlns:c16="http://schemas.microsoft.com/office/drawing/2014/chart" uri="{C3380CC4-5D6E-409C-BE32-E72D297353CC}">
                <c16:uniqueId val="{00000011-836C-40C0-851E-5B46B16B76A0}"/>
              </c:ext>
            </c:extLst>
          </c:dPt>
          <c:dPt>
            <c:idx val="7"/>
            <c:invertIfNegative val="0"/>
            <c:bubble3D val="0"/>
            <c:extLst>
              <c:ext xmlns:c16="http://schemas.microsoft.com/office/drawing/2014/chart" uri="{C3380CC4-5D6E-409C-BE32-E72D297353CC}">
                <c16:uniqueId val="{00000012-836C-40C0-851E-5B46B16B76A0}"/>
              </c:ext>
            </c:extLst>
          </c:dPt>
          <c:dPt>
            <c:idx val="8"/>
            <c:invertIfNegative val="0"/>
            <c:bubble3D val="0"/>
            <c:extLst>
              <c:ext xmlns:c16="http://schemas.microsoft.com/office/drawing/2014/chart" uri="{C3380CC4-5D6E-409C-BE32-E72D297353CC}">
                <c16:uniqueId val="{00000013-836C-40C0-851E-5B46B16B76A0}"/>
              </c:ext>
            </c:extLst>
          </c:dPt>
          <c:dPt>
            <c:idx val="9"/>
            <c:invertIfNegative val="0"/>
            <c:bubble3D val="0"/>
            <c:extLst>
              <c:ext xmlns:c16="http://schemas.microsoft.com/office/drawing/2014/chart" uri="{C3380CC4-5D6E-409C-BE32-E72D297353CC}">
                <c16:uniqueId val="{00000014-836C-40C0-851E-5B46B16B76A0}"/>
              </c:ext>
            </c:extLst>
          </c:dPt>
          <c:dPt>
            <c:idx val="10"/>
            <c:invertIfNegative val="0"/>
            <c:bubble3D val="0"/>
            <c:extLst>
              <c:ext xmlns:c16="http://schemas.microsoft.com/office/drawing/2014/chart" uri="{C3380CC4-5D6E-409C-BE32-E72D297353CC}">
                <c16:uniqueId val="{00000015-836C-40C0-851E-5B46B16B76A0}"/>
              </c:ext>
            </c:extLst>
          </c:dPt>
          <c:dPt>
            <c:idx val="11"/>
            <c:invertIfNegative val="0"/>
            <c:bubble3D val="0"/>
            <c:extLst>
              <c:ext xmlns:c16="http://schemas.microsoft.com/office/drawing/2014/chart" uri="{C3380CC4-5D6E-409C-BE32-E72D297353CC}">
                <c16:uniqueId val="{00000016-836C-40C0-851E-5B46B16B76A0}"/>
              </c:ext>
            </c:extLst>
          </c:dPt>
          <c:dPt>
            <c:idx val="12"/>
            <c:invertIfNegative val="0"/>
            <c:bubble3D val="0"/>
            <c:spPr>
              <a:solidFill>
                <a:srgbClr val="DCB47B"/>
              </a:solidFill>
              <a:ln>
                <a:noFill/>
              </a:ln>
            </c:spPr>
            <c:extLst>
              <c:ext xmlns:c16="http://schemas.microsoft.com/office/drawing/2014/chart" uri="{C3380CC4-5D6E-409C-BE32-E72D297353CC}">
                <c16:uniqueId val="{00000018-836C-40C0-851E-5B46B16B76A0}"/>
              </c:ext>
            </c:extLst>
          </c:dPt>
          <c:dPt>
            <c:idx val="15"/>
            <c:invertIfNegative val="0"/>
            <c:bubble3D val="0"/>
            <c:spPr>
              <a:solidFill>
                <a:srgbClr val="7F7F7F"/>
              </a:solidFill>
              <a:ln>
                <a:noFill/>
              </a:ln>
            </c:spPr>
            <c:extLst>
              <c:ext xmlns:c16="http://schemas.microsoft.com/office/drawing/2014/chart" uri="{C3380CC4-5D6E-409C-BE32-E72D297353CC}">
                <c16:uniqueId val="{0000001A-836C-40C0-851E-5B46B16B76A0}"/>
              </c:ext>
            </c:extLst>
          </c:dPt>
          <c:dPt>
            <c:idx val="16"/>
            <c:invertIfNegative val="0"/>
            <c:bubble3D val="0"/>
            <c:extLst>
              <c:ext xmlns:c16="http://schemas.microsoft.com/office/drawing/2014/chart" uri="{C3380CC4-5D6E-409C-BE32-E72D297353CC}">
                <c16:uniqueId val="{0000001B-836C-40C0-851E-5B46B16B76A0}"/>
              </c:ext>
            </c:extLst>
          </c:dPt>
          <c:dLbls>
            <c:dLbl>
              <c:idx val="0"/>
              <c:layout>
                <c:manualLayout>
                  <c:x val="-0.30854913390854971"/>
                  <c:y val="-5.3964897777496077E-3"/>
                </c:manualLayout>
              </c:layout>
              <c:tx>
                <c:rich>
                  <a:bodyPr wrap="square" lIns="38100" tIns="0" rIns="38100" bIns="0" anchor="t">
                    <a:noAutofit/>
                  </a:bodyPr>
                  <a:lstStyle/>
                  <a:p>
                    <a:pPr>
                      <a:defRPr sz="1600" b="1">
                        <a:solidFill>
                          <a:srgbClr val="13B5EA"/>
                        </a:solidFill>
                        <a:latin typeface="Constantia" panose="02030602050306030303" pitchFamily="18" charset="0"/>
                      </a:defRPr>
                    </a:pPr>
                    <a:fld id="{8E2CC755-648A-4C45-90AC-2D852D5E6D69}" type="CELLRANGE">
                      <a:rPr lang="en-US"/>
                      <a:pPr>
                        <a:defRPr sz="1600" b="1">
                          <a:solidFill>
                            <a:srgbClr val="13B5EA"/>
                          </a:solidFill>
                          <a:latin typeface="Constantia" panose="02030602050306030303" pitchFamily="18" charset="0"/>
                        </a:defRPr>
                      </a:pPr>
                      <a:t>[CELLRANGE]</a:t>
                    </a:fld>
                    <a:endParaRPr lang="en-US"/>
                  </a:p>
                </c:rich>
              </c:tx>
              <c:numFmt formatCode="#,##0.0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manualLayout>
                      <c:w val="9.3754884412948478E-2"/>
                      <c:h val="0.11762743965916944"/>
                    </c:manualLayout>
                  </c15:layout>
                  <c15:dlblFieldTable/>
                  <c15:showDataLabelsRange val="1"/>
                </c:ext>
                <c:ext xmlns:c16="http://schemas.microsoft.com/office/drawing/2014/chart" uri="{C3380CC4-5D6E-409C-BE32-E72D297353CC}">
                  <c16:uniqueId val="{0000000A-836C-40C0-851E-5B46B16B76A0}"/>
                </c:ext>
              </c:extLst>
            </c:dLbl>
            <c:dLbl>
              <c:idx val="1"/>
              <c:layout>
                <c:manualLayout>
                  <c:x val="-7.8083475102104213E-2"/>
                  <c:y val="5.0515086960668974E-3"/>
                </c:manualLayout>
              </c:layout>
              <c:tx>
                <c:rich>
                  <a:bodyPr/>
                  <a:lstStyle/>
                  <a:p>
                    <a:fld id="{37716FF6-51D4-44D0-BC11-4BC7BABEC72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836C-40C0-851E-5B46B16B76A0}"/>
                </c:ext>
              </c:extLst>
            </c:dLbl>
            <c:dLbl>
              <c:idx val="2"/>
              <c:layout>
                <c:manualLayout>
                  <c:x val="-0.10743715637383566"/>
                  <c:y val="5.4429906839211124E-3"/>
                </c:manualLayout>
              </c:layout>
              <c:tx>
                <c:rich>
                  <a:bodyPr/>
                  <a:lstStyle/>
                  <a:p>
                    <a:fld id="{23302E5F-36D1-4DA4-AE37-5CE82A0DAFF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836C-40C0-851E-5B46B16B76A0}"/>
                </c:ext>
              </c:extLst>
            </c:dLbl>
            <c:dLbl>
              <c:idx val="3"/>
              <c:layout>
                <c:manualLayout>
                  <c:x val="-6.5458258227975755E-2"/>
                  <c:y val="1.1923309274744842E-6"/>
                </c:manualLayout>
              </c:layout>
              <c:tx>
                <c:rich>
                  <a:bodyPr/>
                  <a:lstStyle/>
                  <a:p>
                    <a:fld id="{E7FFB34D-8A35-45EA-B133-D08614451CD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836C-40C0-851E-5B46B16B76A0}"/>
                </c:ext>
              </c:extLst>
            </c:dLbl>
            <c:dLbl>
              <c:idx val="4"/>
              <c:layout>
                <c:manualLayout>
                  <c:x val="-6.9364103025488774E-2"/>
                  <c:y val="1.9872182124574734E-6"/>
                </c:manualLayout>
              </c:layout>
              <c:tx>
                <c:rich>
                  <a:bodyPr/>
                  <a:lstStyle/>
                  <a:p>
                    <a:fld id="{5CC27E1D-628B-4DEF-A3C9-DEEAD0FA91D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836C-40C0-851E-5B46B16B76A0}"/>
                </c:ext>
              </c:extLst>
            </c:dLbl>
            <c:dLbl>
              <c:idx val="5"/>
              <c:layout>
                <c:manualLayout>
                  <c:x val="-6.2483108883619937E-2"/>
                  <c:y val="3.6230643707279887E-3"/>
                </c:manualLayout>
              </c:layout>
              <c:tx>
                <c:rich>
                  <a:bodyPr/>
                  <a:lstStyle/>
                  <a:p>
                    <a:fld id="{B2B046B6-28F5-44F0-AE2A-A0641A4F52B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836C-40C0-851E-5B46B16B76A0}"/>
                </c:ext>
              </c:extLst>
            </c:dLbl>
            <c:dLbl>
              <c:idx val="6"/>
              <c:layout>
                <c:manualLayout>
                  <c:x val="-5.4183058590447503E-2"/>
                  <c:y val="0"/>
                </c:manualLayout>
              </c:layout>
              <c:tx>
                <c:rich>
                  <a:bodyPr/>
                  <a:lstStyle/>
                  <a:p>
                    <a:fld id="{2C776B1F-200E-4BBD-9006-AA2CC87E2E9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836C-40C0-851E-5B46B16B76A0}"/>
                </c:ext>
              </c:extLst>
            </c:dLbl>
            <c:dLbl>
              <c:idx val="7"/>
              <c:layout>
                <c:manualLayout>
                  <c:x val="-3.6763163366724014E-2"/>
                  <c:y val="-1.2924236139360658E-3"/>
                </c:manualLayout>
              </c:layout>
              <c:tx>
                <c:rich>
                  <a:bodyPr wrap="square" lIns="38100" tIns="19050" rIns="38100" bIns="19050" anchor="ctr">
                    <a:noAutofit/>
                  </a:bodyPr>
                  <a:lstStyle/>
                  <a:p>
                    <a:pPr>
                      <a:defRPr sz="1600" b="1">
                        <a:solidFill>
                          <a:srgbClr val="58595B"/>
                        </a:solidFill>
                        <a:latin typeface="Constantia" panose="02030602050306030303" pitchFamily="18" charset="0"/>
                      </a:defRPr>
                    </a:pPr>
                    <a:fld id="{9A356719-F617-4FF1-B9D0-1A02BB3CE1D6}" type="CELLRANGE">
                      <a:rPr lang="en-US"/>
                      <a:pPr>
                        <a:defRPr sz="1600" b="1">
                          <a:solidFill>
                            <a:srgbClr val="58595B"/>
                          </a:solidFill>
                          <a:latin typeface="Constantia" panose="02030602050306030303" pitchFamily="18" charset="0"/>
                        </a:defRPr>
                      </a:pPr>
                      <a:t>[CELLRANGE]</a:t>
                    </a:fld>
                    <a:endParaRPr lang="en-US"/>
                  </a:p>
                </c:rich>
              </c:tx>
              <c:numFmt formatCode="#,##0.0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manualLayout>
                      <c:w val="7.841479250683768E-2"/>
                      <c:h val="0.10447890634806523"/>
                    </c:manualLayout>
                  </c15:layout>
                  <c15:dlblFieldTable/>
                  <c15:showDataLabelsRange val="1"/>
                </c:ext>
                <c:ext xmlns:c16="http://schemas.microsoft.com/office/drawing/2014/chart" uri="{C3380CC4-5D6E-409C-BE32-E72D297353CC}">
                  <c16:uniqueId val="{00000012-836C-40C0-851E-5B46B16B76A0}"/>
                </c:ext>
              </c:extLst>
            </c:dLbl>
            <c:dLbl>
              <c:idx val="8"/>
              <c:layout>
                <c:manualLayout>
                  <c:x val="-3.9644225379865491E-2"/>
                  <c:y val="-1.4364751830585473E-4"/>
                </c:manualLayout>
              </c:layout>
              <c:tx>
                <c:rich>
                  <a:bodyPr/>
                  <a:lstStyle/>
                  <a:p>
                    <a:fld id="{C8DC3637-7FB9-408D-BD1A-9FEBA9E758E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836C-40C0-851E-5B46B16B76A0}"/>
                </c:ext>
              </c:extLst>
            </c:dLbl>
            <c:dLbl>
              <c:idx val="9"/>
              <c:layout>
                <c:manualLayout>
                  <c:x val="-4.4626133649386099E-2"/>
                  <c:y val="-3.3591910236874913E-3"/>
                </c:manualLayout>
              </c:layout>
              <c:tx>
                <c:rich>
                  <a:bodyPr wrap="square" lIns="38100" tIns="19050" rIns="38100" bIns="19050" anchor="ctr">
                    <a:noAutofit/>
                  </a:bodyPr>
                  <a:lstStyle/>
                  <a:p>
                    <a:pPr>
                      <a:defRPr sz="1600" b="1">
                        <a:solidFill>
                          <a:srgbClr val="58595B"/>
                        </a:solidFill>
                        <a:latin typeface="Constantia" panose="02030602050306030303" pitchFamily="18" charset="0"/>
                      </a:defRPr>
                    </a:pPr>
                    <a:fld id="{36E2A2D8-D126-4C58-8ED2-DDF34647E6BB}" type="CELLRANGE">
                      <a:rPr lang="en-US"/>
                      <a:pPr>
                        <a:defRPr sz="1600" b="1">
                          <a:solidFill>
                            <a:srgbClr val="58595B"/>
                          </a:solidFill>
                          <a:latin typeface="Constantia" panose="02030602050306030303" pitchFamily="18" charset="0"/>
                        </a:defRPr>
                      </a:pPr>
                      <a:t>[CELLRANGE]</a:t>
                    </a:fld>
                    <a:endParaRPr lang="en-US"/>
                  </a:p>
                </c:rich>
              </c:tx>
              <c:numFmt formatCode="#,##0.0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manualLayout>
                      <c:w val="6.2797216722104116E-2"/>
                      <c:h val="8.2655914992845095E-2"/>
                    </c:manualLayout>
                  </c15:layout>
                  <c15:dlblFieldTable/>
                  <c15:showDataLabelsRange val="1"/>
                </c:ext>
                <c:ext xmlns:c16="http://schemas.microsoft.com/office/drawing/2014/chart" uri="{C3380CC4-5D6E-409C-BE32-E72D297353CC}">
                  <c16:uniqueId val="{00000014-836C-40C0-851E-5B46B16B76A0}"/>
                </c:ext>
              </c:extLst>
            </c:dLbl>
            <c:dLbl>
              <c:idx val="10"/>
              <c:layout>
                <c:manualLayout>
                  <c:x val="-4.6563567783088747E-2"/>
                  <c:y val="-5.6849303344630444E-3"/>
                </c:manualLayout>
              </c:layout>
              <c:tx>
                <c:rich>
                  <a:bodyPr/>
                  <a:lstStyle/>
                  <a:p>
                    <a:fld id="{69258A67-0C0D-4FB7-9D2E-E419F3B7BFF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manualLayout>
                      <c:w val="6.7455876674526155E-2"/>
                      <c:h val="8.1627640272500065E-2"/>
                    </c:manualLayout>
                  </c15:layout>
                  <c15:dlblFieldTable/>
                  <c15:showDataLabelsRange val="1"/>
                </c:ext>
                <c:ext xmlns:c16="http://schemas.microsoft.com/office/drawing/2014/chart" uri="{C3380CC4-5D6E-409C-BE32-E72D297353CC}">
                  <c16:uniqueId val="{00000015-836C-40C0-851E-5B46B16B76A0}"/>
                </c:ext>
              </c:extLst>
            </c:dLbl>
            <c:dLbl>
              <c:idx val="11"/>
              <c:layout>
                <c:manualLayout>
                  <c:x val="-3.187689748600054E-2"/>
                  <c:y val="1.6887380369463611E-3"/>
                </c:manualLayout>
              </c:layout>
              <c:tx>
                <c:rich>
                  <a:bodyPr/>
                  <a:lstStyle/>
                  <a:p>
                    <a:fld id="{6169EAC5-BADF-4AF4-99E0-1EB4F6C02D5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836C-40C0-851E-5B46B16B76A0}"/>
                </c:ext>
              </c:extLst>
            </c:dLbl>
            <c:dLbl>
              <c:idx val="12"/>
              <c:layout>
                <c:manualLayout>
                  <c:x val="-7.7870460561259777E-2"/>
                  <c:y val="1.4492542763570801E-2"/>
                </c:manualLayout>
              </c:layout>
              <c:tx>
                <c:rich>
                  <a:bodyPr wrap="square" lIns="38100" tIns="19050" rIns="38100" bIns="19050" anchor="ctr">
                    <a:noAutofit/>
                  </a:bodyPr>
                  <a:lstStyle/>
                  <a:p>
                    <a:pPr>
                      <a:defRPr sz="1600" b="1">
                        <a:solidFill>
                          <a:srgbClr val="DCB47B"/>
                        </a:solidFill>
                        <a:latin typeface="Constantia" panose="02030602050306030303" pitchFamily="18" charset="0"/>
                      </a:defRPr>
                    </a:pPr>
                    <a:fld id="{CEC64F70-BED4-4F38-B6F1-54A7543F9CBD}" type="CELLRANGE">
                      <a:rPr lang="en-US"/>
                      <a:pPr>
                        <a:defRPr sz="1600" b="1">
                          <a:solidFill>
                            <a:srgbClr val="DCB47B"/>
                          </a:solidFill>
                          <a:latin typeface="Constantia" panose="02030602050306030303" pitchFamily="18" charset="0"/>
                        </a:defRPr>
                      </a:pPr>
                      <a:t>[CELLRANGE]</a:t>
                    </a:fld>
                    <a:endParaRPr lang="en-US"/>
                  </a:p>
                </c:rich>
              </c:tx>
              <c:numFmt formatCode="#,##0.00" sourceLinked="0"/>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manualLayout>
                      <c:w val="7.8414329934544863E-2"/>
                      <c:h val="9.3134720938459273E-2"/>
                    </c:manualLayout>
                  </c15:layout>
                  <c15:dlblFieldTable/>
                  <c15:showDataLabelsRange val="1"/>
                </c:ext>
                <c:ext xmlns:c16="http://schemas.microsoft.com/office/drawing/2014/chart" uri="{C3380CC4-5D6E-409C-BE32-E72D297353CC}">
                  <c16:uniqueId val="{00000018-836C-40C0-851E-5B46B16B76A0}"/>
                </c:ext>
              </c:extLst>
            </c:dLbl>
            <c:numFmt formatCode="#,##0.00" sourceLinked="0"/>
            <c:spPr>
              <a:noFill/>
              <a:ln>
                <a:noFill/>
              </a:ln>
              <a:effectLst/>
            </c:spPr>
            <c:txPr>
              <a:bodyPr wrap="square" lIns="38100" tIns="19050" rIns="38100" bIns="19050" anchor="ctr">
                <a:spAutoFit/>
              </a:bodyPr>
              <a:lstStyle/>
              <a:p>
                <a:pPr>
                  <a:defRPr sz="1600" b="1">
                    <a:solidFill>
                      <a:srgbClr val="58595B"/>
                    </a:solidFill>
                    <a:latin typeface="Constantia" panose="02030602050306030303" pitchFamily="18"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'G18'!$B$48:$B$60</c:f>
              <c:strCache>
                <c:ptCount val="13"/>
                <c:pt idx="0">
                  <c:v>RRZ odhad salda VS v roku 2020</c:v>
                </c:pt>
                <c:pt idx="1">
                  <c:v>Zmena HDP</c:v>
                </c:pt>
                <c:pt idx="2">
                  <c:v>COVID opatrenia</c:v>
                </c:pt>
                <c:pt idx="3">
                  <c:v>Daňové príjmy</c:v>
                </c:pt>
                <c:pt idx="4">
                  <c:v>Sociálne transfery a dávky</c:v>
                </c:pt>
                <c:pt idx="5">
                  <c:v>Bežné transfery ŠR</c:v>
                </c:pt>
                <c:pt idx="6">
                  <c:v>Vzťahy s rozpočtom EÚ</c:v>
                </c:pt>
                <c:pt idx="7">
                  <c:v>Osobné výdavky ŠR</c:v>
                </c:pt>
                <c:pt idx="8">
                  <c:v>Ostatné vplyvy</c:v>
                </c:pt>
                <c:pt idx="9">
                  <c:v>Výdavky na zdravotníctvo</c:v>
                </c:pt>
                <c:pt idx="10">
                  <c:v>Hospodárenie samospráv</c:v>
                </c:pt>
                <c:pt idx="11">
                  <c:v>Vybrané nedaňové príjmy</c:v>
                </c:pt>
                <c:pt idx="12">
                  <c:v>Saldo VS v roku 2019</c:v>
                </c:pt>
              </c:strCache>
            </c:strRef>
          </c:cat>
          <c:val>
            <c:numRef>
              <c:f>'G18'!$G$48:$G$60</c:f>
              <c:numCache>
                <c:formatCode>\+0.00;\-0.00;0.00</c:formatCode>
                <c:ptCount val="13"/>
                <c:pt idx="0">
                  <c:v>-7.6944984282754163</c:v>
                </c:pt>
                <c:pt idx="1">
                  <c:v>-0.37222703779063249</c:v>
                </c:pt>
                <c:pt idx="2">
                  <c:v>-1.2670621041561627</c:v>
                </c:pt>
                <c:pt idx="3">
                  <c:v>-1.1148848678269716</c:v>
                </c:pt>
                <c:pt idx="4">
                  <c:v>-1.0964198918763572</c:v>
                </c:pt>
                <c:pt idx="5">
                  <c:v>-0.74005786257789097</c:v>
                </c:pt>
                <c:pt idx="6">
                  <c:v>-0.46054538762709329</c:v>
                </c:pt>
                <c:pt idx="7">
                  <c:v>-0.32548353231798965</c:v>
                </c:pt>
                <c:pt idx="8">
                  <c:v>-0.31412608026079708</c:v>
                </c:pt>
                <c:pt idx="9">
                  <c:v>-0.31136203571661064</c:v>
                </c:pt>
                <c:pt idx="10">
                  <c:v>-0.21765882602396611</c:v>
                </c:pt>
                <c:pt idx="11">
                  <c:v>-0.12273206442180452</c:v>
                </c:pt>
                <c:pt idx="12">
                  <c:v>-1.3519387376791399</c:v>
                </c:pt>
              </c:numCache>
            </c:numRef>
          </c:val>
          <c:extLst>
            <c:ext xmlns:c15="http://schemas.microsoft.com/office/drawing/2012/chart" uri="{02D57815-91ED-43cb-92C2-25804820EDAC}">
              <c15:datalabelsRange>
                <c15:f>'G18'!$C$48:$C$60</c15:f>
                <c15:dlblRangeCache>
                  <c:ptCount val="13"/>
                  <c:pt idx="0">
                    <c:v>-7,69</c:v>
                  </c:pt>
                  <c:pt idx="1">
                    <c:v>-0,37</c:v>
                  </c:pt>
                  <c:pt idx="2">
                    <c:v>-1,27</c:v>
                  </c:pt>
                  <c:pt idx="3">
                    <c:v>-1,11</c:v>
                  </c:pt>
                  <c:pt idx="4">
                    <c:v>-1,10</c:v>
                  </c:pt>
                  <c:pt idx="5">
                    <c:v>-0,74</c:v>
                  </c:pt>
                  <c:pt idx="6">
                    <c:v>-0,46</c:v>
                  </c:pt>
                  <c:pt idx="7">
                    <c:v>-0,33</c:v>
                  </c:pt>
                  <c:pt idx="8">
                    <c:v>-0,31</c:v>
                  </c:pt>
                  <c:pt idx="9">
                    <c:v>-0,31</c:v>
                  </c:pt>
                  <c:pt idx="10">
                    <c:v>-0,22</c:v>
                  </c:pt>
                  <c:pt idx="11">
                    <c:v>-0,12</c:v>
                  </c:pt>
                  <c:pt idx="12">
                    <c:v>-1,35</c:v>
                  </c:pt>
                </c15:dlblRangeCache>
              </c15:datalabelsRange>
            </c:ext>
            <c:ext xmlns:c16="http://schemas.microsoft.com/office/drawing/2014/chart" uri="{C3380CC4-5D6E-409C-BE32-E72D297353CC}">
              <c16:uniqueId val="{0000001E-836C-40C0-851E-5B46B16B76A0}"/>
            </c:ext>
          </c:extLst>
        </c:ser>
        <c:dLbls>
          <c:showLegendKey val="0"/>
          <c:showVal val="0"/>
          <c:showCatName val="0"/>
          <c:showSerName val="0"/>
          <c:showPercent val="0"/>
          <c:showBubbleSize val="0"/>
        </c:dLbls>
        <c:gapWidth val="60"/>
        <c:overlap val="100"/>
        <c:axId val="777223328"/>
        <c:axId val="777220376"/>
      </c:barChart>
      <c:catAx>
        <c:axId val="411006560"/>
        <c:scaling>
          <c:orientation val="maxMin"/>
        </c:scaling>
        <c:delete val="0"/>
        <c:axPos val="l"/>
        <c:numFmt formatCode="General" sourceLinked="1"/>
        <c:majorTickMark val="none"/>
        <c:minorTickMark val="none"/>
        <c:tickLblPos val="none"/>
        <c:spPr>
          <a:noFill/>
          <a:ln w="6350">
            <a:solidFill>
              <a:srgbClr val="7F7F7F"/>
            </a:solidFill>
            <a:prstDash val="solid"/>
          </a:ln>
        </c:spPr>
        <c:txPr>
          <a:bodyPr rot="0" vert="horz"/>
          <a:lstStyle/>
          <a:p>
            <a:pPr>
              <a:defRPr sz="1000" b="1">
                <a:solidFill>
                  <a:schemeClr val="tx1">
                    <a:lumMod val="65000"/>
                    <a:lumOff val="35000"/>
                  </a:schemeClr>
                </a:solidFill>
                <a:latin typeface="ITC Avant Garde Pro Bk" panose="02000503030000020004" pitchFamily="50" charset="-18"/>
              </a:defRPr>
            </a:pPr>
            <a:endParaRPr lang="en-US"/>
          </a:p>
        </c:txPr>
        <c:crossAx val="411006952"/>
        <c:crosses val="autoZero"/>
        <c:auto val="1"/>
        <c:lblAlgn val="ctr"/>
        <c:lblOffset val="100"/>
        <c:noMultiLvlLbl val="0"/>
      </c:catAx>
      <c:valAx>
        <c:axId val="411006952"/>
        <c:scaling>
          <c:orientation val="minMax"/>
          <c:max val="0"/>
          <c:min val="-10"/>
        </c:scaling>
        <c:delete val="0"/>
        <c:axPos val="t"/>
        <c:majorGridlines>
          <c:spPr>
            <a:ln w="1270">
              <a:solidFill>
                <a:srgbClr val="58595B">
                  <a:alpha val="25000"/>
                </a:srgbClr>
              </a:solidFill>
              <a:prstDash val="solid"/>
            </a:ln>
          </c:spPr>
        </c:majorGridlines>
        <c:numFmt formatCode="0.0" sourceLinked="0"/>
        <c:majorTickMark val="out"/>
        <c:minorTickMark val="none"/>
        <c:tickLblPos val="high"/>
        <c:spPr>
          <a:noFill/>
          <a:ln>
            <a:noFill/>
          </a:ln>
        </c:spPr>
        <c:txPr>
          <a:bodyPr/>
          <a:lstStyle/>
          <a:p>
            <a:pPr>
              <a:defRPr sz="1200" b="0">
                <a:solidFill>
                  <a:srgbClr val="58595B"/>
                </a:solidFill>
                <a:latin typeface="Constantia" panose="02030602050306030303" pitchFamily="18" charset="0"/>
              </a:defRPr>
            </a:pPr>
            <a:endParaRPr lang="en-US"/>
          </a:p>
        </c:txPr>
        <c:crossAx val="411006560"/>
        <c:crosses val="autoZero"/>
        <c:crossBetween val="between"/>
        <c:majorUnit val="2.5"/>
      </c:valAx>
      <c:valAx>
        <c:axId val="777220376"/>
        <c:scaling>
          <c:orientation val="minMax"/>
          <c:max val="0"/>
          <c:min val="-10"/>
        </c:scaling>
        <c:delete val="0"/>
        <c:axPos val="t"/>
        <c:numFmt formatCode="\+0.00;\-0.00;0.00" sourceLinked="1"/>
        <c:majorTickMark val="out"/>
        <c:minorTickMark val="none"/>
        <c:tickLblPos val="none"/>
        <c:spPr>
          <a:noFill/>
          <a:ln>
            <a:noFill/>
          </a:ln>
        </c:spPr>
        <c:crossAx val="777223328"/>
        <c:crosses val="max"/>
        <c:crossBetween val="between"/>
        <c:majorUnit val="2.5"/>
      </c:valAx>
      <c:catAx>
        <c:axId val="777223328"/>
        <c:scaling>
          <c:orientation val="minMax"/>
        </c:scaling>
        <c:delete val="0"/>
        <c:axPos val="r"/>
        <c:numFmt formatCode="General" sourceLinked="1"/>
        <c:majorTickMark val="none"/>
        <c:minorTickMark val="none"/>
        <c:tickLblPos val="low"/>
        <c:spPr>
          <a:noFill/>
          <a:ln>
            <a:noFill/>
          </a:ln>
        </c:spPr>
        <c:txPr>
          <a:bodyPr/>
          <a:lstStyle/>
          <a:p>
            <a:pPr>
              <a:defRPr sz="1200">
                <a:solidFill>
                  <a:srgbClr val="58595B"/>
                </a:solidFill>
                <a:latin typeface="Constantia" panose="02030602050306030303" pitchFamily="18" charset="0"/>
              </a:defRPr>
            </a:pPr>
            <a:endParaRPr lang="en-US"/>
          </a:p>
        </c:txPr>
        <c:crossAx val="777220376"/>
        <c:crosses val="max"/>
        <c:auto val="1"/>
        <c:lblAlgn val="ctr"/>
        <c:lblOffset val="100"/>
        <c:noMultiLvlLbl val="0"/>
      </c:catAx>
      <c:spPr>
        <a:noFill/>
      </c:spPr>
    </c:plotArea>
    <c:plotVisOnly val="1"/>
    <c:dispBlanksAs val="gap"/>
    <c:showDLblsOverMax val="0"/>
  </c:chart>
  <c:spPr>
    <a:noFill/>
    <a:ln>
      <a:noFill/>
    </a:ln>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'G19'!$B$1</c:f>
              <c:strCache>
                <c:ptCount val="1"/>
                <c:pt idx="0">
                  <c:v>Dlh skutočnosť</c:v>
                </c:pt>
              </c:strCache>
            </c:strRef>
          </c:tx>
          <c:spPr>
            <a:solidFill>
              <a:srgbClr val="13B5EA"/>
            </a:solidFill>
            <a:ln>
              <a:noFill/>
            </a:ln>
            <a:effectLst/>
          </c:spPr>
          <c:cat>
            <c:numRef>
              <c:f>'G19'!$A$2:$A$30</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'G19'!$B$2:$B$30</c:f>
              <c:numCache>
                <c:formatCode>#\ ##0.0</c:formatCode>
                <c:ptCount val="29"/>
                <c:pt idx="0">
                  <c:v>21.6</c:v>
                </c:pt>
                <c:pt idx="1">
                  <c:v>30.6</c:v>
                </c:pt>
                <c:pt idx="2">
                  <c:v>33</c:v>
                </c:pt>
                <c:pt idx="3">
                  <c:v>33.9</c:v>
                </c:pt>
                <c:pt idx="4">
                  <c:v>47.1</c:v>
                </c:pt>
                <c:pt idx="5">
                  <c:v>50.5</c:v>
                </c:pt>
                <c:pt idx="6">
                  <c:v>51.1</c:v>
                </c:pt>
                <c:pt idx="7">
                  <c:v>45.3</c:v>
                </c:pt>
                <c:pt idx="8">
                  <c:v>43.2</c:v>
                </c:pt>
                <c:pt idx="9">
                  <c:v>41.7</c:v>
                </c:pt>
                <c:pt idx="10">
                  <c:v>34.700000000000003</c:v>
                </c:pt>
                <c:pt idx="11">
                  <c:v>31.4</c:v>
                </c:pt>
                <c:pt idx="12">
                  <c:v>30.3</c:v>
                </c:pt>
                <c:pt idx="13">
                  <c:v>28.6</c:v>
                </c:pt>
                <c:pt idx="14">
                  <c:v>36.4</c:v>
                </c:pt>
                <c:pt idx="15">
                  <c:v>41</c:v>
                </c:pt>
                <c:pt idx="16">
                  <c:v>43.4</c:v>
                </c:pt>
                <c:pt idx="17">
                  <c:v>51.8</c:v>
                </c:pt>
                <c:pt idx="18">
                  <c:v>54.7</c:v>
                </c:pt>
                <c:pt idx="19">
                  <c:v>53.6</c:v>
                </c:pt>
                <c:pt idx="20">
                  <c:v>51.9</c:v>
                </c:pt>
                <c:pt idx="21">
                  <c:v>52.4</c:v>
                </c:pt>
                <c:pt idx="22">
                  <c:v>51.7</c:v>
                </c:pt>
                <c:pt idx="23">
                  <c:v>49.9</c:v>
                </c:pt>
                <c:pt idx="24">
                  <c:v>48.5</c:v>
                </c:pt>
              </c:numCache>
            </c:numRef>
          </c:val>
          <c:extLst>
            <c:ext xmlns:c16="http://schemas.microsoft.com/office/drawing/2014/chart" uri="{C3380CC4-5D6E-409C-BE32-E72D297353CC}">
              <c16:uniqueId val="{00000000-96A8-413D-A8E2-4EB8E27F545B}"/>
            </c:ext>
          </c:extLst>
        </c:ser>
        <c:ser>
          <c:idx val="1"/>
          <c:order val="1"/>
          <c:tx>
            <c:strRef>
              <c:f>'G19'!$C$1</c:f>
              <c:strCache>
                <c:ptCount val="1"/>
                <c:pt idx="0">
                  <c:v>Dlh prognóza</c:v>
                </c:pt>
              </c:strCache>
            </c:strRef>
          </c:tx>
          <c:spPr>
            <a:solidFill>
              <a:srgbClr val="B2E4F8"/>
            </a:solidFill>
            <a:ln>
              <a:noFill/>
            </a:ln>
            <a:effectLst/>
          </c:spPr>
          <c:cat>
            <c:numRef>
              <c:f>'G19'!$A$2:$A$30</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'G19'!$C$2:$C$30</c:f>
              <c:numCache>
                <c:formatCode>General</c:formatCode>
                <c:ptCount val="29"/>
                <c:pt idx="24">
                  <c:v>48.5</c:v>
                </c:pt>
                <c:pt idx="25" formatCode="0.0">
                  <c:v>62.114901318455175</c:v>
                </c:pt>
                <c:pt idx="26" formatCode="0.0">
                  <c:v>63.810349627765959</c:v>
                </c:pt>
                <c:pt idx="27" formatCode="0.0">
                  <c:v>65.875163448266235</c:v>
                </c:pt>
                <c:pt idx="28" formatCode="0.0">
                  <c:v>67.805714031592501</c:v>
                </c:pt>
              </c:numCache>
            </c:numRef>
          </c:val>
          <c:extLst>
            <c:ext xmlns:c16="http://schemas.microsoft.com/office/drawing/2014/chart" uri="{C3380CC4-5D6E-409C-BE32-E72D297353CC}">
              <c16:uniqueId val="{00000001-96A8-413D-A8E2-4EB8E27F545B}"/>
            </c:ext>
          </c:extLst>
        </c:ser>
        <c:dLbls>
          <c:showLegendKey val="0"/>
          <c:showVal val="0"/>
          <c:showCatName val="0"/>
          <c:showSerName val="0"/>
          <c:showPercent val="0"/>
          <c:showBubbleSize val="0"/>
        </c:dLbls>
        <c:axId val="835125584"/>
        <c:axId val="835129520"/>
      </c:areaChart>
      <c:lineChart>
        <c:grouping val="standard"/>
        <c:varyColors val="0"/>
        <c:ser>
          <c:idx val="2"/>
          <c:order val="2"/>
          <c:tx>
            <c:strRef>
              <c:f>'G19'!$D$1</c:f>
              <c:strCache>
                <c:ptCount val="1"/>
                <c:pt idx="0">
                  <c:v>sankčné pásma</c:v>
                </c:pt>
              </c:strCache>
            </c:strRef>
          </c:tx>
          <c:spPr>
            <a:ln w="28575" cap="rnd">
              <a:solidFill>
                <a:srgbClr val="585959"/>
              </a:solidFill>
              <a:round/>
            </a:ln>
            <a:effectLst/>
          </c:spPr>
          <c:marker>
            <c:symbol val="none"/>
          </c:marker>
          <c:cat>
            <c:numRef>
              <c:f>'G19'!$A$2:$A$30</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'G19'!$D$2:$D$30</c:f>
              <c:numCache>
                <c:formatCode>General</c:formatCode>
                <c:ptCount val="29"/>
                <c:pt idx="17" formatCode="0">
                  <c:v>50</c:v>
                </c:pt>
                <c:pt idx="18" formatCode="0">
                  <c:v>50</c:v>
                </c:pt>
                <c:pt idx="19" formatCode="0">
                  <c:v>50</c:v>
                </c:pt>
                <c:pt idx="20" formatCode="0">
                  <c:v>50</c:v>
                </c:pt>
                <c:pt idx="21" formatCode="0">
                  <c:v>50</c:v>
                </c:pt>
                <c:pt idx="22" formatCode="0">
                  <c:v>50</c:v>
                </c:pt>
                <c:pt idx="23" formatCode="0">
                  <c:v>49</c:v>
                </c:pt>
                <c:pt idx="24" formatCode="0">
                  <c:v>48</c:v>
                </c:pt>
                <c:pt idx="25" formatCode="0">
                  <c:v>47</c:v>
                </c:pt>
                <c:pt idx="26" formatCode="0">
                  <c:v>46</c:v>
                </c:pt>
                <c:pt idx="27" formatCode="0">
                  <c:v>45</c:v>
                </c:pt>
                <c:pt idx="28" formatCode="0">
                  <c:v>44</c:v>
                </c:pt>
              </c:numCache>
            </c:numRef>
          </c:val>
          <c:smooth val="0"/>
          <c:extLst>
            <c:ext xmlns:c16="http://schemas.microsoft.com/office/drawing/2014/chart" uri="{C3380CC4-5D6E-409C-BE32-E72D297353CC}">
              <c16:uniqueId val="{00000002-96A8-413D-A8E2-4EB8E27F545B}"/>
            </c:ext>
          </c:extLst>
        </c:ser>
        <c:ser>
          <c:idx val="3"/>
          <c:order val="3"/>
          <c:tx>
            <c:strRef>
              <c:f>'G19'!$E$1</c:f>
              <c:strCache>
                <c:ptCount val="1"/>
                <c:pt idx="0">
                  <c:v>druhá ústavná hranica</c:v>
                </c:pt>
              </c:strCache>
            </c:strRef>
          </c:tx>
          <c:spPr>
            <a:ln w="28575" cap="rnd">
              <a:solidFill>
                <a:srgbClr val="585959"/>
              </a:solidFill>
              <a:prstDash val="sysDot"/>
              <a:round/>
            </a:ln>
            <a:effectLst/>
          </c:spPr>
          <c:marker>
            <c:symbol val="none"/>
          </c:marker>
          <c:cat>
            <c:numRef>
              <c:f>'G19'!$A$2:$A$30</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'G19'!$E$2:$E$30</c:f>
              <c:numCache>
                <c:formatCode>General</c:formatCode>
                <c:ptCount val="29"/>
                <c:pt idx="17" formatCode="0">
                  <c:v>53</c:v>
                </c:pt>
                <c:pt idx="18" formatCode="0">
                  <c:v>53</c:v>
                </c:pt>
                <c:pt idx="19" formatCode="0">
                  <c:v>53</c:v>
                </c:pt>
                <c:pt idx="20" formatCode="0">
                  <c:v>53</c:v>
                </c:pt>
                <c:pt idx="21" formatCode="0">
                  <c:v>53</c:v>
                </c:pt>
                <c:pt idx="22" formatCode="0">
                  <c:v>53</c:v>
                </c:pt>
                <c:pt idx="23" formatCode="0">
                  <c:v>52</c:v>
                </c:pt>
                <c:pt idx="24" formatCode="0">
                  <c:v>51</c:v>
                </c:pt>
                <c:pt idx="25" formatCode="0">
                  <c:v>50</c:v>
                </c:pt>
                <c:pt idx="26" formatCode="0">
                  <c:v>49</c:v>
                </c:pt>
                <c:pt idx="27" formatCode="0">
                  <c:v>48</c:v>
                </c:pt>
                <c:pt idx="28" formatCode="0">
                  <c:v>47</c:v>
                </c:pt>
              </c:numCache>
            </c:numRef>
          </c:val>
          <c:smooth val="0"/>
          <c:extLst>
            <c:ext xmlns:c16="http://schemas.microsoft.com/office/drawing/2014/chart" uri="{C3380CC4-5D6E-409C-BE32-E72D297353CC}">
              <c16:uniqueId val="{00000003-96A8-413D-A8E2-4EB8E27F545B}"/>
            </c:ext>
          </c:extLst>
        </c:ser>
        <c:ser>
          <c:idx val="4"/>
          <c:order val="4"/>
          <c:tx>
            <c:strRef>
              <c:f>'G19'!$F$1</c:f>
              <c:strCache>
                <c:ptCount val="1"/>
                <c:pt idx="0">
                  <c:v>tretia ústavná hranica</c:v>
                </c:pt>
              </c:strCache>
            </c:strRef>
          </c:tx>
          <c:spPr>
            <a:ln w="28575" cap="rnd">
              <a:solidFill>
                <a:srgbClr val="585959"/>
              </a:solidFill>
              <a:prstDash val="sysDot"/>
              <a:round/>
            </a:ln>
            <a:effectLst/>
          </c:spPr>
          <c:marker>
            <c:symbol val="none"/>
          </c:marker>
          <c:cat>
            <c:numRef>
              <c:f>'G19'!$A$2:$A$30</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'G19'!$F$2:$F$30</c:f>
              <c:numCache>
                <c:formatCode>General</c:formatCode>
                <c:ptCount val="29"/>
                <c:pt idx="17" formatCode="0">
                  <c:v>55</c:v>
                </c:pt>
                <c:pt idx="18" formatCode="0">
                  <c:v>55</c:v>
                </c:pt>
                <c:pt idx="19" formatCode="0">
                  <c:v>55</c:v>
                </c:pt>
                <c:pt idx="20" formatCode="0">
                  <c:v>55</c:v>
                </c:pt>
                <c:pt idx="21" formatCode="0">
                  <c:v>55</c:v>
                </c:pt>
                <c:pt idx="22" formatCode="0">
                  <c:v>55</c:v>
                </c:pt>
                <c:pt idx="23" formatCode="0">
                  <c:v>54</c:v>
                </c:pt>
                <c:pt idx="24" formatCode="0">
                  <c:v>53</c:v>
                </c:pt>
                <c:pt idx="25" formatCode="0">
                  <c:v>52</c:v>
                </c:pt>
                <c:pt idx="26" formatCode="0">
                  <c:v>51</c:v>
                </c:pt>
                <c:pt idx="27" formatCode="0">
                  <c:v>50</c:v>
                </c:pt>
                <c:pt idx="28" formatCode="0">
                  <c:v>49</c:v>
                </c:pt>
              </c:numCache>
            </c:numRef>
          </c:val>
          <c:smooth val="0"/>
          <c:extLst>
            <c:ext xmlns:c16="http://schemas.microsoft.com/office/drawing/2014/chart" uri="{C3380CC4-5D6E-409C-BE32-E72D297353CC}">
              <c16:uniqueId val="{00000004-96A8-413D-A8E2-4EB8E27F545B}"/>
            </c:ext>
          </c:extLst>
        </c:ser>
        <c:ser>
          <c:idx val="5"/>
          <c:order val="5"/>
          <c:tx>
            <c:strRef>
              <c:f>'G19'!$G$1</c:f>
              <c:strCache>
                <c:ptCount val="1"/>
                <c:pt idx="0">
                  <c:v>štvrtá ústavná hranica</c:v>
                </c:pt>
              </c:strCache>
            </c:strRef>
          </c:tx>
          <c:spPr>
            <a:ln w="28575" cap="rnd">
              <a:solidFill>
                <a:srgbClr val="585959"/>
              </a:solidFill>
              <a:prstDash val="sysDot"/>
              <a:round/>
            </a:ln>
            <a:effectLst/>
          </c:spPr>
          <c:marker>
            <c:symbol val="none"/>
          </c:marker>
          <c:cat>
            <c:numRef>
              <c:f>'G19'!$A$2:$A$30</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'G19'!$G$2:$G$30</c:f>
              <c:numCache>
                <c:formatCode>General</c:formatCode>
                <c:ptCount val="29"/>
                <c:pt idx="17" formatCode="0">
                  <c:v>57</c:v>
                </c:pt>
                <c:pt idx="18" formatCode="0">
                  <c:v>57</c:v>
                </c:pt>
                <c:pt idx="19" formatCode="0">
                  <c:v>57</c:v>
                </c:pt>
                <c:pt idx="20" formatCode="0">
                  <c:v>57</c:v>
                </c:pt>
                <c:pt idx="21" formatCode="0">
                  <c:v>57</c:v>
                </c:pt>
                <c:pt idx="22" formatCode="0">
                  <c:v>57</c:v>
                </c:pt>
                <c:pt idx="23" formatCode="0">
                  <c:v>56</c:v>
                </c:pt>
                <c:pt idx="24" formatCode="0">
                  <c:v>55</c:v>
                </c:pt>
                <c:pt idx="25" formatCode="0">
                  <c:v>54</c:v>
                </c:pt>
                <c:pt idx="26" formatCode="0">
                  <c:v>53</c:v>
                </c:pt>
                <c:pt idx="27" formatCode="0">
                  <c:v>52</c:v>
                </c:pt>
                <c:pt idx="28" formatCode="0">
                  <c:v>51</c:v>
                </c:pt>
              </c:numCache>
            </c:numRef>
          </c:val>
          <c:smooth val="0"/>
          <c:extLst>
            <c:ext xmlns:c16="http://schemas.microsoft.com/office/drawing/2014/chart" uri="{C3380CC4-5D6E-409C-BE32-E72D297353CC}">
              <c16:uniqueId val="{00000005-96A8-413D-A8E2-4EB8E27F545B}"/>
            </c:ext>
          </c:extLst>
        </c:ser>
        <c:ser>
          <c:idx val="6"/>
          <c:order val="6"/>
          <c:tx>
            <c:strRef>
              <c:f>'G19'!$H$1</c:f>
              <c:strCache>
                <c:ptCount val="1"/>
                <c:pt idx="0">
                  <c:v>piata ústavná hranica</c:v>
                </c:pt>
              </c:strCache>
            </c:strRef>
          </c:tx>
          <c:spPr>
            <a:ln w="28575" cap="rnd">
              <a:solidFill>
                <a:srgbClr val="585959"/>
              </a:solidFill>
              <a:round/>
            </a:ln>
            <a:effectLst/>
          </c:spPr>
          <c:marker>
            <c:symbol val="none"/>
          </c:marker>
          <c:cat>
            <c:numRef>
              <c:f>'G19'!$A$2:$A$30</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'G19'!$H$2:$H$30</c:f>
              <c:numCache>
                <c:formatCode>General</c:formatCode>
                <c:ptCount val="29"/>
                <c:pt idx="17" formatCode="0">
                  <c:v>60</c:v>
                </c:pt>
                <c:pt idx="18" formatCode="0">
                  <c:v>60</c:v>
                </c:pt>
                <c:pt idx="19" formatCode="0">
                  <c:v>60</c:v>
                </c:pt>
                <c:pt idx="20" formatCode="0">
                  <c:v>60</c:v>
                </c:pt>
                <c:pt idx="21" formatCode="0">
                  <c:v>60</c:v>
                </c:pt>
                <c:pt idx="22" formatCode="0">
                  <c:v>60</c:v>
                </c:pt>
                <c:pt idx="23" formatCode="0">
                  <c:v>59</c:v>
                </c:pt>
                <c:pt idx="24" formatCode="0">
                  <c:v>58</c:v>
                </c:pt>
                <c:pt idx="25" formatCode="0">
                  <c:v>57</c:v>
                </c:pt>
                <c:pt idx="26" formatCode="0">
                  <c:v>56</c:v>
                </c:pt>
                <c:pt idx="27" formatCode="0">
                  <c:v>55</c:v>
                </c:pt>
                <c:pt idx="28" formatCode="0">
                  <c:v>54</c:v>
                </c:pt>
              </c:numCache>
            </c:numRef>
          </c:val>
          <c:smooth val="0"/>
          <c:extLst>
            <c:ext xmlns:c16="http://schemas.microsoft.com/office/drawing/2014/chart" uri="{C3380CC4-5D6E-409C-BE32-E72D297353CC}">
              <c16:uniqueId val="{00000006-96A8-413D-A8E2-4EB8E27F545B}"/>
            </c:ext>
          </c:extLst>
        </c:ser>
        <c:dLbls>
          <c:showLegendKey val="0"/>
          <c:showVal val="0"/>
          <c:showCatName val="0"/>
          <c:showSerName val="0"/>
          <c:showPercent val="0"/>
          <c:showBubbleSize val="0"/>
        </c:dLbls>
        <c:marker val="1"/>
        <c:smooth val="0"/>
        <c:axId val="835125584"/>
        <c:axId val="835129520"/>
      </c:lineChart>
      <c:catAx>
        <c:axId val="83512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35129520"/>
        <c:crosses val="autoZero"/>
        <c:auto val="1"/>
        <c:lblAlgn val="ctr"/>
        <c:lblOffset val="100"/>
        <c:noMultiLvlLbl val="0"/>
      </c:catAx>
      <c:valAx>
        <c:axId val="835129520"/>
        <c:scaling>
          <c:orientation val="minMax"/>
          <c:max val="70"/>
          <c:min val="20"/>
        </c:scaling>
        <c:delete val="0"/>
        <c:axPos val="l"/>
        <c:majorGridlines>
          <c:spPr>
            <a:ln w="9525" cap="flat" cmpd="sng" algn="ctr">
              <a:solidFill>
                <a:schemeClr val="tx1">
                  <a:lumMod val="15000"/>
                  <a:lumOff val="85000"/>
                </a:schemeClr>
              </a:solidFill>
              <a:prstDash val="dash"/>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35125584"/>
        <c:crosses val="autoZero"/>
        <c:crossBetween val="between"/>
      </c:valAx>
      <c:spPr>
        <a:noFill/>
        <a:ln>
          <a:noFill/>
        </a:ln>
        <a:effectLst/>
      </c:spPr>
    </c:plotArea>
    <c:legend>
      <c:legendPos val="b"/>
      <c:legendEntry>
        <c:idx val="3"/>
        <c:delete val="1"/>
      </c:legendEntry>
      <c:legendEntry>
        <c:idx val="4"/>
        <c:delete val="1"/>
      </c:legendEntry>
      <c:legendEntry>
        <c:idx val="5"/>
        <c:delete val="1"/>
      </c:legendEntry>
      <c:legendEntry>
        <c:idx val="6"/>
        <c:delete val="1"/>
      </c:legendEntry>
      <c:layout>
        <c:manualLayout>
          <c:xMode val="edge"/>
          <c:yMode val="edge"/>
          <c:x val="0.10447637795275591"/>
          <c:y val="7.002260134149893E-2"/>
          <c:w val="0.67316653592338405"/>
          <c:h val="7.1512301281031004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36701662292212E-2"/>
          <c:y val="5.0925925925925923E-2"/>
          <c:w val="0.90825218722659662"/>
          <c:h val="0.88483741615631384"/>
        </c:manualLayout>
      </c:layout>
      <c:barChart>
        <c:barDir val="col"/>
        <c:grouping val="clustered"/>
        <c:varyColors val="0"/>
        <c:ser>
          <c:idx val="0"/>
          <c:order val="0"/>
          <c:tx>
            <c:strRef>
              <c:f>'G01,G02'!$A$11</c:f>
              <c:strCache>
                <c:ptCount val="1"/>
                <c:pt idx="0">
                  <c:v>EK (jeseň 2020)</c:v>
                </c:pt>
              </c:strCache>
            </c:strRef>
          </c:tx>
          <c:spPr>
            <a:solidFill>
              <a:schemeClr val="accent1"/>
            </a:solidFill>
            <a:ln>
              <a:noFill/>
            </a:ln>
            <a:effectLst/>
          </c:spPr>
          <c:invertIfNegative val="0"/>
          <c:val>
            <c:numRef>
              <c:f>'G01,G02'!$B$11:$G$11</c:f>
              <c:numCache>
                <c:formatCode>0.0</c:formatCode>
                <c:ptCount val="6"/>
                <c:pt idx="0">
                  <c:v>-2.2999999999999998</c:v>
                </c:pt>
                <c:pt idx="1">
                  <c:v>-2.8</c:v>
                </c:pt>
                <c:pt idx="2">
                  <c:v>-7.8</c:v>
                </c:pt>
                <c:pt idx="3">
                  <c:v>-7.3</c:v>
                </c:pt>
                <c:pt idx="4">
                  <c:v>-6.4</c:v>
                </c:pt>
              </c:numCache>
            </c:numRef>
          </c:val>
          <c:extLst>
            <c:ext xmlns:c16="http://schemas.microsoft.com/office/drawing/2014/chart" uri="{C3380CC4-5D6E-409C-BE32-E72D297353CC}">
              <c16:uniqueId val="{00000000-36D3-481B-9F51-66C3748F86A4}"/>
            </c:ext>
          </c:extLst>
        </c:ser>
        <c:ser>
          <c:idx val="5"/>
          <c:order val="1"/>
          <c:tx>
            <c:strRef>
              <c:f>'G01,G02'!$A$14</c:f>
              <c:strCache>
                <c:ptCount val="1"/>
                <c:pt idx="0">
                  <c:v>MMF (okt 2020)</c:v>
                </c:pt>
              </c:strCache>
            </c:strRef>
          </c:tx>
          <c:spPr>
            <a:solidFill>
              <a:srgbClr val="DCB47B"/>
            </a:solidFill>
            <a:ln>
              <a:solidFill>
                <a:srgbClr val="DCB47B"/>
              </a:solidFill>
            </a:ln>
            <a:effectLst/>
          </c:spPr>
          <c:invertIfNegative val="0"/>
          <c:cat>
            <c:numRef>
              <c:f>'G01,G02'!$B$10:$G$10</c:f>
              <c:numCache>
                <c:formatCode>General</c:formatCode>
                <c:ptCount val="6"/>
                <c:pt idx="0">
                  <c:v>2018</c:v>
                </c:pt>
                <c:pt idx="1">
                  <c:v>2019</c:v>
                </c:pt>
                <c:pt idx="2">
                  <c:v>2020</c:v>
                </c:pt>
                <c:pt idx="3">
                  <c:v>2021</c:v>
                </c:pt>
                <c:pt idx="4">
                  <c:v>2022</c:v>
                </c:pt>
                <c:pt idx="5">
                  <c:v>2023</c:v>
                </c:pt>
              </c:numCache>
            </c:numRef>
          </c:cat>
          <c:val>
            <c:numRef>
              <c:f>'G01,G02'!$B$14:$G$14</c:f>
              <c:numCache>
                <c:formatCode>0.0</c:formatCode>
                <c:ptCount val="6"/>
                <c:pt idx="0">
                  <c:v>-1.7849999999999999</c:v>
                </c:pt>
                <c:pt idx="1">
                  <c:v>-1.7869999999999999</c:v>
                </c:pt>
                <c:pt idx="2">
                  <c:v>-3.855</c:v>
                </c:pt>
                <c:pt idx="3" formatCode="0.00">
                  <c:v>-3.496</c:v>
                </c:pt>
                <c:pt idx="4" formatCode="0.00">
                  <c:v>-3.5750000000000002</c:v>
                </c:pt>
                <c:pt idx="5" formatCode="0.00">
                  <c:v>-3.1219999999999999</c:v>
                </c:pt>
              </c:numCache>
            </c:numRef>
          </c:val>
          <c:extLst>
            <c:ext xmlns:c16="http://schemas.microsoft.com/office/drawing/2014/chart" uri="{C3380CC4-5D6E-409C-BE32-E72D297353CC}">
              <c16:uniqueId val="{00000001-36D3-481B-9F51-66C3748F86A4}"/>
            </c:ext>
          </c:extLst>
        </c:ser>
        <c:ser>
          <c:idx val="4"/>
          <c:order val="2"/>
          <c:tx>
            <c:strRef>
              <c:f>'G01,G02'!$A$15</c:f>
              <c:strCache>
                <c:ptCount val="1"/>
                <c:pt idx="0">
                  <c:v>NBS (P3Q)</c:v>
                </c:pt>
              </c:strCache>
            </c:strRef>
          </c:tx>
          <c:spPr>
            <a:solidFill>
              <a:srgbClr val="B2E4F8"/>
            </a:solidFill>
            <a:ln>
              <a:solidFill>
                <a:srgbClr val="B2E4F8"/>
              </a:solidFill>
            </a:ln>
            <a:effectLst/>
          </c:spPr>
          <c:invertIfNegative val="0"/>
          <c:cat>
            <c:numRef>
              <c:f>'G01,G02'!$B$10:$G$10</c:f>
              <c:numCache>
                <c:formatCode>General</c:formatCode>
                <c:ptCount val="6"/>
                <c:pt idx="0">
                  <c:v>2018</c:v>
                </c:pt>
                <c:pt idx="1">
                  <c:v>2019</c:v>
                </c:pt>
                <c:pt idx="2">
                  <c:v>2020</c:v>
                </c:pt>
                <c:pt idx="3">
                  <c:v>2021</c:v>
                </c:pt>
                <c:pt idx="4">
                  <c:v>2022</c:v>
                </c:pt>
                <c:pt idx="5">
                  <c:v>2023</c:v>
                </c:pt>
              </c:numCache>
            </c:numRef>
          </c:cat>
          <c:val>
            <c:numRef>
              <c:f>'G01,G02'!$B$15:$G$15</c:f>
              <c:numCache>
                <c:formatCode>0.0</c:formatCode>
                <c:ptCount val="6"/>
                <c:pt idx="1">
                  <c:v>-1.6822584948589183</c:v>
                </c:pt>
                <c:pt idx="2">
                  <c:v>-3.1111254132572017</c:v>
                </c:pt>
                <c:pt idx="3">
                  <c:v>-4.3065363131296879</c:v>
                </c:pt>
                <c:pt idx="4">
                  <c:v>-3.7483658528379058</c:v>
                </c:pt>
              </c:numCache>
            </c:numRef>
          </c:val>
          <c:extLst>
            <c:ext xmlns:c16="http://schemas.microsoft.com/office/drawing/2014/chart" uri="{C3380CC4-5D6E-409C-BE32-E72D297353CC}">
              <c16:uniqueId val="{00000002-36D3-481B-9F51-66C3748F86A4}"/>
            </c:ext>
          </c:extLst>
        </c:ser>
        <c:ser>
          <c:idx val="1"/>
          <c:order val="3"/>
          <c:tx>
            <c:strRef>
              <c:f>'G01,G02'!$A$12</c:f>
              <c:strCache>
                <c:ptCount val="1"/>
                <c:pt idx="0">
                  <c:v>MF SR(NRVS 2020-2022)</c:v>
                </c:pt>
              </c:strCache>
            </c:strRef>
          </c:tx>
          <c:spPr>
            <a:solidFill>
              <a:schemeClr val="bg1">
                <a:lumMod val="50000"/>
              </a:schemeClr>
            </a:solidFill>
            <a:ln>
              <a:solidFill>
                <a:schemeClr val="bg1">
                  <a:lumMod val="50000"/>
                </a:schemeClr>
              </a:solidFill>
            </a:ln>
            <a:effectLst/>
          </c:spPr>
          <c:invertIfNegative val="0"/>
          <c:cat>
            <c:numRef>
              <c:f>'G01,G02'!$B$10:$G$10</c:f>
              <c:numCache>
                <c:formatCode>General</c:formatCode>
                <c:ptCount val="6"/>
                <c:pt idx="0">
                  <c:v>2018</c:v>
                </c:pt>
                <c:pt idx="1">
                  <c:v>2019</c:v>
                </c:pt>
                <c:pt idx="2">
                  <c:v>2020</c:v>
                </c:pt>
                <c:pt idx="3">
                  <c:v>2021</c:v>
                </c:pt>
                <c:pt idx="4">
                  <c:v>2022</c:v>
                </c:pt>
                <c:pt idx="5">
                  <c:v>2023</c:v>
                </c:pt>
              </c:numCache>
            </c:numRef>
          </c:cat>
          <c:val>
            <c:numRef>
              <c:f>'G01,G02'!$B$12:$G$12</c:f>
              <c:numCache>
                <c:formatCode>0.0</c:formatCode>
                <c:ptCount val="6"/>
                <c:pt idx="0">
                  <c:v>-1.6</c:v>
                </c:pt>
                <c:pt idx="1">
                  <c:v>-2.2000000000000002</c:v>
                </c:pt>
                <c:pt idx="2">
                  <c:v>-5.6772082381736979</c:v>
                </c:pt>
                <c:pt idx="3">
                  <c:v>-5.6405018699951395</c:v>
                </c:pt>
                <c:pt idx="4">
                  <c:v>-5.4804810770934385</c:v>
                </c:pt>
                <c:pt idx="5">
                  <c:v>-5.3235113008590549</c:v>
                </c:pt>
              </c:numCache>
            </c:numRef>
          </c:val>
          <c:extLst>
            <c:ext xmlns:c16="http://schemas.microsoft.com/office/drawing/2014/chart" uri="{C3380CC4-5D6E-409C-BE32-E72D297353CC}">
              <c16:uniqueId val="{00000003-36D3-481B-9F51-66C3748F86A4}"/>
            </c:ext>
          </c:extLst>
        </c:ser>
        <c:ser>
          <c:idx val="3"/>
          <c:order val="4"/>
          <c:tx>
            <c:strRef>
              <c:f>'G01,G02'!$A$13</c:f>
              <c:strCache>
                <c:ptCount val="1"/>
                <c:pt idx="0">
                  <c:v>RRZ</c:v>
                </c:pt>
              </c:strCache>
            </c:strRef>
          </c:tx>
          <c:spPr>
            <a:solidFill>
              <a:srgbClr val="13B5EA"/>
            </a:solidFill>
            <a:ln>
              <a:solidFill>
                <a:srgbClr val="13B5EA"/>
              </a:solidFill>
            </a:ln>
            <a:effectLst/>
          </c:spPr>
          <c:invertIfNegative val="0"/>
          <c:cat>
            <c:numRef>
              <c:f>'G01,G02'!$B$10:$G$10</c:f>
              <c:numCache>
                <c:formatCode>General</c:formatCode>
                <c:ptCount val="6"/>
                <c:pt idx="0">
                  <c:v>2018</c:v>
                </c:pt>
                <c:pt idx="1">
                  <c:v>2019</c:v>
                </c:pt>
                <c:pt idx="2">
                  <c:v>2020</c:v>
                </c:pt>
                <c:pt idx="3">
                  <c:v>2021</c:v>
                </c:pt>
                <c:pt idx="4">
                  <c:v>2022</c:v>
                </c:pt>
                <c:pt idx="5">
                  <c:v>2023</c:v>
                </c:pt>
              </c:numCache>
            </c:numRef>
          </c:cat>
          <c:val>
            <c:numRef>
              <c:f>'G01,G02'!$B$13:$G$13</c:f>
              <c:numCache>
                <c:formatCode>0.0</c:formatCode>
                <c:ptCount val="6"/>
                <c:pt idx="0">
                  <c:v>-2.0272683264304194</c:v>
                </c:pt>
                <c:pt idx="1">
                  <c:v>-2.3112137256229395</c:v>
                </c:pt>
                <c:pt idx="2">
                  <c:v>-4.8937577038783111</c:v>
                </c:pt>
                <c:pt idx="3">
                  <c:v>-5.6982336565403493</c:v>
                </c:pt>
                <c:pt idx="4">
                  <c:v>-5.2650783143895312</c:v>
                </c:pt>
                <c:pt idx="5">
                  <c:v>-4.9875283750390951</c:v>
                </c:pt>
              </c:numCache>
            </c:numRef>
          </c:val>
          <c:extLst>
            <c:ext xmlns:c16="http://schemas.microsoft.com/office/drawing/2014/chart" uri="{C3380CC4-5D6E-409C-BE32-E72D297353CC}">
              <c16:uniqueId val="{00000004-36D3-481B-9F51-66C3748F86A4}"/>
            </c:ext>
          </c:extLst>
        </c:ser>
        <c:dLbls>
          <c:showLegendKey val="0"/>
          <c:showVal val="0"/>
          <c:showCatName val="0"/>
          <c:showSerName val="0"/>
          <c:showPercent val="0"/>
          <c:showBubbleSize val="0"/>
        </c:dLbls>
        <c:gapWidth val="219"/>
        <c:overlap val="-27"/>
        <c:axId val="457828448"/>
        <c:axId val="457828840"/>
      </c:barChart>
      <c:catAx>
        <c:axId val="45782844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57828840"/>
        <c:crosses val="autoZero"/>
        <c:auto val="1"/>
        <c:lblAlgn val="ctr"/>
        <c:lblOffset val="100"/>
        <c:noMultiLvlLbl val="0"/>
      </c:catAx>
      <c:valAx>
        <c:axId val="457828840"/>
        <c:scaling>
          <c:orientation val="minMax"/>
        </c:scaling>
        <c:delete val="0"/>
        <c:axPos val="l"/>
        <c:majorGridlines>
          <c:spPr>
            <a:ln w="9525" cap="flat" cmpd="sng" algn="ctr">
              <a:solidFill>
                <a:schemeClr val="bg1">
                  <a:lumMod val="9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457828448"/>
        <c:crosses val="autoZero"/>
        <c:crossBetween val="between"/>
      </c:valAx>
      <c:spPr>
        <a:noFill/>
        <a:ln>
          <a:noFill/>
        </a:ln>
        <a:effectLst/>
      </c:spPr>
    </c:plotArea>
    <c:legend>
      <c:legendPos val="b"/>
      <c:layout>
        <c:manualLayout>
          <c:xMode val="edge"/>
          <c:yMode val="edge"/>
          <c:x val="9.3800781329069091E-2"/>
          <c:y val="0.69978848232206259"/>
          <c:w val="0.37999473716171084"/>
          <c:h val="0.284928207503473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'G20, G21'!$A$2</c:f>
              <c:strCache>
                <c:ptCount val="1"/>
                <c:pt idx="0">
                  <c:v>Hrubý dlh - skutočnosť</c:v>
                </c:pt>
              </c:strCache>
            </c:strRef>
          </c:tx>
          <c:spPr>
            <a:solidFill>
              <a:srgbClr val="13B5EA"/>
            </a:solidFill>
            <a:ln>
              <a:solidFill>
                <a:srgbClr val="13B5EA"/>
              </a:solidFill>
            </a:ln>
            <a:effectLst/>
          </c:spPr>
          <c:dLbls>
            <c:dLbl>
              <c:idx val="0"/>
              <c:layout>
                <c:manualLayout>
                  <c:x val="6.9444444444444448E-2"/>
                  <c:y val="-0.361111111111111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0F-4944-B6DB-AB118FB5D54D}"/>
                </c:ext>
              </c:extLst>
            </c:dLbl>
            <c:dLbl>
              <c:idx val="1"/>
              <c:layout>
                <c:manualLayout>
                  <c:x val="2.7777777777777779E-3"/>
                  <c:y val="-0.361111111111111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0F-4944-B6DB-AB118FB5D54D}"/>
                </c:ext>
              </c:extLst>
            </c:dLbl>
            <c:dLbl>
              <c:idx val="2"/>
              <c:layout>
                <c:manualLayout>
                  <c:x val="0"/>
                  <c:y val="-0.365740740740740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A0F-4944-B6DB-AB118FB5D54D}"/>
                </c:ext>
              </c:extLst>
            </c:dLbl>
            <c:dLbl>
              <c:idx val="3"/>
              <c:layout>
                <c:manualLayout>
                  <c:x val="0"/>
                  <c:y val="-0.342592592592592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A0F-4944-B6DB-AB118FB5D54D}"/>
                </c:ext>
              </c:extLst>
            </c:dLbl>
            <c:dLbl>
              <c:idx val="4"/>
              <c:layout>
                <c:manualLayout>
                  <c:x val="0"/>
                  <c:y val="-0.337962962962962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A0F-4944-B6DB-AB118FB5D54D}"/>
                </c:ext>
              </c:extLst>
            </c:dLbl>
            <c:dLbl>
              <c:idx val="5"/>
              <c:layout>
                <c:manualLayout>
                  <c:x val="-2.7777777777778798E-3"/>
                  <c:y val="-0.324074074074074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A0F-4944-B6DB-AB118FB5D54D}"/>
                </c:ext>
              </c:extLst>
            </c:dLbl>
            <c:dLbl>
              <c:idx val="6"/>
              <c:layout>
                <c:manualLayout>
                  <c:x val="-2.7777777777778798E-3"/>
                  <c:y val="-0.319444444444444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A0F-4944-B6DB-AB118FB5D54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13B5EA"/>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'G20, G21'!$B$1:$H$1</c:f>
              <c:numCache>
                <c:formatCode>0</c:formatCode>
                <c:ptCount val="7"/>
                <c:pt idx="0">
                  <c:v>2013</c:v>
                </c:pt>
                <c:pt idx="1">
                  <c:v>2014</c:v>
                </c:pt>
                <c:pt idx="2">
                  <c:v>2015</c:v>
                </c:pt>
                <c:pt idx="3">
                  <c:v>2016</c:v>
                </c:pt>
                <c:pt idx="4">
                  <c:v>2017</c:v>
                </c:pt>
                <c:pt idx="5">
                  <c:v>2018</c:v>
                </c:pt>
                <c:pt idx="6">
                  <c:v>2019</c:v>
                </c:pt>
              </c:numCache>
            </c:numRef>
          </c:cat>
          <c:val>
            <c:numRef>
              <c:f>'G20, G21'!$B$2:$H$2</c:f>
              <c:numCache>
                <c:formatCode>0.0</c:formatCode>
                <c:ptCount val="7"/>
                <c:pt idx="0">
                  <c:v>54.724857888911572</c:v>
                </c:pt>
                <c:pt idx="1">
                  <c:v>53.551995678499217</c:v>
                </c:pt>
                <c:pt idx="2">
                  <c:v>51.917570542425736</c:v>
                </c:pt>
                <c:pt idx="3">
                  <c:v>52.412725242592671</c:v>
                </c:pt>
                <c:pt idx="4">
                  <c:v>51.690006884950343</c:v>
                </c:pt>
                <c:pt idx="5">
                  <c:v>49.863527939623822</c:v>
                </c:pt>
                <c:pt idx="6">
                  <c:v>48.458321081721451</c:v>
                </c:pt>
              </c:numCache>
            </c:numRef>
          </c:val>
          <c:extLst>
            <c:ext xmlns:c16="http://schemas.microsoft.com/office/drawing/2014/chart" uri="{C3380CC4-5D6E-409C-BE32-E72D297353CC}">
              <c16:uniqueId val="{00000000-0A0F-4944-B6DB-AB118FB5D54D}"/>
            </c:ext>
          </c:extLst>
        </c:ser>
        <c:ser>
          <c:idx val="1"/>
          <c:order val="1"/>
          <c:tx>
            <c:strRef>
              <c:f>'G20, G21'!$A$3</c:f>
              <c:strCache>
                <c:ptCount val="1"/>
                <c:pt idx="0">
                  <c:v>Hrubý dlh (MTO 2017+neočak. vplyvy)</c:v>
                </c:pt>
              </c:strCache>
            </c:strRef>
          </c:tx>
          <c:spPr>
            <a:solidFill>
              <a:srgbClr val="585959"/>
            </a:solidFill>
            <a:ln>
              <a:solidFill>
                <a:srgbClr val="585959"/>
              </a:solidFill>
            </a:ln>
            <a:effectLst/>
          </c:spPr>
          <c:dLbls>
            <c:dLbl>
              <c:idx val="0"/>
              <c:layout>
                <c:manualLayout>
                  <c:x val="1.3888888888888876E-2"/>
                  <c:y val="-0.3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0F-4944-B6DB-AB118FB5D54D}"/>
                </c:ext>
              </c:extLst>
            </c:dLbl>
            <c:dLbl>
              <c:idx val="1"/>
              <c:layout>
                <c:manualLayout>
                  <c:x val="1.6666666666666666E-2"/>
                  <c:y val="-0.324074074074074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0F-4944-B6DB-AB118FB5D54D}"/>
                </c:ext>
              </c:extLst>
            </c:dLbl>
            <c:dLbl>
              <c:idx val="2"/>
              <c:layout>
                <c:manualLayout>
                  <c:x val="0"/>
                  <c:y val="-0.310185185185185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0F-4944-B6DB-AB118FB5D54D}"/>
                </c:ext>
              </c:extLst>
            </c:dLbl>
            <c:dLbl>
              <c:idx val="3"/>
              <c:layout>
                <c:manualLayout>
                  <c:x val="0"/>
                  <c:y val="-0.277777777777777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0F-4944-B6DB-AB118FB5D54D}"/>
                </c:ext>
              </c:extLst>
            </c:dLbl>
            <c:dLbl>
              <c:idx val="4"/>
              <c:layout>
                <c:manualLayout>
                  <c:x val="0"/>
                  <c:y val="-0.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0F-4944-B6DB-AB118FB5D54D}"/>
                </c:ext>
              </c:extLst>
            </c:dLbl>
            <c:dLbl>
              <c:idx val="5"/>
              <c:layout>
                <c:manualLayout>
                  <c:x val="2.7777777777777779E-3"/>
                  <c:y val="-0.194444444444444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0F-4944-B6DB-AB118FB5D54D}"/>
                </c:ext>
              </c:extLst>
            </c:dLbl>
            <c:dLbl>
              <c:idx val="6"/>
              <c:layout>
                <c:manualLayout>
                  <c:x val="1.0185067526415994E-16"/>
                  <c:y val="-0.175925925925925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0F-4944-B6DB-AB118FB5D54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585959"/>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'G20, G21'!$B$1:$H$1</c:f>
              <c:numCache>
                <c:formatCode>0</c:formatCode>
                <c:ptCount val="7"/>
                <c:pt idx="0">
                  <c:v>2013</c:v>
                </c:pt>
                <c:pt idx="1">
                  <c:v>2014</c:v>
                </c:pt>
                <c:pt idx="2">
                  <c:v>2015</c:v>
                </c:pt>
                <c:pt idx="3">
                  <c:v>2016</c:v>
                </c:pt>
                <c:pt idx="4">
                  <c:v>2017</c:v>
                </c:pt>
                <c:pt idx="5">
                  <c:v>2018</c:v>
                </c:pt>
                <c:pt idx="6">
                  <c:v>2019</c:v>
                </c:pt>
              </c:numCache>
            </c:numRef>
          </c:cat>
          <c:val>
            <c:numRef>
              <c:f>'G20, G21'!$B$3:$H$3</c:f>
              <c:numCache>
                <c:formatCode>0.0</c:formatCode>
                <c:ptCount val="7"/>
                <c:pt idx="0">
                  <c:v>54.827951734592524</c:v>
                </c:pt>
                <c:pt idx="1">
                  <c:v>51.666699621250025</c:v>
                </c:pt>
                <c:pt idx="2">
                  <c:v>48.184685928689085</c:v>
                </c:pt>
                <c:pt idx="3">
                  <c:v>46.655048644423118</c:v>
                </c:pt>
                <c:pt idx="4">
                  <c:v>44.91451430068539</c:v>
                </c:pt>
                <c:pt idx="5">
                  <c:v>41.256003496482336</c:v>
                </c:pt>
                <c:pt idx="6">
                  <c:v>39.019111444107722</c:v>
                </c:pt>
              </c:numCache>
            </c:numRef>
          </c:val>
          <c:extLst>
            <c:ext xmlns:c16="http://schemas.microsoft.com/office/drawing/2014/chart" uri="{C3380CC4-5D6E-409C-BE32-E72D297353CC}">
              <c16:uniqueId val="{00000001-0A0F-4944-B6DB-AB118FB5D54D}"/>
            </c:ext>
          </c:extLst>
        </c:ser>
        <c:dLbls>
          <c:showLegendKey val="0"/>
          <c:showVal val="0"/>
          <c:showCatName val="0"/>
          <c:showSerName val="0"/>
          <c:showPercent val="0"/>
          <c:showBubbleSize val="0"/>
        </c:dLbls>
        <c:axId val="884223184"/>
        <c:axId val="884226792"/>
      </c:areaChart>
      <c:catAx>
        <c:axId val="884223184"/>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84226792"/>
        <c:crosses val="autoZero"/>
        <c:auto val="1"/>
        <c:lblAlgn val="ctr"/>
        <c:lblOffset val="100"/>
        <c:noMultiLvlLbl val="0"/>
      </c:catAx>
      <c:valAx>
        <c:axId val="884226792"/>
        <c:scaling>
          <c:orientation val="minMax"/>
          <c:min val="30"/>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84223184"/>
        <c:crosses val="autoZero"/>
        <c:crossBetween val="midCat"/>
      </c:valAx>
      <c:spPr>
        <a:noFill/>
        <a:ln>
          <a:noFill/>
        </a:ln>
        <a:effectLst/>
      </c:spPr>
    </c:plotArea>
    <c:legend>
      <c:legendPos val="b"/>
      <c:layout>
        <c:manualLayout>
          <c:xMode val="edge"/>
          <c:yMode val="edge"/>
          <c:x val="0.12980139982502184"/>
          <c:y val="7.002260134149893E-2"/>
          <c:w val="0.87019860017497808"/>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'G20, G21'!$A$7</c:f>
              <c:strCache>
                <c:ptCount val="1"/>
                <c:pt idx="0">
                  <c:v>Rozpočtované saldo VS (MTO 2017+neočak. vplyvy)</c:v>
                </c:pt>
              </c:strCache>
            </c:strRef>
          </c:tx>
          <c:spPr>
            <a:ln w="28575" cap="rnd">
              <a:solidFill>
                <a:srgbClr val="585959"/>
              </a:solidFill>
              <a:round/>
            </a:ln>
            <a:effectLst/>
          </c:spPr>
          <c:marker>
            <c:symbol val="circle"/>
            <c:size val="5"/>
            <c:spPr>
              <a:solidFill>
                <a:srgbClr val="585959"/>
              </a:solidFill>
              <a:ln w="9525">
                <a:solidFill>
                  <a:srgbClr val="585959"/>
                </a:solidFill>
              </a:ln>
              <a:effectLst/>
            </c:spPr>
          </c:marker>
          <c:dLbls>
            <c:dLbl>
              <c:idx val="0"/>
              <c:layout>
                <c:manualLayout>
                  <c:x val="-6.666666666666668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0E-4865-ABC9-BA7C077D3D95}"/>
                </c:ext>
              </c:extLst>
            </c:dLbl>
            <c:dLbl>
              <c:idx val="1"/>
              <c:layout>
                <c:manualLayout>
                  <c:x val="-5.8333333333333334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0E-4865-ABC9-BA7C077D3D95}"/>
                </c:ext>
              </c:extLst>
            </c:dLbl>
            <c:dLbl>
              <c:idx val="2"/>
              <c:layout>
                <c:manualLayout>
                  <c:x val="-5.0000000000000051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0E-4865-ABC9-BA7C077D3D95}"/>
                </c:ext>
              </c:extLst>
            </c:dLbl>
            <c:dLbl>
              <c:idx val="3"/>
              <c:layout>
                <c:manualLayout>
                  <c:x val="-5.8333333333333334E-2"/>
                  <c:y val="-6.9444444444444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0E-4865-ABC9-BA7C077D3D95}"/>
                </c:ext>
              </c:extLst>
            </c:dLbl>
            <c:dLbl>
              <c:idx val="4"/>
              <c:layout>
                <c:manualLayout>
                  <c:x val="-0.05"/>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0E-4865-ABC9-BA7C077D3D95}"/>
                </c:ext>
              </c:extLst>
            </c:dLbl>
            <c:dLbl>
              <c:idx val="5"/>
              <c:layout>
                <c:manualLayout>
                  <c:x val="-3.3333333333333333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0E-4865-ABC9-BA7C077D3D95}"/>
                </c:ext>
              </c:extLst>
            </c:dLbl>
            <c:spPr>
              <a:noFill/>
              <a:ln>
                <a:noFill/>
              </a:ln>
              <a:effectLst/>
            </c:spPr>
            <c:txPr>
              <a:bodyPr rot="0" spcFirstLastPara="1" vertOverflow="ellipsis" vert="horz" wrap="square" anchor="ctr" anchorCtr="1"/>
              <a:lstStyle/>
              <a:p>
                <a:pPr>
                  <a:defRPr sz="900" b="1" i="0" u="none" strike="noStrike" kern="1200" baseline="0">
                    <a:solidFill>
                      <a:srgbClr val="585959"/>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'G20, G21'!$B$6:$H$6</c:f>
              <c:numCache>
                <c:formatCode>0</c:formatCode>
                <c:ptCount val="7"/>
                <c:pt idx="0">
                  <c:v>2013</c:v>
                </c:pt>
                <c:pt idx="1">
                  <c:v>2014</c:v>
                </c:pt>
                <c:pt idx="2">
                  <c:v>2015</c:v>
                </c:pt>
                <c:pt idx="3">
                  <c:v>2016</c:v>
                </c:pt>
                <c:pt idx="4">
                  <c:v>2017</c:v>
                </c:pt>
                <c:pt idx="5">
                  <c:v>2018</c:v>
                </c:pt>
                <c:pt idx="6">
                  <c:v>2019</c:v>
                </c:pt>
              </c:numCache>
            </c:numRef>
          </c:cat>
          <c:val>
            <c:numRef>
              <c:f>'G20, G21'!$B$7:$H$7</c:f>
              <c:numCache>
                <c:formatCode>#\ ##0.0</c:formatCode>
                <c:ptCount val="7"/>
                <c:pt idx="0">
                  <c:v>-2.5085144258145653</c:v>
                </c:pt>
                <c:pt idx="1">
                  <c:v>-0.60874320886315325</c:v>
                </c:pt>
                <c:pt idx="2">
                  <c:v>-0.73323375439951111</c:v>
                </c:pt>
                <c:pt idx="3">
                  <c:v>-0.31914541581462513</c:v>
                </c:pt>
                <c:pt idx="4">
                  <c:v>0.33589644081584408</c:v>
                </c:pt>
                <c:pt idx="5">
                  <c:v>1.0748999262992547</c:v>
                </c:pt>
                <c:pt idx="6">
                  <c:v>6.0738582187468387E-2</c:v>
                </c:pt>
              </c:numCache>
            </c:numRef>
          </c:val>
          <c:smooth val="0"/>
          <c:extLst>
            <c:ext xmlns:c16="http://schemas.microsoft.com/office/drawing/2014/chart" uri="{C3380CC4-5D6E-409C-BE32-E72D297353CC}">
              <c16:uniqueId val="{00000000-650E-4865-ABC9-BA7C077D3D95}"/>
            </c:ext>
          </c:extLst>
        </c:ser>
        <c:ser>
          <c:idx val="1"/>
          <c:order val="1"/>
          <c:tx>
            <c:strRef>
              <c:f>'G20, G21'!$A$8</c:f>
              <c:strCache>
                <c:ptCount val="1"/>
                <c:pt idx="0">
                  <c:v>Rozpočtované saldo VS</c:v>
                </c:pt>
              </c:strCache>
            </c:strRef>
          </c:tx>
          <c:spPr>
            <a:ln w="28575" cap="rnd">
              <a:solidFill>
                <a:srgbClr val="DCB47B"/>
              </a:solidFill>
              <a:round/>
            </a:ln>
            <a:effectLst/>
          </c:spPr>
          <c:marker>
            <c:symbol val="circle"/>
            <c:size val="5"/>
            <c:spPr>
              <a:solidFill>
                <a:srgbClr val="DCB47B"/>
              </a:solidFill>
              <a:ln w="9525">
                <a:solidFill>
                  <a:srgbClr val="DCB47B"/>
                </a:solidFill>
              </a:ln>
              <a:effectLst/>
            </c:spPr>
          </c:marker>
          <c:dLbls>
            <c:dLbl>
              <c:idx val="0"/>
              <c:layout>
                <c:manualLayout>
                  <c:x val="-1.6666666666666666E-2"/>
                  <c:y val="-5.0925925925926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0E-4865-ABC9-BA7C077D3D95}"/>
                </c:ext>
              </c:extLst>
            </c:dLbl>
            <c:dLbl>
              <c:idx val="1"/>
              <c:layout>
                <c:manualLayout>
                  <c:x val="-4.4444444444444446E-2"/>
                  <c:y val="-4.6296296296296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0E-4865-ABC9-BA7C077D3D95}"/>
                </c:ext>
              </c:extLst>
            </c:dLbl>
            <c:dLbl>
              <c:idx val="2"/>
              <c:layout>
                <c:manualLayout>
                  <c:x val="-5.8333333333333383E-2"/>
                  <c:y val="-4.6296296296296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0E-4865-ABC9-BA7C077D3D95}"/>
                </c:ext>
              </c:extLst>
            </c:dLbl>
            <c:dLbl>
              <c:idx val="3"/>
              <c:layout>
                <c:manualLayout>
                  <c:x val="-5.8333333333333334E-2"/>
                  <c:y val="-5.0925925925926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0E-4865-ABC9-BA7C077D3D95}"/>
                </c:ext>
              </c:extLst>
            </c:dLbl>
            <c:dLbl>
              <c:idx val="4"/>
              <c:layout>
                <c:manualLayout>
                  <c:x val="-1.388888888888899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0E-4865-ABC9-BA7C077D3D95}"/>
                </c:ext>
              </c:extLst>
            </c:dLbl>
            <c:dLbl>
              <c:idx val="5"/>
              <c:layout>
                <c:manualLayout>
                  <c:x val="-6.6666666666666569E-2"/>
                  <c:y val="-5.0925925925925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0E-4865-ABC9-BA7C077D3D95}"/>
                </c:ext>
              </c:extLst>
            </c:dLbl>
            <c:dLbl>
              <c:idx val="6"/>
              <c:layout>
                <c:manualLayout>
                  <c:x val="-2.5000000000000001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0E-4865-ABC9-BA7C077D3D95}"/>
                </c:ext>
              </c:extLst>
            </c:dLbl>
            <c:spPr>
              <a:noFill/>
              <a:ln>
                <a:noFill/>
              </a:ln>
              <a:effectLst/>
            </c:spPr>
            <c:txPr>
              <a:bodyPr rot="0" spcFirstLastPara="1" vertOverflow="ellipsis" vert="horz" wrap="square" anchor="ctr" anchorCtr="1"/>
              <a:lstStyle/>
              <a:p>
                <a:pPr>
                  <a:defRPr sz="900" b="1" i="0" u="none" strike="noStrike" kern="1200" baseline="0">
                    <a:solidFill>
                      <a:srgbClr val="DCB47B"/>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'G20, G21'!$B$6:$H$6</c:f>
              <c:numCache>
                <c:formatCode>0</c:formatCode>
                <c:ptCount val="7"/>
                <c:pt idx="0">
                  <c:v>2013</c:v>
                </c:pt>
                <c:pt idx="1">
                  <c:v>2014</c:v>
                </c:pt>
                <c:pt idx="2">
                  <c:v>2015</c:v>
                </c:pt>
                <c:pt idx="3">
                  <c:v>2016</c:v>
                </c:pt>
                <c:pt idx="4">
                  <c:v>2017</c:v>
                </c:pt>
                <c:pt idx="5">
                  <c:v>2018</c:v>
                </c:pt>
                <c:pt idx="6">
                  <c:v>2019</c:v>
                </c:pt>
              </c:numCache>
            </c:numRef>
          </c:cat>
          <c:val>
            <c:numRef>
              <c:f>'G20, G21'!$B$8:$H$8</c:f>
              <c:numCache>
                <c:formatCode>#\ ##0.0</c:formatCode>
                <c:ptCount val="7"/>
                <c:pt idx="0">
                  <c:v>-2.94</c:v>
                </c:pt>
                <c:pt idx="1">
                  <c:v>-2.64</c:v>
                </c:pt>
                <c:pt idx="2">
                  <c:v>-2.4900000000000002</c:v>
                </c:pt>
                <c:pt idx="3">
                  <c:v>-1.93</c:v>
                </c:pt>
                <c:pt idx="4">
                  <c:v>-1.29</c:v>
                </c:pt>
                <c:pt idx="5">
                  <c:v>-0.83</c:v>
                </c:pt>
                <c:pt idx="6">
                  <c:v>0</c:v>
                </c:pt>
              </c:numCache>
            </c:numRef>
          </c:val>
          <c:smooth val="0"/>
          <c:extLst>
            <c:ext xmlns:c16="http://schemas.microsoft.com/office/drawing/2014/chart" uri="{C3380CC4-5D6E-409C-BE32-E72D297353CC}">
              <c16:uniqueId val="{00000001-650E-4865-ABC9-BA7C077D3D95}"/>
            </c:ext>
          </c:extLst>
        </c:ser>
        <c:ser>
          <c:idx val="2"/>
          <c:order val="2"/>
          <c:tx>
            <c:strRef>
              <c:f>'G20, G21'!$A$9</c:f>
              <c:strCache>
                <c:ptCount val="1"/>
                <c:pt idx="0">
                  <c:v>Skutočné saldo VS</c:v>
                </c:pt>
              </c:strCache>
            </c:strRef>
          </c:tx>
          <c:spPr>
            <a:ln w="28575" cap="rnd">
              <a:solidFill>
                <a:srgbClr val="13B5EA"/>
              </a:solidFill>
              <a:round/>
            </a:ln>
            <a:effectLst/>
          </c:spPr>
          <c:marker>
            <c:symbol val="circle"/>
            <c:size val="5"/>
            <c:spPr>
              <a:solidFill>
                <a:srgbClr val="13B5EA"/>
              </a:solidFill>
              <a:ln w="9525">
                <a:solidFill>
                  <a:srgbClr val="13B5EA"/>
                </a:solidFill>
              </a:ln>
              <a:effectLst/>
            </c:spPr>
          </c:marker>
          <c:dLbls>
            <c:dLbl>
              <c:idx val="0"/>
              <c:layout>
                <c:manualLayout>
                  <c:x val="-3.3333333333333361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0E-4865-ABC9-BA7C077D3D95}"/>
                </c:ext>
              </c:extLst>
            </c:dLbl>
            <c:dLbl>
              <c:idx val="1"/>
              <c:layout>
                <c:manualLayout>
                  <c:x val="-1.6666666666666666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50E-4865-ABC9-BA7C077D3D95}"/>
                </c:ext>
              </c:extLst>
            </c:dLbl>
            <c:dLbl>
              <c:idx val="2"/>
              <c:layout>
                <c:manualLayout>
                  <c:x val="-3.0555555555555607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50E-4865-ABC9-BA7C077D3D95}"/>
                </c:ext>
              </c:extLst>
            </c:dLbl>
            <c:dLbl>
              <c:idx val="3"/>
              <c:layout>
                <c:manualLayout>
                  <c:x val="-3.3333333333333333E-2"/>
                  <c:y val="5.5555555555555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50E-4865-ABC9-BA7C077D3D95}"/>
                </c:ext>
              </c:extLst>
            </c:dLbl>
            <c:dLbl>
              <c:idx val="4"/>
              <c:layout>
                <c:manualLayout>
                  <c:x val="-5.833333333333343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50E-4865-ABC9-BA7C077D3D95}"/>
                </c:ext>
              </c:extLst>
            </c:dLbl>
            <c:dLbl>
              <c:idx val="5"/>
              <c:layout>
                <c:manualLayout>
                  <c:x val="-3.6111111111111108E-2"/>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50E-4865-ABC9-BA7C077D3D95}"/>
                </c:ext>
              </c:extLst>
            </c:dLbl>
            <c:dLbl>
              <c:idx val="6"/>
              <c:layout>
                <c:manualLayout>
                  <c:x val="-4.7222222222222221E-2"/>
                  <c:y val="5.5555555555555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50E-4865-ABC9-BA7C077D3D95}"/>
                </c:ext>
              </c:extLst>
            </c:dLbl>
            <c:spPr>
              <a:noFill/>
              <a:ln>
                <a:noFill/>
              </a:ln>
              <a:effectLst/>
            </c:spPr>
            <c:txPr>
              <a:bodyPr rot="0" spcFirstLastPara="1" vertOverflow="ellipsis" vert="horz" wrap="square" anchor="ctr" anchorCtr="1"/>
              <a:lstStyle/>
              <a:p>
                <a:pPr>
                  <a:defRPr sz="900" b="1" i="0" u="none" strike="noStrike" kern="1200" baseline="0">
                    <a:solidFill>
                      <a:srgbClr val="13B5EA"/>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'G20, G21'!$B$6:$H$6</c:f>
              <c:numCache>
                <c:formatCode>0</c:formatCode>
                <c:ptCount val="7"/>
                <c:pt idx="0">
                  <c:v>2013</c:v>
                </c:pt>
                <c:pt idx="1">
                  <c:v>2014</c:v>
                </c:pt>
                <c:pt idx="2">
                  <c:v>2015</c:v>
                </c:pt>
                <c:pt idx="3">
                  <c:v>2016</c:v>
                </c:pt>
                <c:pt idx="4">
                  <c:v>2017</c:v>
                </c:pt>
                <c:pt idx="5">
                  <c:v>2018</c:v>
                </c:pt>
                <c:pt idx="6">
                  <c:v>2019</c:v>
                </c:pt>
              </c:numCache>
            </c:numRef>
          </c:cat>
          <c:val>
            <c:numRef>
              <c:f>'G20, G21'!$B$9:$H$9</c:f>
              <c:numCache>
                <c:formatCode>#\ ##0.0</c:formatCode>
                <c:ptCount val="7"/>
                <c:pt idx="0">
                  <c:v>-2.8795628673665661</c:v>
                </c:pt>
                <c:pt idx="1">
                  <c:v>-3.1075209322693911</c:v>
                </c:pt>
                <c:pt idx="2">
                  <c:v>-2.6770267627457764</c:v>
                </c:pt>
                <c:pt idx="3">
                  <c:v>-2.5811983738734017</c:v>
                </c:pt>
                <c:pt idx="4">
                  <c:v>-0.93597469366702868</c:v>
                </c:pt>
                <c:pt idx="5">
                  <c:v>-0.99033020317187204</c:v>
                </c:pt>
                <c:pt idx="6">
                  <c:v>-1.3517256661680794</c:v>
                </c:pt>
              </c:numCache>
            </c:numRef>
          </c:val>
          <c:smooth val="0"/>
          <c:extLst>
            <c:ext xmlns:c16="http://schemas.microsoft.com/office/drawing/2014/chart" uri="{C3380CC4-5D6E-409C-BE32-E72D297353CC}">
              <c16:uniqueId val="{00000002-650E-4865-ABC9-BA7C077D3D95}"/>
            </c:ext>
          </c:extLst>
        </c:ser>
        <c:dLbls>
          <c:showLegendKey val="0"/>
          <c:showVal val="0"/>
          <c:showCatName val="0"/>
          <c:showSerName val="0"/>
          <c:showPercent val="0"/>
          <c:showBubbleSize val="0"/>
        </c:dLbls>
        <c:marker val="1"/>
        <c:smooth val="0"/>
        <c:axId val="893292624"/>
        <c:axId val="893290656"/>
      </c:lineChart>
      <c:catAx>
        <c:axId val="893292624"/>
        <c:scaling>
          <c:orientation val="minMax"/>
        </c:scaling>
        <c:delete val="0"/>
        <c:axPos val="b"/>
        <c:numFmt formatCode="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93290656"/>
        <c:crosses val="autoZero"/>
        <c:auto val="1"/>
        <c:lblAlgn val="ctr"/>
        <c:lblOffset val="100"/>
        <c:noMultiLvlLbl val="0"/>
      </c:catAx>
      <c:valAx>
        <c:axId val="893290656"/>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93292624"/>
        <c:crosses val="autoZero"/>
        <c:crossBetween val="between"/>
      </c:valAx>
      <c:spPr>
        <a:noFill/>
        <a:ln>
          <a:noFill/>
        </a:ln>
        <a:effectLst/>
      </c:spPr>
    </c:plotArea>
    <c:legend>
      <c:legendPos val="b"/>
      <c:layout>
        <c:manualLayout>
          <c:xMode val="edge"/>
          <c:yMode val="edge"/>
          <c:x val="9.6776246719160089E-2"/>
          <c:y val="5.9604841061533985E-2"/>
          <c:w val="0.62603040244969377"/>
          <c:h val="0.22743219597550307"/>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'G22, G23'!$A$3</c:f>
              <c:strCache>
                <c:ptCount val="1"/>
                <c:pt idx="0">
                  <c:v>Q1</c:v>
                </c:pt>
              </c:strCache>
            </c:strRef>
          </c:tx>
          <c:spPr>
            <a:solidFill>
              <a:srgbClr val="13B5EA"/>
            </a:solidFill>
            <a:ln>
              <a:noFill/>
            </a:ln>
            <a:effectLst/>
          </c:spPr>
          <c:invertIfNegative val="0"/>
          <c:cat>
            <c:numRef>
              <c:f>'G22, G23'!$B$2:$F$2</c:f>
              <c:numCache>
                <c:formatCode>General</c:formatCode>
                <c:ptCount val="5"/>
                <c:pt idx="0">
                  <c:v>2016</c:v>
                </c:pt>
                <c:pt idx="1">
                  <c:v>2017</c:v>
                </c:pt>
                <c:pt idx="2">
                  <c:v>2018</c:v>
                </c:pt>
                <c:pt idx="3">
                  <c:v>2019</c:v>
                </c:pt>
                <c:pt idx="4">
                  <c:v>2020</c:v>
                </c:pt>
              </c:numCache>
            </c:numRef>
          </c:cat>
          <c:val>
            <c:numRef>
              <c:f>'G22, G23'!$B$3:$F$3</c:f>
              <c:numCache>
                <c:formatCode>#,##0</c:formatCode>
                <c:ptCount val="5"/>
                <c:pt idx="0">
                  <c:v>310.21100000000001</c:v>
                </c:pt>
                <c:pt idx="1">
                  <c:v>178.81700000000001</c:v>
                </c:pt>
                <c:pt idx="2">
                  <c:v>270.53300000000002</c:v>
                </c:pt>
                <c:pt idx="3">
                  <c:v>225.58420501000001</c:v>
                </c:pt>
                <c:pt idx="4">
                  <c:v>294.01100508000002</c:v>
                </c:pt>
              </c:numCache>
            </c:numRef>
          </c:val>
          <c:extLst>
            <c:ext xmlns:c16="http://schemas.microsoft.com/office/drawing/2014/chart" uri="{C3380CC4-5D6E-409C-BE32-E72D297353CC}">
              <c16:uniqueId val="{00000000-DFC8-4755-9684-BFEDFAAE03CD}"/>
            </c:ext>
          </c:extLst>
        </c:ser>
        <c:ser>
          <c:idx val="1"/>
          <c:order val="1"/>
          <c:tx>
            <c:strRef>
              <c:f>'G22, G23'!$A$4</c:f>
              <c:strCache>
                <c:ptCount val="1"/>
                <c:pt idx="0">
                  <c:v>Q2</c:v>
                </c:pt>
              </c:strCache>
            </c:strRef>
          </c:tx>
          <c:spPr>
            <a:solidFill>
              <a:srgbClr val="585959"/>
            </a:solidFill>
            <a:ln>
              <a:noFill/>
            </a:ln>
            <a:effectLst/>
          </c:spPr>
          <c:invertIfNegative val="0"/>
          <c:cat>
            <c:numRef>
              <c:f>'G22, G23'!$B$2:$F$2</c:f>
              <c:numCache>
                <c:formatCode>General</c:formatCode>
                <c:ptCount val="5"/>
                <c:pt idx="0">
                  <c:v>2016</c:v>
                </c:pt>
                <c:pt idx="1">
                  <c:v>2017</c:v>
                </c:pt>
                <c:pt idx="2">
                  <c:v>2018</c:v>
                </c:pt>
                <c:pt idx="3">
                  <c:v>2019</c:v>
                </c:pt>
                <c:pt idx="4">
                  <c:v>2020</c:v>
                </c:pt>
              </c:numCache>
            </c:numRef>
          </c:cat>
          <c:val>
            <c:numRef>
              <c:f>'G22, G23'!$B$4:$F$4</c:f>
              <c:numCache>
                <c:formatCode>#,##0</c:formatCode>
                <c:ptCount val="5"/>
                <c:pt idx="0">
                  <c:v>801.43911031000005</c:v>
                </c:pt>
                <c:pt idx="1">
                  <c:v>402.71629437000001</c:v>
                </c:pt>
                <c:pt idx="2">
                  <c:v>556.71789478000005</c:v>
                </c:pt>
                <c:pt idx="3">
                  <c:v>642.74631896999995</c:v>
                </c:pt>
                <c:pt idx="4">
                  <c:v>702.50485677999995</c:v>
                </c:pt>
              </c:numCache>
            </c:numRef>
          </c:val>
          <c:extLst>
            <c:ext xmlns:c16="http://schemas.microsoft.com/office/drawing/2014/chart" uri="{C3380CC4-5D6E-409C-BE32-E72D297353CC}">
              <c16:uniqueId val="{00000001-DFC8-4755-9684-BFEDFAAE03CD}"/>
            </c:ext>
          </c:extLst>
        </c:ser>
        <c:ser>
          <c:idx val="2"/>
          <c:order val="2"/>
          <c:tx>
            <c:strRef>
              <c:f>'G22, G23'!$A$5</c:f>
              <c:strCache>
                <c:ptCount val="1"/>
                <c:pt idx="0">
                  <c:v>Q3</c:v>
                </c:pt>
              </c:strCache>
            </c:strRef>
          </c:tx>
          <c:spPr>
            <a:solidFill>
              <a:srgbClr val="B2E4F8"/>
            </a:solidFill>
            <a:ln>
              <a:noFill/>
            </a:ln>
            <a:effectLst/>
          </c:spPr>
          <c:invertIfNegative val="0"/>
          <c:cat>
            <c:numRef>
              <c:f>'G22, G23'!$B$2:$F$2</c:f>
              <c:numCache>
                <c:formatCode>General</c:formatCode>
                <c:ptCount val="5"/>
                <c:pt idx="0">
                  <c:v>2016</c:v>
                </c:pt>
                <c:pt idx="1">
                  <c:v>2017</c:v>
                </c:pt>
                <c:pt idx="2">
                  <c:v>2018</c:v>
                </c:pt>
                <c:pt idx="3">
                  <c:v>2019</c:v>
                </c:pt>
                <c:pt idx="4">
                  <c:v>2020</c:v>
                </c:pt>
              </c:numCache>
            </c:numRef>
          </c:cat>
          <c:val>
            <c:numRef>
              <c:f>'G22, G23'!$B$5:$F$5</c:f>
              <c:numCache>
                <c:formatCode>#,##0</c:formatCode>
                <c:ptCount val="5"/>
                <c:pt idx="0">
                  <c:v>985.07624516999999</c:v>
                </c:pt>
                <c:pt idx="1">
                  <c:v>739.30462852000005</c:v>
                </c:pt>
                <c:pt idx="2">
                  <c:v>933.03099999999995</c:v>
                </c:pt>
                <c:pt idx="3">
                  <c:v>1088.3793732399999</c:v>
                </c:pt>
                <c:pt idx="4">
                  <c:v>1175.8926315599999</c:v>
                </c:pt>
              </c:numCache>
            </c:numRef>
          </c:val>
          <c:extLst>
            <c:ext xmlns:c16="http://schemas.microsoft.com/office/drawing/2014/chart" uri="{C3380CC4-5D6E-409C-BE32-E72D297353CC}">
              <c16:uniqueId val="{00000002-DFC8-4755-9684-BFEDFAAE03CD}"/>
            </c:ext>
          </c:extLst>
        </c:ser>
        <c:ser>
          <c:idx val="3"/>
          <c:order val="3"/>
          <c:tx>
            <c:strRef>
              <c:f>'G22, G23'!$A$6</c:f>
              <c:strCache>
                <c:ptCount val="1"/>
                <c:pt idx="0">
                  <c:v>Q4</c:v>
                </c:pt>
              </c:strCache>
            </c:strRef>
          </c:tx>
          <c:spPr>
            <a:solidFill>
              <a:srgbClr val="DCB47B"/>
            </a:solidFill>
            <a:ln>
              <a:noFill/>
            </a:ln>
            <a:effectLst/>
          </c:spPr>
          <c:invertIfNegative val="0"/>
          <c:dPt>
            <c:idx val="4"/>
            <c:invertIfNegative val="0"/>
            <c:bubble3D val="0"/>
            <c:spPr>
              <a:pattFill prst="pct50">
                <a:fgClr>
                  <a:srgbClr val="DCB47B"/>
                </a:fgClr>
                <a:bgClr>
                  <a:schemeClr val="bg1"/>
                </a:bgClr>
              </a:pattFill>
              <a:ln>
                <a:noFill/>
              </a:ln>
              <a:effectLst/>
            </c:spPr>
            <c:extLst>
              <c:ext xmlns:c16="http://schemas.microsoft.com/office/drawing/2014/chart" uri="{C3380CC4-5D6E-409C-BE32-E72D297353CC}">
                <c16:uniqueId val="{00000004-DFC8-4755-9684-BFEDFAAE03CD}"/>
              </c:ext>
            </c:extLst>
          </c:dPt>
          <c:cat>
            <c:numRef>
              <c:f>'G22, G23'!$B$2:$F$2</c:f>
              <c:numCache>
                <c:formatCode>General</c:formatCode>
                <c:ptCount val="5"/>
                <c:pt idx="0">
                  <c:v>2016</c:v>
                </c:pt>
                <c:pt idx="1">
                  <c:v>2017</c:v>
                </c:pt>
                <c:pt idx="2">
                  <c:v>2018</c:v>
                </c:pt>
                <c:pt idx="3">
                  <c:v>2019</c:v>
                </c:pt>
                <c:pt idx="4">
                  <c:v>2020</c:v>
                </c:pt>
              </c:numCache>
            </c:numRef>
          </c:cat>
          <c:val>
            <c:numRef>
              <c:f>'G22, G23'!$B$6:$F$6</c:f>
              <c:numCache>
                <c:formatCode>#,##0</c:formatCode>
                <c:ptCount val="5"/>
                <c:pt idx="0">
                  <c:v>1753.2840000000001</c:v>
                </c:pt>
                <c:pt idx="1">
                  <c:v>1432.124</c:v>
                </c:pt>
                <c:pt idx="2">
                  <c:v>2081.90948166</c:v>
                </c:pt>
                <c:pt idx="3">
                  <c:v>2092.5613180999999</c:v>
                </c:pt>
                <c:pt idx="4">
                  <c:v>2398.7250052715099</c:v>
                </c:pt>
              </c:numCache>
            </c:numRef>
          </c:val>
          <c:extLst>
            <c:ext xmlns:c16="http://schemas.microsoft.com/office/drawing/2014/chart" uri="{C3380CC4-5D6E-409C-BE32-E72D297353CC}">
              <c16:uniqueId val="{00000003-DFC8-4755-9684-BFEDFAAE03CD}"/>
            </c:ext>
          </c:extLst>
        </c:ser>
        <c:dLbls>
          <c:showLegendKey val="0"/>
          <c:showVal val="0"/>
          <c:showCatName val="0"/>
          <c:showSerName val="0"/>
          <c:showPercent val="0"/>
          <c:showBubbleSize val="0"/>
        </c:dLbls>
        <c:gapWidth val="219"/>
        <c:overlap val="-27"/>
        <c:axId val="893300168"/>
        <c:axId val="893307056"/>
      </c:barChart>
      <c:catAx>
        <c:axId val="89330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93307056"/>
        <c:crosses val="autoZero"/>
        <c:auto val="1"/>
        <c:lblAlgn val="ctr"/>
        <c:lblOffset val="100"/>
        <c:noMultiLvlLbl val="0"/>
      </c:catAx>
      <c:valAx>
        <c:axId val="893307056"/>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93300168"/>
        <c:crosses val="autoZero"/>
        <c:crossBetween val="between"/>
      </c:valAx>
      <c:spPr>
        <a:noFill/>
        <a:ln>
          <a:noFill/>
        </a:ln>
        <a:effectLst/>
      </c:spPr>
    </c:plotArea>
    <c:legend>
      <c:legendPos val="b"/>
      <c:layout>
        <c:manualLayout>
          <c:xMode val="edge"/>
          <c:yMode val="edge"/>
          <c:x val="0.11610061242344709"/>
          <c:y val="8.3911490230387839E-2"/>
          <c:w val="0.27335433070866144"/>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'G22, G23'!$A$24</c:f>
              <c:strCache>
                <c:ptCount val="1"/>
                <c:pt idx="0">
                  <c:v>Q1</c:v>
                </c:pt>
              </c:strCache>
            </c:strRef>
          </c:tx>
          <c:spPr>
            <a:solidFill>
              <a:srgbClr val="13B5EA"/>
            </a:solidFill>
            <a:ln>
              <a:noFill/>
            </a:ln>
            <a:effectLst/>
          </c:spPr>
          <c:invertIfNegative val="0"/>
          <c:cat>
            <c:numRef>
              <c:f>'G22, G23'!$B$23:$F$23</c:f>
              <c:numCache>
                <c:formatCode>General</c:formatCode>
                <c:ptCount val="5"/>
                <c:pt idx="0">
                  <c:v>2016</c:v>
                </c:pt>
                <c:pt idx="1">
                  <c:v>2017</c:v>
                </c:pt>
                <c:pt idx="2">
                  <c:v>2018</c:v>
                </c:pt>
                <c:pt idx="3">
                  <c:v>2019</c:v>
                </c:pt>
                <c:pt idx="4">
                  <c:v>2020</c:v>
                </c:pt>
              </c:numCache>
            </c:numRef>
          </c:cat>
          <c:val>
            <c:numRef>
              <c:f>'G22, G23'!$B$24:$F$24</c:f>
              <c:numCache>
                <c:formatCode>#,##0</c:formatCode>
                <c:ptCount val="5"/>
                <c:pt idx="0">
                  <c:v>50.256999999999998</c:v>
                </c:pt>
                <c:pt idx="1">
                  <c:v>29.678000000000001</c:v>
                </c:pt>
                <c:pt idx="2">
                  <c:v>37.264000000000003</c:v>
                </c:pt>
                <c:pt idx="3">
                  <c:v>33.202013909999998</c:v>
                </c:pt>
                <c:pt idx="4">
                  <c:v>49.027003790000002</c:v>
                </c:pt>
              </c:numCache>
            </c:numRef>
          </c:val>
          <c:extLst>
            <c:ext xmlns:c16="http://schemas.microsoft.com/office/drawing/2014/chart" uri="{C3380CC4-5D6E-409C-BE32-E72D297353CC}">
              <c16:uniqueId val="{00000000-F50C-4019-BA4E-97D143BA8FEC}"/>
            </c:ext>
          </c:extLst>
        </c:ser>
        <c:ser>
          <c:idx val="1"/>
          <c:order val="1"/>
          <c:tx>
            <c:strRef>
              <c:f>'G22, G23'!$A$25</c:f>
              <c:strCache>
                <c:ptCount val="1"/>
                <c:pt idx="0">
                  <c:v>Q2</c:v>
                </c:pt>
              </c:strCache>
            </c:strRef>
          </c:tx>
          <c:spPr>
            <a:solidFill>
              <a:srgbClr val="585959"/>
            </a:solidFill>
            <a:ln>
              <a:noFill/>
            </a:ln>
            <a:effectLst/>
          </c:spPr>
          <c:invertIfNegative val="0"/>
          <c:cat>
            <c:numRef>
              <c:f>'G22, G23'!$B$23:$F$23</c:f>
              <c:numCache>
                <c:formatCode>General</c:formatCode>
                <c:ptCount val="5"/>
                <c:pt idx="0">
                  <c:v>2016</c:v>
                </c:pt>
                <c:pt idx="1">
                  <c:v>2017</c:v>
                </c:pt>
                <c:pt idx="2">
                  <c:v>2018</c:v>
                </c:pt>
                <c:pt idx="3">
                  <c:v>2019</c:v>
                </c:pt>
                <c:pt idx="4">
                  <c:v>2020</c:v>
                </c:pt>
              </c:numCache>
            </c:numRef>
          </c:cat>
          <c:val>
            <c:numRef>
              <c:f>'G22, G23'!$B$25:$F$25</c:f>
              <c:numCache>
                <c:formatCode>#,##0</c:formatCode>
                <c:ptCount val="5"/>
                <c:pt idx="0">
                  <c:v>134.29850211999999</c:v>
                </c:pt>
                <c:pt idx="1">
                  <c:v>65.584278269999999</c:v>
                </c:pt>
                <c:pt idx="2">
                  <c:v>84.557313410000006</c:v>
                </c:pt>
                <c:pt idx="3">
                  <c:v>100.7672512</c:v>
                </c:pt>
                <c:pt idx="4">
                  <c:v>119.9042165</c:v>
                </c:pt>
              </c:numCache>
            </c:numRef>
          </c:val>
          <c:extLst>
            <c:ext xmlns:c16="http://schemas.microsoft.com/office/drawing/2014/chart" uri="{C3380CC4-5D6E-409C-BE32-E72D297353CC}">
              <c16:uniqueId val="{00000001-F50C-4019-BA4E-97D143BA8FEC}"/>
            </c:ext>
          </c:extLst>
        </c:ser>
        <c:ser>
          <c:idx val="2"/>
          <c:order val="2"/>
          <c:tx>
            <c:strRef>
              <c:f>'G22, G23'!$A$26</c:f>
              <c:strCache>
                <c:ptCount val="1"/>
                <c:pt idx="0">
                  <c:v>Q3</c:v>
                </c:pt>
              </c:strCache>
            </c:strRef>
          </c:tx>
          <c:spPr>
            <a:solidFill>
              <a:srgbClr val="B2E4F8"/>
            </a:solidFill>
            <a:ln>
              <a:noFill/>
            </a:ln>
            <a:effectLst/>
          </c:spPr>
          <c:invertIfNegative val="0"/>
          <c:cat>
            <c:numRef>
              <c:f>'G22, G23'!$B$23:$F$23</c:f>
              <c:numCache>
                <c:formatCode>General</c:formatCode>
                <c:ptCount val="5"/>
                <c:pt idx="0">
                  <c:v>2016</c:v>
                </c:pt>
                <c:pt idx="1">
                  <c:v>2017</c:v>
                </c:pt>
                <c:pt idx="2">
                  <c:v>2018</c:v>
                </c:pt>
                <c:pt idx="3">
                  <c:v>2019</c:v>
                </c:pt>
                <c:pt idx="4">
                  <c:v>2020</c:v>
                </c:pt>
              </c:numCache>
            </c:numRef>
          </c:cat>
          <c:val>
            <c:numRef>
              <c:f>'G22, G23'!$B$26:$F$26</c:f>
              <c:numCache>
                <c:formatCode>#,##0</c:formatCode>
                <c:ptCount val="5"/>
                <c:pt idx="0">
                  <c:v>173.28877575999999</c:v>
                </c:pt>
                <c:pt idx="1">
                  <c:v>134.43590345999999</c:v>
                </c:pt>
                <c:pt idx="2">
                  <c:v>154.68700000000001</c:v>
                </c:pt>
                <c:pt idx="3">
                  <c:v>183.33623639999999</c:v>
                </c:pt>
                <c:pt idx="4">
                  <c:v>214.71912358</c:v>
                </c:pt>
              </c:numCache>
            </c:numRef>
          </c:val>
          <c:extLst>
            <c:ext xmlns:c16="http://schemas.microsoft.com/office/drawing/2014/chart" uri="{C3380CC4-5D6E-409C-BE32-E72D297353CC}">
              <c16:uniqueId val="{00000002-F50C-4019-BA4E-97D143BA8FEC}"/>
            </c:ext>
          </c:extLst>
        </c:ser>
        <c:ser>
          <c:idx val="3"/>
          <c:order val="3"/>
          <c:tx>
            <c:strRef>
              <c:f>'G22, G23'!$A$27</c:f>
              <c:strCache>
                <c:ptCount val="1"/>
                <c:pt idx="0">
                  <c:v>Q4</c:v>
                </c:pt>
              </c:strCache>
            </c:strRef>
          </c:tx>
          <c:spPr>
            <a:solidFill>
              <a:srgbClr val="DCB47B"/>
            </a:solidFill>
            <a:ln>
              <a:noFill/>
            </a:ln>
            <a:effectLst/>
          </c:spPr>
          <c:invertIfNegative val="0"/>
          <c:dPt>
            <c:idx val="4"/>
            <c:invertIfNegative val="0"/>
            <c:bubble3D val="0"/>
            <c:spPr>
              <a:pattFill prst="pct50">
                <a:fgClr>
                  <a:srgbClr val="DCB47B"/>
                </a:fgClr>
                <a:bgClr>
                  <a:schemeClr val="bg1"/>
                </a:bgClr>
              </a:pattFill>
              <a:ln>
                <a:noFill/>
              </a:ln>
              <a:effectLst/>
            </c:spPr>
            <c:extLst>
              <c:ext xmlns:c16="http://schemas.microsoft.com/office/drawing/2014/chart" uri="{C3380CC4-5D6E-409C-BE32-E72D297353CC}">
                <c16:uniqueId val="{00000005-F50C-4019-BA4E-97D143BA8FEC}"/>
              </c:ext>
            </c:extLst>
          </c:dPt>
          <c:cat>
            <c:numRef>
              <c:f>'G22, G23'!$B$23:$F$23</c:f>
              <c:numCache>
                <c:formatCode>General</c:formatCode>
                <c:ptCount val="5"/>
                <c:pt idx="0">
                  <c:v>2016</c:v>
                </c:pt>
                <c:pt idx="1">
                  <c:v>2017</c:v>
                </c:pt>
                <c:pt idx="2">
                  <c:v>2018</c:v>
                </c:pt>
                <c:pt idx="3">
                  <c:v>2019</c:v>
                </c:pt>
                <c:pt idx="4">
                  <c:v>2020</c:v>
                </c:pt>
              </c:numCache>
            </c:numRef>
          </c:cat>
          <c:val>
            <c:numRef>
              <c:f>'G22, G23'!$B$27:$F$27</c:f>
              <c:numCache>
                <c:formatCode>#,##0</c:formatCode>
                <c:ptCount val="5"/>
                <c:pt idx="0">
                  <c:v>269.96800000000002</c:v>
                </c:pt>
                <c:pt idx="1">
                  <c:v>227.03399999999999</c:v>
                </c:pt>
                <c:pt idx="2">
                  <c:v>316.60068558</c:v>
                </c:pt>
                <c:pt idx="3">
                  <c:v>304.34309918999998</c:v>
                </c:pt>
                <c:pt idx="4">
                  <c:v>376.26456477794898</c:v>
                </c:pt>
              </c:numCache>
            </c:numRef>
          </c:val>
          <c:extLst>
            <c:ext xmlns:c16="http://schemas.microsoft.com/office/drawing/2014/chart" uri="{C3380CC4-5D6E-409C-BE32-E72D297353CC}">
              <c16:uniqueId val="{00000003-F50C-4019-BA4E-97D143BA8FEC}"/>
            </c:ext>
          </c:extLst>
        </c:ser>
        <c:ser>
          <c:idx val="4"/>
          <c:order val="4"/>
          <c:tx>
            <c:strRef>
              <c:f>'G22, G23'!$A$28</c:f>
              <c:strCache>
                <c:ptCount val="1"/>
              </c:strCache>
            </c:strRef>
          </c:tx>
          <c:spPr>
            <a:solidFill>
              <a:schemeClr val="accent5"/>
            </a:solidFill>
            <a:ln>
              <a:noFill/>
            </a:ln>
            <a:effectLst/>
          </c:spPr>
          <c:invertIfNegative val="0"/>
          <c:cat>
            <c:numRef>
              <c:f>'G22, G23'!$B$23:$F$23</c:f>
              <c:numCache>
                <c:formatCode>General</c:formatCode>
                <c:ptCount val="5"/>
                <c:pt idx="0">
                  <c:v>2016</c:v>
                </c:pt>
                <c:pt idx="1">
                  <c:v>2017</c:v>
                </c:pt>
                <c:pt idx="2">
                  <c:v>2018</c:v>
                </c:pt>
                <c:pt idx="3">
                  <c:v>2019</c:v>
                </c:pt>
                <c:pt idx="4">
                  <c:v>2020</c:v>
                </c:pt>
              </c:numCache>
            </c:numRef>
          </c:cat>
          <c:val>
            <c:numRef>
              <c:f>'G22, G23'!$B$28:$F$28</c:f>
              <c:numCache>
                <c:formatCode>General</c:formatCode>
                <c:ptCount val="5"/>
                <c:pt idx="3" formatCode="#,##0">
                  <c:v>0</c:v>
                </c:pt>
              </c:numCache>
            </c:numRef>
          </c:val>
          <c:extLst>
            <c:ext xmlns:c16="http://schemas.microsoft.com/office/drawing/2014/chart" uri="{C3380CC4-5D6E-409C-BE32-E72D297353CC}">
              <c16:uniqueId val="{00000004-F50C-4019-BA4E-97D143BA8FEC}"/>
            </c:ext>
          </c:extLst>
        </c:ser>
        <c:dLbls>
          <c:showLegendKey val="0"/>
          <c:showVal val="0"/>
          <c:showCatName val="0"/>
          <c:showSerName val="0"/>
          <c:showPercent val="0"/>
          <c:showBubbleSize val="0"/>
        </c:dLbls>
        <c:gapWidth val="219"/>
        <c:overlap val="-27"/>
        <c:axId val="1099698048"/>
        <c:axId val="1099690504"/>
      </c:barChart>
      <c:catAx>
        <c:axId val="109969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1099690504"/>
        <c:crosses val="autoZero"/>
        <c:auto val="1"/>
        <c:lblAlgn val="ctr"/>
        <c:lblOffset val="100"/>
        <c:noMultiLvlLbl val="0"/>
      </c:catAx>
      <c:valAx>
        <c:axId val="1099690504"/>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1099698048"/>
        <c:crosses val="autoZero"/>
        <c:crossBetween val="between"/>
      </c:valAx>
      <c:spPr>
        <a:noFill/>
        <a:ln>
          <a:noFill/>
        </a:ln>
        <a:effectLst/>
      </c:spPr>
    </c:plotArea>
    <c:legend>
      <c:legendPos val="b"/>
      <c:legendEntry>
        <c:idx val="4"/>
        <c:delete val="1"/>
      </c:legendEntry>
      <c:layout>
        <c:manualLayout>
          <c:xMode val="edge"/>
          <c:yMode val="edge"/>
          <c:x val="0.13146762904636922"/>
          <c:y val="6.0763342082239678E-2"/>
          <c:w val="0.28188735783027119"/>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62978021578268E-2"/>
          <c:y val="4.7550437671655552E-2"/>
          <c:w val="0.89543702434062611"/>
          <c:h val="0.8737826900749609"/>
        </c:manualLayout>
      </c:layout>
      <c:barChart>
        <c:barDir val="col"/>
        <c:grouping val="stacked"/>
        <c:varyColors val="0"/>
        <c:ser>
          <c:idx val="0"/>
          <c:order val="0"/>
          <c:tx>
            <c:strRef>
              <c:f>'G03,G04'!$A$2</c:f>
              <c:strCache>
                <c:ptCount val="1"/>
                <c:pt idx="0">
                  <c:v>príjmové</c:v>
                </c:pt>
              </c:strCache>
            </c:strRef>
          </c:tx>
          <c:spPr>
            <a:solidFill>
              <a:srgbClr val="DCB47B"/>
            </a:solidFill>
            <a:ln>
              <a:solidFill>
                <a:srgbClr val="DCB47B"/>
              </a:solidFill>
            </a:ln>
            <a:effectLst/>
          </c:spPr>
          <c:invertIfNegative val="0"/>
          <c:dLbls>
            <c:dLbl>
              <c:idx val="0"/>
              <c:layout>
                <c:manualLayout>
                  <c:x val="0"/>
                  <c:y val="4.629629629629629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lumMod val="20000"/>
                          <a:lumOff val="80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69-43A9-8409-F9BE0E221F9A}"/>
                </c:ext>
              </c:extLst>
            </c:dLbl>
            <c:dLbl>
              <c:idx val="1"/>
              <c:layout>
                <c:manualLayout>
                  <c:x val="9.4444444444444442E-2"/>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69-43A9-8409-F9BE0E221F9A}"/>
                </c:ext>
              </c:extLst>
            </c:dLbl>
            <c:dLbl>
              <c:idx val="2"/>
              <c:layout>
                <c:manualLayout>
                  <c:x val="9.7222222222222127E-2"/>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69-43A9-8409-F9BE0E221F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DCB47B"/>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'G03,G04'!$B$1:$D$1</c:f>
              <c:numCache>
                <c:formatCode>General</c:formatCode>
                <c:ptCount val="3"/>
                <c:pt idx="0">
                  <c:v>2021</c:v>
                </c:pt>
                <c:pt idx="1">
                  <c:v>2022</c:v>
                </c:pt>
                <c:pt idx="2">
                  <c:v>2023</c:v>
                </c:pt>
              </c:numCache>
            </c:numRef>
          </c:cat>
          <c:val>
            <c:numRef>
              <c:f>'G03,G04'!$B$2:$D$2</c:f>
              <c:numCache>
                <c:formatCode>0.00</c:formatCode>
                <c:ptCount val="3"/>
                <c:pt idx="0">
                  <c:v>-3.0990547667784085E-3</c:v>
                </c:pt>
                <c:pt idx="1">
                  <c:v>8.3190647917923854E-2</c:v>
                </c:pt>
                <c:pt idx="2">
                  <c:v>0.16292955752513194</c:v>
                </c:pt>
              </c:numCache>
            </c:numRef>
          </c:val>
          <c:extLst>
            <c:ext xmlns:c16="http://schemas.microsoft.com/office/drawing/2014/chart" uri="{C3380CC4-5D6E-409C-BE32-E72D297353CC}">
              <c16:uniqueId val="{00000003-6F69-43A9-8409-F9BE0E221F9A}"/>
            </c:ext>
          </c:extLst>
        </c:ser>
        <c:ser>
          <c:idx val="1"/>
          <c:order val="1"/>
          <c:tx>
            <c:strRef>
              <c:f>'G03,G04'!$A$3</c:f>
              <c:strCache>
                <c:ptCount val="1"/>
                <c:pt idx="0">
                  <c:v>výdavkové</c:v>
                </c:pt>
              </c:strCache>
            </c:strRef>
          </c:tx>
          <c:spPr>
            <a:solidFill>
              <a:srgbClr val="13B5EA"/>
            </a:solidFill>
            <a:ln>
              <a:solidFill>
                <a:srgbClr val="13B5EA"/>
              </a:solidFill>
            </a:ln>
            <a:effectLst/>
          </c:spPr>
          <c:invertIfNegative val="0"/>
          <c:dPt>
            <c:idx val="0"/>
            <c:invertIfNegative val="0"/>
            <c:bubble3D val="0"/>
            <c:spPr>
              <a:solidFill>
                <a:srgbClr val="B2E4F8"/>
              </a:solidFill>
              <a:ln>
                <a:solidFill>
                  <a:srgbClr val="B2E4F8"/>
                </a:solidFill>
              </a:ln>
              <a:effectLst/>
            </c:spPr>
            <c:extLst>
              <c:ext xmlns:c16="http://schemas.microsoft.com/office/drawing/2014/chart" uri="{C3380CC4-5D6E-409C-BE32-E72D297353CC}">
                <c16:uniqueId val="{00000005-6F69-43A9-8409-F9BE0E221F9A}"/>
              </c:ext>
            </c:extLst>
          </c:dPt>
          <c:dLbls>
            <c:dLbl>
              <c:idx val="0"/>
              <c:layout>
                <c:manualLayout>
                  <c:x val="0.10833333333333334"/>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69-43A9-8409-F9BE0E221F9A}"/>
                </c:ext>
              </c:extLst>
            </c:dLbl>
            <c:dLbl>
              <c:idx val="1"/>
              <c:layout>
                <c:manualLayout>
                  <c:x val="0.1138889853455894"/>
                  <c:y val="-1.2661282609235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69-43A9-8409-F9BE0E221F9A}"/>
                </c:ext>
              </c:extLst>
            </c:dLbl>
            <c:dLbl>
              <c:idx val="2"/>
              <c:layout>
                <c:manualLayout>
                  <c:x val="9.4444444444444345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69-43A9-8409-F9BE0E221F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13B5EA"/>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'G03,G04'!$B$1:$D$1</c:f>
              <c:numCache>
                <c:formatCode>General</c:formatCode>
                <c:ptCount val="3"/>
                <c:pt idx="0">
                  <c:v>2021</c:v>
                </c:pt>
                <c:pt idx="1">
                  <c:v>2022</c:v>
                </c:pt>
                <c:pt idx="2">
                  <c:v>2023</c:v>
                </c:pt>
              </c:numCache>
            </c:numRef>
          </c:cat>
          <c:val>
            <c:numRef>
              <c:f>'G03,G04'!$B$3:$D$3</c:f>
              <c:numCache>
                <c:formatCode>0.00</c:formatCode>
                <c:ptCount val="3"/>
                <c:pt idx="0">
                  <c:v>-0.36238822886630118</c:v>
                </c:pt>
                <c:pt idx="1">
                  <c:v>-0.41741776886984638</c:v>
                </c:pt>
                <c:pt idx="2">
                  <c:v>-0.45742431482995016</c:v>
                </c:pt>
              </c:numCache>
            </c:numRef>
          </c:val>
          <c:extLst>
            <c:ext xmlns:c16="http://schemas.microsoft.com/office/drawing/2014/chart" uri="{C3380CC4-5D6E-409C-BE32-E72D297353CC}">
              <c16:uniqueId val="{00000008-6F69-43A9-8409-F9BE0E221F9A}"/>
            </c:ext>
          </c:extLst>
        </c:ser>
        <c:dLbls>
          <c:showLegendKey val="0"/>
          <c:showVal val="0"/>
          <c:showCatName val="0"/>
          <c:showSerName val="0"/>
          <c:showPercent val="0"/>
          <c:showBubbleSize val="0"/>
        </c:dLbls>
        <c:gapWidth val="150"/>
        <c:overlap val="100"/>
        <c:axId val="908286104"/>
        <c:axId val="908280856"/>
      </c:barChart>
      <c:lineChart>
        <c:grouping val="standard"/>
        <c:varyColors val="0"/>
        <c:ser>
          <c:idx val="2"/>
          <c:order val="2"/>
          <c:tx>
            <c:strRef>
              <c:f>'G03,G04'!$A$4</c:f>
              <c:strCache>
                <c:ptCount val="1"/>
                <c:pt idx="0">
                  <c:v>celkové opatrenia</c:v>
                </c:pt>
              </c:strCache>
            </c:strRef>
          </c:tx>
          <c:spPr>
            <a:ln w="28575" cap="rnd">
              <a:noFill/>
              <a:round/>
            </a:ln>
            <a:effectLst/>
          </c:spPr>
          <c:marker>
            <c:symbol val="circle"/>
            <c:size val="5"/>
            <c:spPr>
              <a:solidFill>
                <a:schemeClr val="tx1"/>
              </a:solidFill>
              <a:ln w="9525">
                <a:noFill/>
              </a:ln>
              <a:effectLst/>
            </c:spPr>
          </c:marker>
          <c:dLbls>
            <c:dLbl>
              <c:idx val="0"/>
              <c:layout>
                <c:manualLayout>
                  <c:x val="-5.3175122297253755E-2"/>
                  <c:y val="6.2647786726246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69-43A9-8409-F9BE0E221F9A}"/>
                </c:ext>
              </c:extLst>
            </c:dLbl>
            <c:dLbl>
              <c:idx val="1"/>
              <c:layout>
                <c:manualLayout>
                  <c:x val="-6.1440004837795659E-2"/>
                  <c:y val="4.319533495147771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8.988000707716591E-2"/>
                      <c:h val="8.2067902841895982E-2"/>
                    </c:manualLayout>
                  </c15:layout>
                </c:ext>
                <c:ext xmlns:c16="http://schemas.microsoft.com/office/drawing/2014/chart" uri="{C3380CC4-5D6E-409C-BE32-E72D297353CC}">
                  <c16:uniqueId val="{0000000A-6F69-43A9-8409-F9BE0E221F9A}"/>
                </c:ext>
              </c:extLst>
            </c:dLbl>
            <c:dLbl>
              <c:idx val="2"/>
              <c:layout>
                <c:manualLayout>
                  <c:x val="-4.7077562762012817E-2"/>
                  <c:y val="4.53567184820075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F69-43A9-8409-F9BE0E221F9A}"/>
                </c:ext>
              </c:extLst>
            </c:dLbl>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'G03,G04'!$B$4:$D$4</c:f>
              <c:numCache>
                <c:formatCode>0.00</c:formatCode>
                <c:ptCount val="3"/>
                <c:pt idx="0">
                  <c:v>-0.36548728363307958</c:v>
                </c:pt>
                <c:pt idx="1">
                  <c:v>-0.33422712095192253</c:v>
                </c:pt>
                <c:pt idx="2">
                  <c:v>-0.29449475730481822</c:v>
                </c:pt>
              </c:numCache>
            </c:numRef>
          </c:val>
          <c:smooth val="0"/>
          <c:extLst>
            <c:ext xmlns:c16="http://schemas.microsoft.com/office/drawing/2014/chart" uri="{C3380CC4-5D6E-409C-BE32-E72D297353CC}">
              <c16:uniqueId val="{0000000C-6F69-43A9-8409-F9BE0E221F9A}"/>
            </c:ext>
          </c:extLst>
        </c:ser>
        <c:dLbls>
          <c:showLegendKey val="0"/>
          <c:showVal val="0"/>
          <c:showCatName val="0"/>
          <c:showSerName val="0"/>
          <c:showPercent val="0"/>
          <c:showBubbleSize val="0"/>
        </c:dLbls>
        <c:marker val="1"/>
        <c:smooth val="0"/>
        <c:axId val="908286104"/>
        <c:axId val="908280856"/>
      </c:lineChart>
      <c:catAx>
        <c:axId val="9082861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908280856"/>
        <c:crosses val="autoZero"/>
        <c:auto val="1"/>
        <c:lblAlgn val="ctr"/>
        <c:lblOffset val="100"/>
        <c:noMultiLvlLbl val="0"/>
      </c:catAx>
      <c:valAx>
        <c:axId val="908280856"/>
        <c:scaling>
          <c:orientation val="minMax"/>
        </c:scaling>
        <c:delete val="0"/>
        <c:axPos val="l"/>
        <c:majorGridlines>
          <c:spPr>
            <a:ln w="9525" cap="flat" cmpd="sng" algn="ctr">
              <a:solidFill>
                <a:schemeClr val="bg1">
                  <a:lumMod val="95000"/>
                </a:schemeClr>
              </a:solidFill>
              <a:prstDash val="dash"/>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908286104"/>
        <c:crosses val="autoZero"/>
        <c:crossBetween val="between"/>
      </c:valAx>
      <c:spPr>
        <a:noFill/>
        <a:ln>
          <a:noFill/>
        </a:ln>
        <a:effectLst/>
      </c:spPr>
    </c:plotArea>
    <c:legend>
      <c:legendPos val="b"/>
      <c:layout>
        <c:manualLayout>
          <c:xMode val="edge"/>
          <c:yMode val="edge"/>
          <c:x val="0.12396615149339775"/>
          <c:y val="6.4472539026587714E-2"/>
          <c:w val="0.27547294874441752"/>
          <c:h val="0.137788710634313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'G03,G04'!$B$21</c:f>
              <c:strCache>
                <c:ptCount val="1"/>
                <c:pt idx="0">
                  <c:v>2021</c:v>
                </c:pt>
              </c:strCache>
            </c:strRef>
          </c:tx>
          <c:spPr>
            <a:solidFill>
              <a:srgbClr val="B2E4F8"/>
            </a:solidFill>
            <a:ln>
              <a:solidFill>
                <a:srgbClr val="B2E4F8"/>
              </a:solidFill>
            </a:ln>
            <a:effectLst/>
          </c:spPr>
          <c:invertIfNegative val="0"/>
          <c:dPt>
            <c:idx val="2"/>
            <c:invertIfNegative val="0"/>
            <c:bubble3D val="0"/>
            <c:spPr>
              <a:solidFill>
                <a:schemeClr val="accent4">
                  <a:lumMod val="20000"/>
                  <a:lumOff val="80000"/>
                </a:schemeClr>
              </a:solidFill>
              <a:ln>
                <a:solidFill>
                  <a:schemeClr val="accent4">
                    <a:lumMod val="20000"/>
                    <a:lumOff val="80000"/>
                  </a:schemeClr>
                </a:solidFill>
              </a:ln>
              <a:effectLst/>
            </c:spPr>
            <c:extLst>
              <c:ext xmlns:c16="http://schemas.microsoft.com/office/drawing/2014/chart" uri="{C3380CC4-5D6E-409C-BE32-E72D297353CC}">
                <c16:uniqueId val="{00000001-7F6F-4948-8A43-136CD2CA4ED7}"/>
              </c:ext>
            </c:extLst>
          </c:dPt>
          <c:dPt>
            <c:idx val="3"/>
            <c:invertIfNegative val="0"/>
            <c:bubble3D val="0"/>
            <c:spPr>
              <a:solidFill>
                <a:schemeClr val="accent4">
                  <a:lumMod val="20000"/>
                  <a:lumOff val="80000"/>
                </a:schemeClr>
              </a:solidFill>
              <a:ln>
                <a:solidFill>
                  <a:schemeClr val="accent4">
                    <a:lumMod val="20000"/>
                    <a:lumOff val="80000"/>
                  </a:schemeClr>
                </a:solidFill>
              </a:ln>
              <a:effectLst/>
            </c:spPr>
            <c:extLst>
              <c:ext xmlns:c16="http://schemas.microsoft.com/office/drawing/2014/chart" uri="{C3380CC4-5D6E-409C-BE32-E72D297353CC}">
                <c16:uniqueId val="{00000003-7F6F-4948-8A43-136CD2CA4ED7}"/>
              </c:ext>
            </c:extLst>
          </c:dPt>
          <c:dPt>
            <c:idx val="7"/>
            <c:invertIfNegative val="0"/>
            <c:bubble3D val="0"/>
            <c:spPr>
              <a:solidFill>
                <a:schemeClr val="accent4">
                  <a:lumMod val="20000"/>
                  <a:lumOff val="80000"/>
                </a:schemeClr>
              </a:solidFill>
              <a:ln>
                <a:solidFill>
                  <a:schemeClr val="accent4">
                    <a:lumMod val="20000"/>
                    <a:lumOff val="80000"/>
                  </a:schemeClr>
                </a:solidFill>
              </a:ln>
              <a:effectLst/>
            </c:spPr>
            <c:extLst>
              <c:ext xmlns:c16="http://schemas.microsoft.com/office/drawing/2014/chart" uri="{C3380CC4-5D6E-409C-BE32-E72D297353CC}">
                <c16:uniqueId val="{00000005-7F6F-4948-8A43-136CD2CA4ED7}"/>
              </c:ext>
            </c:extLst>
          </c:dPt>
          <c:dLbls>
            <c:dLbl>
              <c:idx val="1"/>
              <c:layout>
                <c:manualLayout>
                  <c:x val="4.1863637432676673E-3"/>
                  <c:y val="7.100593039294234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6F-4948-8A43-136CD2CA4ED7}"/>
                </c:ext>
              </c:extLst>
            </c:dLbl>
            <c:dLbl>
              <c:idx val="2"/>
              <c:layout>
                <c:manualLayout>
                  <c:x val="1.1834868099114729E-2"/>
                  <c:y val="-3.57719537242612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6F-4948-8A43-136CD2CA4ED7}"/>
                </c:ext>
              </c:extLst>
            </c:dLbl>
            <c:dLbl>
              <c:idx val="3"/>
              <c:layout>
                <c:manualLayout>
                  <c:x val="3.3689754882334624E-2"/>
                  <c:y val="8.489507252020078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6F-4948-8A43-136CD2CA4ED7}"/>
                </c:ext>
              </c:extLst>
            </c:dLbl>
            <c:dLbl>
              <c:idx val="7"/>
              <c:layout>
                <c:manualLayout>
                  <c:x val="-1.078571110814538E-2"/>
                  <c:y val="-5.76069663764574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6F-4948-8A43-136CD2CA4E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'G03,G04'!$A$22:$A$29</c:f>
              <c:strCache>
                <c:ptCount val="8"/>
                <c:pt idx="0">
                  <c:v>sociálne transfery</c:v>
                </c:pt>
                <c:pt idx="1">
                  <c:v>subvencie</c:v>
                </c:pt>
                <c:pt idx="2">
                  <c:v>dane</c:v>
                </c:pt>
                <c:pt idx="3">
                  <c:v>ostané príjmy</c:v>
                </c:pt>
                <c:pt idx="4">
                  <c:v>ostatné výdavky</c:v>
                </c:pt>
                <c:pt idx="5">
                  <c:v>investície</c:v>
                </c:pt>
                <c:pt idx="6">
                  <c:v>kompenzácie</c:v>
                </c:pt>
                <c:pt idx="7">
                  <c:v>príspevky na sociálne zabezpečenie</c:v>
                </c:pt>
              </c:strCache>
            </c:strRef>
          </c:cat>
          <c:val>
            <c:numRef>
              <c:f>'G03,G04'!$B$22:$B$29</c:f>
              <c:numCache>
                <c:formatCode>0.00</c:formatCode>
                <c:ptCount val="8"/>
                <c:pt idx="0">
                  <c:v>-0.34873649316125466</c:v>
                </c:pt>
                <c:pt idx="1">
                  <c:v>-0.15131987664747593</c:v>
                </c:pt>
                <c:pt idx="2">
                  <c:v>-0.11728619129296813</c:v>
                </c:pt>
                <c:pt idx="3">
                  <c:v>-2.0975164737025799E-2</c:v>
                </c:pt>
                <c:pt idx="4">
                  <c:v>9.5865757621695913E-3</c:v>
                </c:pt>
                <c:pt idx="5">
                  <c:v>4.612300528584018E-2</c:v>
                </c:pt>
                <c:pt idx="6">
                  <c:v>8.1958559894429683E-2</c:v>
                </c:pt>
                <c:pt idx="7">
                  <c:v>0.13516230126322171</c:v>
                </c:pt>
              </c:numCache>
            </c:numRef>
          </c:val>
          <c:extLst>
            <c:ext xmlns:c16="http://schemas.microsoft.com/office/drawing/2014/chart" uri="{C3380CC4-5D6E-409C-BE32-E72D297353CC}">
              <c16:uniqueId val="{00000007-7F6F-4948-8A43-136CD2CA4ED7}"/>
            </c:ext>
          </c:extLst>
        </c:ser>
        <c:ser>
          <c:idx val="3"/>
          <c:order val="1"/>
          <c:tx>
            <c:strRef>
              <c:f>'G03,G04'!$E$21</c:f>
              <c:strCache>
                <c:ptCount val="1"/>
                <c:pt idx="0">
                  <c:v>2022-2023</c:v>
                </c:pt>
              </c:strCache>
            </c:strRef>
          </c:tx>
          <c:spPr>
            <a:solidFill>
              <a:srgbClr val="13B5EA"/>
            </a:solidFill>
            <a:ln>
              <a:solidFill>
                <a:srgbClr val="13B5EA"/>
              </a:solidFill>
            </a:ln>
            <a:effectLst/>
          </c:spPr>
          <c:invertIfNegative val="0"/>
          <c:dPt>
            <c:idx val="2"/>
            <c:invertIfNegative val="0"/>
            <c:bubble3D val="0"/>
            <c:spPr>
              <a:solidFill>
                <a:srgbClr val="DCB47B"/>
              </a:solidFill>
              <a:ln>
                <a:solidFill>
                  <a:srgbClr val="DCB47B"/>
                </a:solidFill>
              </a:ln>
              <a:effectLst/>
            </c:spPr>
            <c:extLst>
              <c:ext xmlns:c16="http://schemas.microsoft.com/office/drawing/2014/chart" uri="{C3380CC4-5D6E-409C-BE32-E72D297353CC}">
                <c16:uniqueId val="{00000009-7F6F-4948-8A43-136CD2CA4ED7}"/>
              </c:ext>
            </c:extLst>
          </c:dPt>
          <c:dPt>
            <c:idx val="3"/>
            <c:invertIfNegative val="0"/>
            <c:bubble3D val="0"/>
            <c:spPr>
              <a:solidFill>
                <a:srgbClr val="DCB47B"/>
              </a:solidFill>
              <a:ln>
                <a:solidFill>
                  <a:srgbClr val="DCB47B"/>
                </a:solidFill>
              </a:ln>
              <a:effectLst/>
            </c:spPr>
            <c:extLst>
              <c:ext xmlns:c16="http://schemas.microsoft.com/office/drawing/2014/chart" uri="{C3380CC4-5D6E-409C-BE32-E72D297353CC}">
                <c16:uniqueId val="{0000000B-7F6F-4948-8A43-136CD2CA4ED7}"/>
              </c:ext>
            </c:extLst>
          </c:dPt>
          <c:dPt>
            <c:idx val="7"/>
            <c:invertIfNegative val="0"/>
            <c:bubble3D val="0"/>
            <c:spPr>
              <a:solidFill>
                <a:srgbClr val="DCB47B"/>
              </a:solidFill>
              <a:ln>
                <a:solidFill>
                  <a:srgbClr val="DCB47B"/>
                </a:solidFill>
              </a:ln>
              <a:effectLst/>
            </c:spPr>
            <c:extLst>
              <c:ext xmlns:c16="http://schemas.microsoft.com/office/drawing/2014/chart" uri="{C3380CC4-5D6E-409C-BE32-E72D297353CC}">
                <c16:uniqueId val="{0000000D-7F6F-4948-8A43-136CD2CA4ED7}"/>
              </c:ext>
            </c:extLst>
          </c:dPt>
          <c:dLbls>
            <c:dLbl>
              <c:idx val="1"/>
              <c:layout>
                <c:manualLayout>
                  <c:x val="-2.729842551297032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F6F-4948-8A43-136CD2CA4ED7}"/>
                </c:ext>
              </c:extLst>
            </c:dLbl>
            <c:dLbl>
              <c:idx val="2"/>
              <c:layout>
                <c:manualLayout>
                  <c:x val="-3.7452704775539421E-2"/>
                  <c:y val="5.22659667541557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6F-4948-8A43-136CD2CA4ED7}"/>
                </c:ext>
              </c:extLst>
            </c:dLbl>
            <c:dLbl>
              <c:idx val="3"/>
              <c:layout>
                <c:manualLayout>
                  <c:x val="-3.0904305055784762E-2"/>
                  <c:y val="-2.18164613524453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F6F-4948-8A43-136CD2CA4ED7}"/>
                </c:ext>
              </c:extLst>
            </c:dLbl>
            <c:dLbl>
              <c:idx val="7"/>
              <c:layout>
                <c:manualLayout>
                  <c:x val="5.3831139892584114E-3"/>
                  <c:y val="-9.9998833351831384E-1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F6F-4948-8A43-136CD2CA4E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'G03,G04'!$A$22:$A$29</c:f>
              <c:strCache>
                <c:ptCount val="8"/>
                <c:pt idx="0">
                  <c:v>sociálne transfery</c:v>
                </c:pt>
                <c:pt idx="1">
                  <c:v>subvencie</c:v>
                </c:pt>
                <c:pt idx="2">
                  <c:v>dane</c:v>
                </c:pt>
                <c:pt idx="3">
                  <c:v>ostané príjmy</c:v>
                </c:pt>
                <c:pt idx="4">
                  <c:v>ostatné výdavky</c:v>
                </c:pt>
                <c:pt idx="5">
                  <c:v>investície</c:v>
                </c:pt>
                <c:pt idx="6">
                  <c:v>kompenzácie</c:v>
                </c:pt>
                <c:pt idx="7">
                  <c:v>príspevky na sociálne zabezpečenie</c:v>
                </c:pt>
              </c:strCache>
            </c:strRef>
          </c:cat>
          <c:val>
            <c:numRef>
              <c:f>'G03,G04'!$E$22:$E$29</c:f>
              <c:numCache>
                <c:formatCode>0.00</c:formatCode>
                <c:ptCount val="8"/>
                <c:pt idx="0">
                  <c:v>-0.98679042572950948</c:v>
                </c:pt>
                <c:pt idx="1">
                  <c:v>-0.28243741749642282</c:v>
                </c:pt>
                <c:pt idx="2">
                  <c:v>-2.9843487719571904E-2</c:v>
                </c:pt>
                <c:pt idx="3">
                  <c:v>-3.9149988032894711E-2</c:v>
                </c:pt>
                <c:pt idx="4">
                  <c:v>1.8516321393648061E-2</c:v>
                </c:pt>
                <c:pt idx="5">
                  <c:v>0.17535420601047891</c:v>
                </c:pt>
                <c:pt idx="6">
                  <c:v>0.20051523212200806</c:v>
                </c:pt>
                <c:pt idx="7">
                  <c:v>0.31511368119551619</c:v>
                </c:pt>
              </c:numCache>
            </c:numRef>
          </c:val>
          <c:extLst>
            <c:ext xmlns:c16="http://schemas.microsoft.com/office/drawing/2014/chart" uri="{C3380CC4-5D6E-409C-BE32-E72D297353CC}">
              <c16:uniqueId val="{0000000F-7F6F-4948-8A43-136CD2CA4ED7}"/>
            </c:ext>
          </c:extLst>
        </c:ser>
        <c:dLbls>
          <c:showLegendKey val="0"/>
          <c:showVal val="0"/>
          <c:showCatName val="0"/>
          <c:showSerName val="0"/>
          <c:showPercent val="0"/>
          <c:showBubbleSize val="0"/>
        </c:dLbls>
        <c:gapWidth val="150"/>
        <c:overlap val="100"/>
        <c:axId val="816536200"/>
        <c:axId val="816538168"/>
      </c:barChart>
      <c:catAx>
        <c:axId val="816536200"/>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16538168"/>
        <c:crosses val="autoZero"/>
        <c:auto val="1"/>
        <c:lblAlgn val="ctr"/>
        <c:lblOffset val="100"/>
        <c:noMultiLvlLbl val="0"/>
      </c:catAx>
      <c:valAx>
        <c:axId val="816538168"/>
        <c:scaling>
          <c:orientation val="minMax"/>
        </c:scaling>
        <c:delete val="0"/>
        <c:axPos val="b"/>
        <c:majorGridlines>
          <c:spPr>
            <a:ln w="9525" cap="flat" cmpd="sng" algn="ctr">
              <a:solidFill>
                <a:schemeClr val="bg1">
                  <a:lumMod val="95000"/>
                </a:schemeClr>
              </a:solidFill>
              <a:prstDash val="dash"/>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16536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31146106736652E-2"/>
          <c:y val="5.0925925925925923E-2"/>
          <c:w val="0.82992082239720033"/>
          <c:h val="0.8416746864975212"/>
        </c:manualLayout>
      </c:layout>
      <c:areaChart>
        <c:grouping val="standard"/>
        <c:varyColors val="0"/>
        <c:ser>
          <c:idx val="1"/>
          <c:order val="0"/>
          <c:tx>
            <c:v>Scenár nezmenených politík</c:v>
          </c:tx>
          <c:spPr>
            <a:solidFill>
              <a:srgbClr val="58595B"/>
            </a:solidFill>
            <a:ln w="25400">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00-A4FB-4583-89EE-C532921D2EEA}"/>
                </c:ext>
              </c:extLst>
            </c:dLbl>
            <c:dLbl>
              <c:idx val="1"/>
              <c:delete val="1"/>
              <c:extLst>
                <c:ext xmlns:c15="http://schemas.microsoft.com/office/drawing/2012/chart" uri="{CE6537A1-D6FC-4f65-9D91-7224C49458BB}"/>
                <c:ext xmlns:c16="http://schemas.microsoft.com/office/drawing/2014/chart" uri="{C3380CC4-5D6E-409C-BE32-E72D297353CC}">
                  <c16:uniqueId val="{00000001-A4FB-4583-89EE-C532921D2EEA}"/>
                </c:ext>
              </c:extLst>
            </c:dLbl>
            <c:dLbl>
              <c:idx val="2"/>
              <c:layout>
                <c:manualLayout>
                  <c:x val="2.1645021645011725E-4"/>
                  <c:y val="-0.243221103386173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FB-4583-89EE-C532921D2EEA}"/>
                </c:ext>
              </c:extLst>
            </c:dLbl>
            <c:dLbl>
              <c:idx val="3"/>
              <c:layout>
                <c:manualLayout>
                  <c:x val="-5.5554845417051133E-3"/>
                  <c:y val="-0.413819356917734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FB-4583-89EE-C532921D2EEA}"/>
                </c:ext>
              </c:extLst>
            </c:dLbl>
            <c:dLbl>
              <c:idx val="4"/>
              <c:layout>
                <c:manualLayout>
                  <c:x val="-2.5000000000000203E-2"/>
                  <c:y val="-0.285438124582253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FB-4583-89EE-C532921D2EE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'G05'!$B$2:$F$2</c:f>
              <c:numCache>
                <c:formatCode>General</c:formatCode>
                <c:ptCount val="5"/>
                <c:pt idx="0">
                  <c:v>2019</c:v>
                </c:pt>
                <c:pt idx="1">
                  <c:v>2020</c:v>
                </c:pt>
                <c:pt idx="2">
                  <c:v>2021</c:v>
                </c:pt>
                <c:pt idx="3">
                  <c:v>2022</c:v>
                </c:pt>
                <c:pt idx="4">
                  <c:v>2023</c:v>
                </c:pt>
              </c:numCache>
            </c:numRef>
          </c:cat>
          <c:val>
            <c:numRef>
              <c:f>'G05'!$B$11:$F$11</c:f>
              <c:numCache>
                <c:formatCode>#\ ##0.0</c:formatCode>
                <c:ptCount val="5"/>
                <c:pt idx="0">
                  <c:v>48.458286079831296</c:v>
                </c:pt>
                <c:pt idx="1">
                  <c:v>62.114901318455175</c:v>
                </c:pt>
                <c:pt idx="2">
                  <c:v>62.21596004079526</c:v>
                </c:pt>
                <c:pt idx="3">
                  <c:v>67.251873991598458</c:v>
                </c:pt>
                <c:pt idx="4">
                  <c:v>66.728880673255887</c:v>
                </c:pt>
              </c:numCache>
            </c:numRef>
          </c:val>
          <c:extLst>
            <c:ext xmlns:c16="http://schemas.microsoft.com/office/drawing/2014/chart" uri="{C3380CC4-5D6E-409C-BE32-E72D297353CC}">
              <c16:uniqueId val="{00000005-A4FB-4583-89EE-C532921D2EEA}"/>
            </c:ext>
          </c:extLst>
        </c:ser>
        <c:ser>
          <c:idx val="0"/>
          <c:order val="1"/>
          <c:tx>
            <c:v>Prognóza RRZ - základný scenár</c:v>
          </c:tx>
          <c:spPr>
            <a:solidFill>
              <a:srgbClr val="13B5EA">
                <a:alpha val="50000"/>
              </a:srgbClr>
            </a:solidFill>
            <a:ln>
              <a:noFill/>
            </a:ln>
            <a:effectLst/>
          </c:spPr>
          <c:dLbls>
            <c:dLbl>
              <c:idx val="0"/>
              <c:layout>
                <c:manualLayout>
                  <c:x val="3.3549783549783425E-3"/>
                  <c:y val="-0.142597235586515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FB-4583-89EE-C532921D2EEA}"/>
                </c:ext>
              </c:extLst>
            </c:dLbl>
            <c:dLbl>
              <c:idx val="1"/>
              <c:layout>
                <c:manualLayout>
                  <c:x val="2.7778487916283192E-3"/>
                  <c:y val="-0.325303915323837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FB-4583-89EE-C532921D2EEA}"/>
                </c:ext>
              </c:extLst>
            </c:dLbl>
            <c:dLbl>
              <c:idx val="2"/>
              <c:layout>
                <c:manualLayout>
                  <c:x val="-1.1906466237174899E-2"/>
                  <c:y val="-0.363531365808189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FB-4583-89EE-C532921D2EEA}"/>
                </c:ext>
              </c:extLst>
            </c:dLbl>
            <c:dLbl>
              <c:idx val="3"/>
              <c:layout>
                <c:manualLayout>
                  <c:x val="-2.1645021645021645E-4"/>
                  <c:y val="-0.29448457497029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FB-4583-89EE-C532921D2EEA}"/>
                </c:ext>
              </c:extLst>
            </c:dLbl>
            <c:dLbl>
              <c:idx val="4"/>
              <c:layout>
                <c:manualLayout>
                  <c:x val="-2.2510822510822513E-2"/>
                  <c:y val="-0.431798434834199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FB-4583-89EE-C532921D2EE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13B5EA"/>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'G05'!$B$2:$F$2</c:f>
              <c:numCache>
                <c:formatCode>General</c:formatCode>
                <c:ptCount val="5"/>
                <c:pt idx="0">
                  <c:v>2019</c:v>
                </c:pt>
                <c:pt idx="1">
                  <c:v>2020</c:v>
                </c:pt>
                <c:pt idx="2">
                  <c:v>2021</c:v>
                </c:pt>
                <c:pt idx="3">
                  <c:v>2022</c:v>
                </c:pt>
                <c:pt idx="4">
                  <c:v>2023</c:v>
                </c:pt>
              </c:numCache>
            </c:numRef>
          </c:cat>
          <c:val>
            <c:numRef>
              <c:f>'G05'!$B$13:$F$13</c:f>
              <c:numCache>
                <c:formatCode>#\ ##0.0</c:formatCode>
                <c:ptCount val="5"/>
                <c:pt idx="0">
                  <c:v>48.458286079831296</c:v>
                </c:pt>
                <c:pt idx="1">
                  <c:v>62.114901318455175</c:v>
                </c:pt>
                <c:pt idx="2">
                  <c:v>63.810349627765959</c:v>
                </c:pt>
                <c:pt idx="3">
                  <c:v>65.875163448266235</c:v>
                </c:pt>
                <c:pt idx="4">
                  <c:v>67.805714031592501</c:v>
                </c:pt>
              </c:numCache>
            </c:numRef>
          </c:val>
          <c:extLst>
            <c:ext xmlns:c16="http://schemas.microsoft.com/office/drawing/2014/chart" uri="{C3380CC4-5D6E-409C-BE32-E72D297353CC}">
              <c16:uniqueId val="{0000000B-A4FB-4583-89EE-C532921D2EEA}"/>
            </c:ext>
          </c:extLst>
        </c:ser>
        <c:dLbls>
          <c:showLegendKey val="0"/>
          <c:showVal val="0"/>
          <c:showCatName val="0"/>
          <c:showSerName val="0"/>
          <c:showPercent val="0"/>
          <c:showBubbleSize val="0"/>
        </c:dLbls>
        <c:axId val="394292616"/>
        <c:axId val="394289872"/>
      </c:areaChart>
      <c:catAx>
        <c:axId val="394292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94289872"/>
        <c:crosses val="autoZero"/>
        <c:auto val="1"/>
        <c:lblAlgn val="ctr"/>
        <c:lblOffset val="100"/>
        <c:noMultiLvlLbl val="0"/>
      </c:catAx>
      <c:valAx>
        <c:axId val="394289872"/>
        <c:scaling>
          <c:orientation val="minMax"/>
          <c:max val="70"/>
          <c:min val="45"/>
        </c:scaling>
        <c:delete val="0"/>
        <c:axPos val="l"/>
        <c:majorGridlines>
          <c:spPr>
            <a:ln w="9525" cap="flat" cmpd="sng" algn="ctr">
              <a:solidFill>
                <a:schemeClr val="tx1">
                  <a:lumMod val="15000"/>
                  <a:lumOff val="85000"/>
                </a:schemeClr>
              </a:solidFill>
              <a:prstDash val="dash"/>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94292616"/>
        <c:crosses val="autoZero"/>
        <c:crossBetween val="midCat"/>
      </c:valAx>
      <c:spPr>
        <a:noFill/>
        <a:ln>
          <a:noFill/>
        </a:ln>
        <a:effectLst/>
      </c:spPr>
    </c:plotArea>
    <c:legend>
      <c:legendPos val="r"/>
      <c:layout>
        <c:manualLayout>
          <c:xMode val="edge"/>
          <c:yMode val="edge"/>
          <c:x val="0.10702440604015406"/>
          <c:y val="6.890765160379049E-2"/>
          <c:w val="0.38179243219597553"/>
          <c:h val="0.140049577136191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Constantia" panose="02030602050306030303"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22920798147706E-2"/>
          <c:y val="4.9913623810722292E-2"/>
          <c:w val="0.88332152230971128"/>
          <c:h val="0.87094634004082805"/>
        </c:manualLayout>
      </c:layout>
      <c:barChart>
        <c:barDir val="col"/>
        <c:grouping val="stacked"/>
        <c:varyColors val="0"/>
        <c:ser>
          <c:idx val="0"/>
          <c:order val="0"/>
          <c:tx>
            <c:strRef>
              <c:f>'G06'!$A$4</c:f>
              <c:strCache>
                <c:ptCount val="1"/>
                <c:pt idx="0">
                  <c:v>Dlh v NPC scenári RRZ</c:v>
                </c:pt>
              </c:strCache>
            </c:strRef>
          </c:tx>
          <c:spPr>
            <a:solidFill>
              <a:schemeClr val="bg1">
                <a:lumMod val="75000"/>
              </a:schemeClr>
            </a:solidFill>
            <a:ln>
              <a:noFill/>
            </a:ln>
            <a:effectLst/>
          </c:spPr>
          <c:invertIfNegative val="0"/>
          <c:cat>
            <c:strRef>
              <c:f>'G06'!$B$2:$E$2</c:f>
              <c:strCache>
                <c:ptCount val="4"/>
                <c:pt idx="0">
                  <c:v>2021</c:v>
                </c:pt>
                <c:pt idx="1">
                  <c:v>2022</c:v>
                </c:pt>
                <c:pt idx="2">
                  <c:v>2023</c:v>
                </c:pt>
                <c:pt idx="3">
                  <c:v>2021-2023</c:v>
                </c:pt>
              </c:strCache>
            </c:strRef>
          </c:cat>
          <c:val>
            <c:numRef>
              <c:f>'G06'!$B$4:$E$4</c:f>
              <c:numCache>
                <c:formatCode>#\ ##0.0</c:formatCode>
                <c:ptCount val="4"/>
                <c:pt idx="0">
                  <c:v>0.10105872234008473</c:v>
                </c:pt>
                <c:pt idx="1">
                  <c:v>5.0359139508031987</c:v>
                </c:pt>
                <c:pt idx="2">
                  <c:v>-0.52299331834259988</c:v>
                </c:pt>
                <c:pt idx="3">
                  <c:v>4.6139793548006836</c:v>
                </c:pt>
              </c:numCache>
            </c:numRef>
          </c:val>
          <c:extLst>
            <c:ext xmlns:c16="http://schemas.microsoft.com/office/drawing/2014/chart" uri="{C3380CC4-5D6E-409C-BE32-E72D297353CC}">
              <c16:uniqueId val="{00000000-0811-4599-8C0F-536610ABC57E}"/>
            </c:ext>
          </c:extLst>
        </c:ser>
        <c:ser>
          <c:idx val="1"/>
          <c:order val="1"/>
          <c:tx>
            <c:strRef>
              <c:f>'G06'!$A$5</c:f>
              <c:strCache>
                <c:ptCount val="1"/>
                <c:pt idx="0">
                  <c:v>Opatrenia vlády v NRVS</c:v>
                </c:pt>
              </c:strCache>
            </c:strRef>
          </c:tx>
          <c:spPr>
            <a:solidFill>
              <a:srgbClr val="13B5EA"/>
            </a:solidFill>
            <a:ln>
              <a:noFill/>
            </a:ln>
            <a:effectLst/>
          </c:spPr>
          <c:invertIfNegative val="0"/>
          <c:cat>
            <c:strRef>
              <c:f>'G06'!$B$2:$E$2</c:f>
              <c:strCache>
                <c:ptCount val="4"/>
                <c:pt idx="0">
                  <c:v>2021</c:v>
                </c:pt>
                <c:pt idx="1">
                  <c:v>2022</c:v>
                </c:pt>
                <c:pt idx="2">
                  <c:v>2023</c:v>
                </c:pt>
                <c:pt idx="3">
                  <c:v>2021-2023</c:v>
                </c:pt>
              </c:strCache>
            </c:strRef>
          </c:cat>
          <c:val>
            <c:numRef>
              <c:f>'G06'!$B$5:$E$5</c:f>
              <c:numCache>
                <c:formatCode>#\ ##0.0</c:formatCode>
                <c:ptCount val="4"/>
                <c:pt idx="0">
                  <c:v>0.7307727725804819</c:v>
                </c:pt>
                <c:pt idx="1">
                  <c:v>-0.34579692840881315</c:v>
                </c:pt>
                <c:pt idx="2">
                  <c:v>-0.63665938201915084</c:v>
                </c:pt>
                <c:pt idx="3">
                  <c:v>-0.2516835378474821</c:v>
                </c:pt>
              </c:numCache>
            </c:numRef>
          </c:val>
          <c:extLst>
            <c:ext xmlns:c16="http://schemas.microsoft.com/office/drawing/2014/chart" uri="{C3380CC4-5D6E-409C-BE32-E72D297353CC}">
              <c16:uniqueId val="{00000001-0811-4599-8C0F-536610ABC57E}"/>
            </c:ext>
          </c:extLst>
        </c:ser>
        <c:ser>
          <c:idx val="3"/>
          <c:order val="2"/>
          <c:tx>
            <c:strRef>
              <c:f>'G06'!$A$7</c:f>
              <c:strCache>
                <c:ptCount val="1"/>
                <c:pt idx="0">
                  <c:v>Ostatné vplyvy (najmä hotovosť)</c:v>
                </c:pt>
              </c:strCache>
            </c:strRef>
          </c:tx>
          <c:spPr>
            <a:solidFill>
              <a:srgbClr val="DCB47B"/>
            </a:solidFill>
            <a:ln>
              <a:noFill/>
            </a:ln>
            <a:effectLst/>
          </c:spPr>
          <c:invertIfNegative val="0"/>
          <c:cat>
            <c:strRef>
              <c:f>'G06'!$B$2:$E$2</c:f>
              <c:strCache>
                <c:ptCount val="4"/>
                <c:pt idx="0">
                  <c:v>2021</c:v>
                </c:pt>
                <c:pt idx="1">
                  <c:v>2022</c:v>
                </c:pt>
                <c:pt idx="2">
                  <c:v>2023</c:v>
                </c:pt>
                <c:pt idx="3">
                  <c:v>2021-2023</c:v>
                </c:pt>
              </c:strCache>
            </c:strRef>
          </c:cat>
          <c:val>
            <c:numRef>
              <c:f>'G06'!$B$7:$E$7</c:f>
              <c:numCache>
                <c:formatCode>#\ ##0.0</c:formatCode>
                <c:ptCount val="4"/>
                <c:pt idx="0">
                  <c:v>1.2289023033376323</c:v>
                </c:pt>
                <c:pt idx="1">
                  <c:v>-2.9398399676217788</c:v>
                </c:pt>
                <c:pt idx="2">
                  <c:v>2.4932762653159695</c:v>
                </c:pt>
                <c:pt idx="3">
                  <c:v>0.78233860103182296</c:v>
                </c:pt>
              </c:numCache>
            </c:numRef>
          </c:val>
          <c:extLst>
            <c:ext xmlns:c16="http://schemas.microsoft.com/office/drawing/2014/chart" uri="{C3380CC4-5D6E-409C-BE32-E72D297353CC}">
              <c16:uniqueId val="{00000002-0811-4599-8C0F-536610ABC57E}"/>
            </c:ext>
          </c:extLst>
        </c:ser>
        <c:ser>
          <c:idx val="2"/>
          <c:order val="4"/>
          <c:tx>
            <c:strRef>
              <c:f>'G06'!$A$6</c:f>
              <c:strCache>
                <c:ptCount val="1"/>
                <c:pt idx="0">
                  <c:v>Riziká identifikované RRZ</c:v>
                </c:pt>
              </c:strCache>
            </c:strRef>
          </c:tx>
          <c:spPr>
            <a:solidFill>
              <a:srgbClr val="B1E8F9"/>
            </a:solidFill>
            <a:ln>
              <a:noFill/>
            </a:ln>
            <a:effectLst/>
          </c:spPr>
          <c:invertIfNegative val="0"/>
          <c:cat>
            <c:strRef>
              <c:f>'G06'!$B$2:$E$2</c:f>
              <c:strCache>
                <c:ptCount val="4"/>
                <c:pt idx="0">
                  <c:v>2021</c:v>
                </c:pt>
                <c:pt idx="1">
                  <c:v>2022</c:v>
                </c:pt>
                <c:pt idx="2">
                  <c:v>2023</c:v>
                </c:pt>
                <c:pt idx="3">
                  <c:v>2021-2023</c:v>
                </c:pt>
              </c:strCache>
            </c:strRef>
          </c:cat>
          <c:val>
            <c:numRef>
              <c:f>'G06'!$B$6:$E$6</c:f>
              <c:numCache>
                <c:formatCode>#\ ##0.0</c:formatCode>
                <c:ptCount val="4"/>
                <c:pt idx="0">
                  <c:v>-0.36528548894741503</c:v>
                </c:pt>
                <c:pt idx="1">
                  <c:v>0.31453676572766981</c:v>
                </c:pt>
                <c:pt idx="2">
                  <c:v>0.59692701837204709</c:v>
                </c:pt>
                <c:pt idx="3">
                  <c:v>0.54617829515230187</c:v>
                </c:pt>
              </c:numCache>
            </c:numRef>
          </c:val>
          <c:extLst>
            <c:ext xmlns:c16="http://schemas.microsoft.com/office/drawing/2014/chart" uri="{C3380CC4-5D6E-409C-BE32-E72D297353CC}">
              <c16:uniqueId val="{00000003-0811-4599-8C0F-536610ABC57E}"/>
            </c:ext>
          </c:extLst>
        </c:ser>
        <c:dLbls>
          <c:showLegendKey val="0"/>
          <c:showVal val="0"/>
          <c:showCatName val="0"/>
          <c:showSerName val="0"/>
          <c:showPercent val="0"/>
          <c:showBubbleSize val="0"/>
        </c:dLbls>
        <c:gapWidth val="150"/>
        <c:overlap val="100"/>
        <c:axId val="353669800"/>
        <c:axId val="353672544"/>
      </c:barChart>
      <c:lineChart>
        <c:grouping val="standard"/>
        <c:varyColors val="0"/>
        <c:ser>
          <c:idx val="4"/>
          <c:order val="3"/>
          <c:tx>
            <c:strRef>
              <c:f>'G06'!$A$8</c:f>
              <c:strCache>
                <c:ptCount val="1"/>
                <c:pt idx="0">
                  <c:v>Medziročná zmena dlhu - základný scenár</c:v>
                </c:pt>
              </c:strCache>
            </c:strRef>
          </c:tx>
          <c:spPr>
            <a:ln w="28575" cap="rnd">
              <a:solidFill>
                <a:srgbClr val="C00000"/>
              </a:solidFill>
              <a:round/>
            </a:ln>
            <a:effectLst/>
          </c:spPr>
          <c:marker>
            <c:symbol val="dash"/>
            <c:size val="10"/>
            <c:spPr>
              <a:solidFill>
                <a:srgbClr val="C00000"/>
              </a:solidFill>
              <a:ln w="9525">
                <a:noFill/>
              </a:ln>
              <a:effectLst/>
            </c:spPr>
          </c:marker>
          <c:dPt>
            <c:idx val="3"/>
            <c:marker>
              <c:symbol val="dash"/>
              <c:size val="10"/>
              <c:spPr>
                <a:solidFill>
                  <a:srgbClr val="C00000"/>
                </a:solidFill>
                <a:ln w="9525">
                  <a:noFill/>
                </a:ln>
                <a:effectLst/>
              </c:spPr>
            </c:marker>
            <c:bubble3D val="0"/>
            <c:spPr>
              <a:ln w="28575" cap="rnd">
                <a:noFill/>
                <a:round/>
              </a:ln>
              <a:effectLst/>
            </c:spPr>
            <c:extLst>
              <c:ext xmlns:c16="http://schemas.microsoft.com/office/drawing/2014/chart" uri="{C3380CC4-5D6E-409C-BE32-E72D297353CC}">
                <c16:uniqueId val="{00000005-0811-4599-8C0F-536610ABC57E}"/>
              </c:ext>
            </c:extLst>
          </c:dPt>
          <c:dLbls>
            <c:dLbl>
              <c:idx val="0"/>
              <c:layout>
                <c:manualLayout>
                  <c:x val="-4.4669830937217526E-2"/>
                  <c:y val="-4.9878011823864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11-4599-8C0F-536610ABC57E}"/>
                </c:ext>
              </c:extLst>
            </c:dLbl>
            <c:dLbl>
              <c:idx val="1"/>
              <c:layout>
                <c:manualLayout>
                  <c:x val="-5.3545369247002185E-2"/>
                  <c:y val="-5.05371760036844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11-4599-8C0F-536610ABC57E}"/>
                </c:ext>
              </c:extLst>
            </c:dLbl>
            <c:dLbl>
              <c:idx val="2"/>
              <c:layout>
                <c:manualLayout>
                  <c:x val="-4.7652631373937271E-2"/>
                  <c:y val="-4.0521304699926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11-4599-8C0F-536610ABC57E}"/>
                </c:ext>
              </c:extLst>
            </c:dLbl>
            <c:dLbl>
              <c:idx val="3"/>
              <c:layout>
                <c:manualLayout>
                  <c:x val="-5.2378873854212131E-2"/>
                  <c:y val="-4.34877147205914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11-4599-8C0F-536610ABC57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'G06'!$B$2:$E$2</c:f>
              <c:strCache>
                <c:ptCount val="4"/>
                <c:pt idx="0">
                  <c:v>2021</c:v>
                </c:pt>
                <c:pt idx="1">
                  <c:v>2022</c:v>
                </c:pt>
                <c:pt idx="2">
                  <c:v>2023</c:v>
                </c:pt>
                <c:pt idx="3">
                  <c:v>2021-2023</c:v>
                </c:pt>
              </c:strCache>
            </c:strRef>
          </c:cat>
          <c:val>
            <c:numRef>
              <c:f>'G06'!$B$8:$E$8</c:f>
              <c:numCache>
                <c:formatCode>#\ ##0.0</c:formatCode>
                <c:ptCount val="4"/>
                <c:pt idx="0">
                  <c:v>1.6954483093107839</c:v>
                </c:pt>
                <c:pt idx="1">
                  <c:v>2.0648138205002766</c:v>
                </c:pt>
                <c:pt idx="2">
                  <c:v>1.9305505833262657</c:v>
                </c:pt>
                <c:pt idx="3">
                  <c:v>5.6908127131373263</c:v>
                </c:pt>
              </c:numCache>
            </c:numRef>
          </c:val>
          <c:smooth val="0"/>
          <c:extLst>
            <c:ext xmlns:c16="http://schemas.microsoft.com/office/drawing/2014/chart" uri="{C3380CC4-5D6E-409C-BE32-E72D297353CC}">
              <c16:uniqueId val="{00000009-0811-4599-8C0F-536610ABC57E}"/>
            </c:ext>
          </c:extLst>
        </c:ser>
        <c:dLbls>
          <c:showLegendKey val="0"/>
          <c:showVal val="0"/>
          <c:showCatName val="0"/>
          <c:showSerName val="0"/>
          <c:showPercent val="0"/>
          <c:showBubbleSize val="0"/>
        </c:dLbls>
        <c:marker val="1"/>
        <c:smooth val="0"/>
        <c:axId val="353669800"/>
        <c:axId val="353672544"/>
      </c:lineChart>
      <c:catAx>
        <c:axId val="353669800"/>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53672544"/>
        <c:crosses val="autoZero"/>
        <c:auto val="1"/>
        <c:lblAlgn val="ctr"/>
        <c:lblOffset val="100"/>
        <c:noMultiLvlLbl val="0"/>
      </c:catAx>
      <c:valAx>
        <c:axId val="353672544"/>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353669800"/>
        <c:crosses val="autoZero"/>
        <c:crossBetween val="between"/>
      </c:valAx>
      <c:spPr>
        <a:noFill/>
        <a:ln>
          <a:noFill/>
        </a:ln>
        <a:effectLst/>
      </c:spPr>
    </c:plotArea>
    <c:legend>
      <c:legendPos val="b"/>
      <c:layout>
        <c:manualLayout>
          <c:xMode val="edge"/>
          <c:yMode val="edge"/>
          <c:x val="7.5955304244687535E-2"/>
          <c:y val="7.6004198105373818E-3"/>
          <c:w val="0.76059868355381755"/>
          <c:h val="0.225477294790206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latin typeface="Constantia" panose="02030602050306030303"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86584409532404E-2"/>
          <c:y val="5.2765068565825621E-2"/>
          <c:w val="0.94701341559046759"/>
          <c:h val="0.85206093774169345"/>
        </c:manualLayout>
      </c:layout>
      <c:barChart>
        <c:barDir val="col"/>
        <c:grouping val="clustered"/>
        <c:varyColors val="0"/>
        <c:ser>
          <c:idx val="2"/>
          <c:order val="0"/>
          <c:tx>
            <c:strRef>
              <c:f>'G07'!$B$1</c:f>
              <c:strCache>
                <c:ptCount val="1"/>
                <c:pt idx="0">
                  <c:v>saldo RRZ</c:v>
                </c:pt>
              </c:strCache>
            </c:strRef>
          </c:tx>
          <c:spPr>
            <a:solidFill>
              <a:schemeClr val="bg1">
                <a:lumMod val="85000"/>
              </a:schemeClr>
            </a:solidFill>
            <a:ln>
              <a:solidFill>
                <a:schemeClr val="bg1">
                  <a:lumMod val="8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'G07'!$B$5:$B$7</c:f>
              <c:numCache>
                <c:formatCode>0.0</c:formatCode>
                <c:ptCount val="3"/>
                <c:pt idx="0">
                  <c:v>-7.0994756961044239</c:v>
                </c:pt>
                <c:pt idx="1">
                  <c:v>-6.149883451605934</c:v>
                </c:pt>
                <c:pt idx="2">
                  <c:v>-6.2883507889258494</c:v>
                </c:pt>
              </c:numCache>
            </c:numRef>
          </c:val>
          <c:extLst>
            <c:ext xmlns:c16="http://schemas.microsoft.com/office/drawing/2014/chart" uri="{C3380CC4-5D6E-409C-BE32-E72D297353CC}">
              <c16:uniqueId val="{00000000-15C2-45D8-94C8-703903CCC08C}"/>
            </c:ext>
          </c:extLst>
        </c:ser>
        <c:ser>
          <c:idx val="3"/>
          <c:order val="1"/>
          <c:tx>
            <c:strRef>
              <c:f>'G07'!$C$1</c:f>
              <c:strCache>
                <c:ptCount val="1"/>
                <c:pt idx="0">
                  <c:v>saldo RRZ (rizikový scenár)</c:v>
                </c:pt>
              </c:strCache>
            </c:strRef>
          </c:tx>
          <c:spPr>
            <a:solidFill>
              <a:schemeClr val="bg1">
                <a:lumMod val="65000"/>
              </a:schemeClr>
            </a:solidFill>
            <a:ln>
              <a:solidFill>
                <a:schemeClr val="bg1">
                  <a:lumMod val="6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'G07'!$C$5:$C$7</c:f>
              <c:numCache>
                <c:formatCode>0.0</c:formatCode>
                <c:ptCount val="3"/>
                <c:pt idx="0">
                  <c:v>-8.7899999999999991</c:v>
                </c:pt>
                <c:pt idx="1">
                  <c:v>-7.24</c:v>
                </c:pt>
                <c:pt idx="2">
                  <c:v>-7.89</c:v>
                </c:pt>
              </c:numCache>
            </c:numRef>
          </c:val>
          <c:extLst>
            <c:ext xmlns:c16="http://schemas.microsoft.com/office/drawing/2014/chart" uri="{C3380CC4-5D6E-409C-BE32-E72D297353CC}">
              <c16:uniqueId val="{00000001-15C2-45D8-94C8-703903CCC08C}"/>
            </c:ext>
          </c:extLst>
        </c:ser>
        <c:ser>
          <c:idx val="4"/>
          <c:order val="2"/>
          <c:tx>
            <c:strRef>
              <c:f>'G07'!$D$1</c:f>
              <c:strCache>
                <c:ptCount val="1"/>
                <c:pt idx="0">
                  <c:v>saldo RRZ  (fond obnovy)</c:v>
                </c:pt>
              </c:strCache>
            </c:strRef>
          </c:tx>
          <c:spPr>
            <a:solidFill>
              <a:schemeClr val="tx1">
                <a:lumMod val="50000"/>
                <a:lumOff val="50000"/>
              </a:schemeClr>
            </a:solidFill>
            <a:ln>
              <a:solidFill>
                <a:schemeClr val="tx1">
                  <a:lumMod val="50000"/>
                  <a:lumOff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'G07'!$D$5:$D$7</c:f>
              <c:numCache>
                <c:formatCode>0.0</c:formatCode>
                <c:ptCount val="3"/>
                <c:pt idx="0">
                  <c:v>-7.1</c:v>
                </c:pt>
                <c:pt idx="1">
                  <c:v>-5.53</c:v>
                </c:pt>
                <c:pt idx="2">
                  <c:v>-5.01</c:v>
                </c:pt>
              </c:numCache>
            </c:numRef>
          </c:val>
          <c:extLst>
            <c:ext xmlns:c16="http://schemas.microsoft.com/office/drawing/2014/chart" uri="{C3380CC4-5D6E-409C-BE32-E72D297353CC}">
              <c16:uniqueId val="{00000002-15C2-45D8-94C8-703903CCC08C}"/>
            </c:ext>
          </c:extLst>
        </c:ser>
        <c:ser>
          <c:idx val="0"/>
          <c:order val="3"/>
          <c:tx>
            <c:v>dlh stabilizujúce saldo</c:v>
          </c:tx>
          <c:spPr>
            <a:solidFill>
              <a:srgbClr val="13B5EA"/>
            </a:solidFill>
            <a:ln>
              <a:solidFill>
                <a:srgbClr val="13B5EA"/>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13B5EA"/>
                    </a:solidFill>
                    <a:latin typeface="Constantia" panose="02030602050306030303"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'G07'!$A$5:$A$7</c:f>
              <c:numCache>
                <c:formatCode>General</c:formatCode>
                <c:ptCount val="3"/>
                <c:pt idx="0">
                  <c:v>2021</c:v>
                </c:pt>
                <c:pt idx="1">
                  <c:v>2022</c:v>
                </c:pt>
                <c:pt idx="2">
                  <c:v>2023</c:v>
                </c:pt>
              </c:numCache>
            </c:numRef>
          </c:cat>
          <c:val>
            <c:numRef>
              <c:f>'G07'!$E$5:$E$7</c:f>
              <c:numCache>
                <c:formatCode>0.0000</c:formatCode>
                <c:ptCount val="3"/>
                <c:pt idx="0">
                  <c:v>-3.9258468412352454</c:v>
                </c:pt>
                <c:pt idx="1">
                  <c:v>-2.6993168547832127</c:v>
                </c:pt>
                <c:pt idx="2">
                  <c:v>-3.363797232990541</c:v>
                </c:pt>
              </c:numCache>
            </c:numRef>
          </c:val>
          <c:extLst>
            <c:ext xmlns:c16="http://schemas.microsoft.com/office/drawing/2014/chart" uri="{C3380CC4-5D6E-409C-BE32-E72D297353CC}">
              <c16:uniqueId val="{00000003-15C2-45D8-94C8-703903CCC08C}"/>
            </c:ext>
          </c:extLst>
        </c:ser>
        <c:dLbls>
          <c:showLegendKey val="0"/>
          <c:showVal val="0"/>
          <c:showCatName val="0"/>
          <c:showSerName val="0"/>
          <c:showPercent val="0"/>
          <c:showBubbleSize val="0"/>
        </c:dLbls>
        <c:gapWidth val="219"/>
        <c:axId val="877475208"/>
        <c:axId val="877477832"/>
      </c:barChart>
      <c:lineChart>
        <c:grouping val="standard"/>
        <c:varyColors val="0"/>
        <c:ser>
          <c:idx val="1"/>
          <c:order val="4"/>
          <c:tx>
            <c:v>rast nominálneho HDP (VpMP)</c:v>
          </c:tx>
          <c:spPr>
            <a:ln w="28575" cap="rnd">
              <a:noFill/>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onstantia" panose="02030602050306030303" pitchFamily="18" charset="0"/>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'G07'!$A$5:$A$7</c:f>
              <c:numCache>
                <c:formatCode>General</c:formatCode>
                <c:ptCount val="3"/>
                <c:pt idx="0">
                  <c:v>2021</c:v>
                </c:pt>
                <c:pt idx="1">
                  <c:v>2022</c:v>
                </c:pt>
                <c:pt idx="2">
                  <c:v>2023</c:v>
                </c:pt>
              </c:numCache>
            </c:numRef>
          </c:cat>
          <c:val>
            <c:numRef>
              <c:f>'G07'!$F$5:$F$7</c:f>
              <c:numCache>
                <c:formatCode>0.0</c:formatCode>
                <c:ptCount val="3"/>
                <c:pt idx="0">
                  <c:v>6.7467101442113098</c:v>
                </c:pt>
                <c:pt idx="1">
                  <c:v>4.4170696064174342</c:v>
                </c:pt>
                <c:pt idx="2">
                  <c:v>5.3810969694796817</c:v>
                </c:pt>
              </c:numCache>
            </c:numRef>
          </c:val>
          <c:smooth val="0"/>
          <c:extLst>
            <c:ext xmlns:c16="http://schemas.microsoft.com/office/drawing/2014/chart" uri="{C3380CC4-5D6E-409C-BE32-E72D297353CC}">
              <c16:uniqueId val="{00000004-15C2-45D8-94C8-703903CCC08C}"/>
            </c:ext>
          </c:extLst>
        </c:ser>
        <c:dLbls>
          <c:showLegendKey val="0"/>
          <c:showVal val="0"/>
          <c:showCatName val="0"/>
          <c:showSerName val="0"/>
          <c:showPercent val="0"/>
          <c:showBubbleSize val="0"/>
        </c:dLbls>
        <c:marker val="1"/>
        <c:smooth val="0"/>
        <c:axId val="877475208"/>
        <c:axId val="877477832"/>
      </c:lineChart>
      <c:catAx>
        <c:axId val="8774752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77477832"/>
        <c:crosses val="autoZero"/>
        <c:auto val="1"/>
        <c:lblAlgn val="ctr"/>
        <c:lblOffset val="100"/>
        <c:noMultiLvlLbl val="0"/>
      </c:catAx>
      <c:valAx>
        <c:axId val="877477832"/>
        <c:scaling>
          <c:orientation val="minMax"/>
          <c:max val="10"/>
        </c:scaling>
        <c:delete val="0"/>
        <c:axPos val="l"/>
        <c:majorGridlines>
          <c:spPr>
            <a:ln w="9525" cap="flat" cmpd="sng" algn="ctr">
              <a:solidFill>
                <a:schemeClr val="bg1">
                  <a:lumMod val="9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crossAx val="877475208"/>
        <c:crosses val="autoZero"/>
        <c:crossBetween val="between"/>
      </c:valAx>
      <c:spPr>
        <a:noFill/>
        <a:ln>
          <a:noFill/>
        </a:ln>
        <a:effectLst/>
      </c:spPr>
    </c:plotArea>
    <c:legend>
      <c:legendPos val="b"/>
      <c:layout>
        <c:manualLayout>
          <c:xMode val="edge"/>
          <c:yMode val="edge"/>
          <c:x val="0.49489033801141613"/>
          <c:y val="2.8918837033599619E-2"/>
          <c:w val="0.49042336854549562"/>
          <c:h val="0.216134797332279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nstantia" panose="02030602050306030303" pitchFamily="18"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onstantia" panose="02030602050306030303"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2166238120552E-2"/>
          <c:y val="2.3036385879790264E-2"/>
          <c:w val="0.86071212279289233"/>
          <c:h val="0.46331522876878062"/>
        </c:manualLayout>
      </c:layout>
      <c:barChart>
        <c:barDir val="col"/>
        <c:grouping val="clustered"/>
        <c:varyColors val="0"/>
        <c:ser>
          <c:idx val="0"/>
          <c:order val="0"/>
          <c:spPr>
            <a:solidFill>
              <a:srgbClr val="13BFEA"/>
            </a:solidFill>
            <a:ln>
              <a:solidFill>
                <a:srgbClr val="13BFEA"/>
              </a:solidFill>
            </a:ln>
            <a:effectLst/>
          </c:spPr>
          <c:invertIfNegative val="0"/>
          <c:dPt>
            <c:idx val="1"/>
            <c:invertIfNegative val="0"/>
            <c:bubble3D val="0"/>
            <c:spPr>
              <a:solidFill>
                <a:srgbClr val="13BFEA"/>
              </a:solidFill>
              <a:ln>
                <a:solidFill>
                  <a:srgbClr val="13BFEA"/>
                </a:solidFill>
              </a:ln>
              <a:effectLst/>
            </c:spPr>
            <c:extLst>
              <c:ext xmlns:c16="http://schemas.microsoft.com/office/drawing/2014/chart" uri="{C3380CC4-5D6E-409C-BE32-E72D297353CC}">
                <c16:uniqueId val="{00000001-A4B9-4BC7-A872-FC0430AB1ECB}"/>
              </c:ext>
            </c:extLst>
          </c:dPt>
          <c:dPt>
            <c:idx val="2"/>
            <c:invertIfNegative val="0"/>
            <c:bubble3D val="0"/>
            <c:spPr>
              <a:solidFill>
                <a:srgbClr val="13BFEA"/>
              </a:solidFill>
              <a:ln>
                <a:solidFill>
                  <a:srgbClr val="13BFEA"/>
                </a:solidFill>
              </a:ln>
              <a:effectLst/>
            </c:spPr>
            <c:extLst>
              <c:ext xmlns:c16="http://schemas.microsoft.com/office/drawing/2014/chart" uri="{C3380CC4-5D6E-409C-BE32-E72D297353CC}">
                <c16:uniqueId val="{00000003-A4B9-4BC7-A872-FC0430AB1ECB}"/>
              </c:ext>
            </c:extLst>
          </c:dPt>
          <c:dPt>
            <c:idx val="3"/>
            <c:invertIfNegative val="0"/>
            <c:bubble3D val="0"/>
            <c:spPr>
              <a:solidFill>
                <a:srgbClr val="13BFEA"/>
              </a:solidFill>
              <a:ln>
                <a:solidFill>
                  <a:srgbClr val="13BFEA"/>
                </a:solidFill>
              </a:ln>
              <a:effectLst/>
            </c:spPr>
            <c:extLst>
              <c:ext xmlns:c16="http://schemas.microsoft.com/office/drawing/2014/chart" uri="{C3380CC4-5D6E-409C-BE32-E72D297353CC}">
                <c16:uniqueId val="{00000005-A4B9-4BC7-A872-FC0430AB1ECB}"/>
              </c:ext>
            </c:extLst>
          </c:dPt>
          <c:dPt>
            <c:idx val="4"/>
            <c:invertIfNegative val="0"/>
            <c:bubble3D val="0"/>
            <c:spPr>
              <a:solidFill>
                <a:srgbClr val="13BFEA"/>
              </a:solidFill>
              <a:ln>
                <a:solidFill>
                  <a:srgbClr val="13BFEA"/>
                </a:solidFill>
              </a:ln>
              <a:effectLst/>
            </c:spPr>
            <c:extLst>
              <c:ext xmlns:c16="http://schemas.microsoft.com/office/drawing/2014/chart" uri="{C3380CC4-5D6E-409C-BE32-E72D297353CC}">
                <c16:uniqueId val="{00000007-A4B9-4BC7-A872-FC0430AB1ECB}"/>
              </c:ext>
            </c:extLst>
          </c:dPt>
          <c:dPt>
            <c:idx val="5"/>
            <c:invertIfNegative val="0"/>
            <c:bubble3D val="0"/>
            <c:spPr>
              <a:solidFill>
                <a:srgbClr val="13BFEA"/>
              </a:solidFill>
              <a:ln>
                <a:solidFill>
                  <a:srgbClr val="13BFEA"/>
                </a:solidFill>
              </a:ln>
              <a:effectLst/>
            </c:spPr>
            <c:extLst>
              <c:ext xmlns:c16="http://schemas.microsoft.com/office/drawing/2014/chart" uri="{C3380CC4-5D6E-409C-BE32-E72D297353CC}">
                <c16:uniqueId val="{00000009-A4B9-4BC7-A872-FC0430AB1ECB}"/>
              </c:ext>
            </c:extLst>
          </c:dPt>
          <c:dPt>
            <c:idx val="6"/>
            <c:invertIfNegative val="0"/>
            <c:bubble3D val="0"/>
            <c:spPr>
              <a:solidFill>
                <a:srgbClr val="13BFEA"/>
              </a:solidFill>
              <a:ln>
                <a:solidFill>
                  <a:srgbClr val="13BFEA"/>
                </a:solidFill>
              </a:ln>
              <a:effectLst/>
            </c:spPr>
            <c:extLst>
              <c:ext xmlns:c16="http://schemas.microsoft.com/office/drawing/2014/chart" uri="{C3380CC4-5D6E-409C-BE32-E72D297353CC}">
                <c16:uniqueId val="{0000000B-A4B9-4BC7-A872-FC0430AB1ECB}"/>
              </c:ext>
            </c:extLst>
          </c:dPt>
          <c:dPt>
            <c:idx val="7"/>
            <c:invertIfNegative val="0"/>
            <c:bubble3D val="0"/>
            <c:spPr>
              <a:solidFill>
                <a:srgbClr val="13BFEA"/>
              </a:solidFill>
              <a:ln>
                <a:solidFill>
                  <a:srgbClr val="13BFEA"/>
                </a:solidFill>
              </a:ln>
              <a:effectLst/>
            </c:spPr>
            <c:extLst>
              <c:ext xmlns:c16="http://schemas.microsoft.com/office/drawing/2014/chart" uri="{C3380CC4-5D6E-409C-BE32-E72D297353CC}">
                <c16:uniqueId val="{0000000D-A4B9-4BC7-A872-FC0430AB1ECB}"/>
              </c:ext>
            </c:extLst>
          </c:dPt>
          <c:dPt>
            <c:idx val="8"/>
            <c:invertIfNegative val="0"/>
            <c:bubble3D val="0"/>
            <c:spPr>
              <a:solidFill>
                <a:srgbClr val="13BFEA"/>
              </a:solidFill>
              <a:ln>
                <a:solidFill>
                  <a:srgbClr val="13BFEA"/>
                </a:solidFill>
              </a:ln>
              <a:effectLst/>
            </c:spPr>
            <c:extLst>
              <c:ext xmlns:c16="http://schemas.microsoft.com/office/drawing/2014/chart" uri="{C3380CC4-5D6E-409C-BE32-E72D297353CC}">
                <c16:uniqueId val="{0000000F-A4B9-4BC7-A872-FC0430AB1ECB}"/>
              </c:ext>
            </c:extLst>
          </c:dPt>
          <c:dPt>
            <c:idx val="9"/>
            <c:invertIfNegative val="0"/>
            <c:bubble3D val="0"/>
            <c:spPr>
              <a:pattFill prst="dkUpDiag">
                <a:fgClr>
                  <a:srgbClr val="13BFEA"/>
                </a:fgClr>
                <a:bgClr>
                  <a:schemeClr val="bg1"/>
                </a:bgClr>
              </a:pattFill>
              <a:ln>
                <a:solidFill>
                  <a:srgbClr val="13BFEA"/>
                </a:solidFill>
              </a:ln>
              <a:effectLst/>
            </c:spPr>
            <c:extLst>
              <c:ext xmlns:c16="http://schemas.microsoft.com/office/drawing/2014/chart" uri="{C3380CC4-5D6E-409C-BE32-E72D297353CC}">
                <c16:uniqueId val="{00000011-A4B9-4BC7-A872-FC0430AB1ECB}"/>
              </c:ext>
            </c:extLst>
          </c:dPt>
          <c:dPt>
            <c:idx val="10"/>
            <c:invertIfNegative val="0"/>
            <c:bubble3D val="0"/>
            <c:spPr>
              <a:solidFill>
                <a:schemeClr val="bg1"/>
              </a:solidFill>
              <a:ln w="19050">
                <a:solidFill>
                  <a:srgbClr val="13BFEA"/>
                </a:solidFill>
              </a:ln>
              <a:effectLst/>
            </c:spPr>
            <c:extLst>
              <c:ext xmlns:c16="http://schemas.microsoft.com/office/drawing/2014/chart" uri="{C3380CC4-5D6E-409C-BE32-E72D297353CC}">
                <c16:uniqueId val="{00000013-A4B9-4BC7-A872-FC0430AB1ECB}"/>
              </c:ext>
            </c:extLst>
          </c:dPt>
          <c:dPt>
            <c:idx val="11"/>
            <c:invertIfNegative val="0"/>
            <c:bubble3D val="0"/>
            <c:spPr>
              <a:solidFill>
                <a:schemeClr val="bg1"/>
              </a:solidFill>
              <a:ln w="19050">
                <a:solidFill>
                  <a:srgbClr val="13BFEA"/>
                </a:solidFill>
              </a:ln>
              <a:effectLst/>
            </c:spPr>
            <c:extLst>
              <c:ext xmlns:c16="http://schemas.microsoft.com/office/drawing/2014/chart" uri="{C3380CC4-5D6E-409C-BE32-E72D297353CC}">
                <c16:uniqueId val="{00000015-A4B9-4BC7-A872-FC0430AB1ECB}"/>
              </c:ext>
            </c:extLst>
          </c:dPt>
          <c:dLbls>
            <c:dLbl>
              <c:idx val="2"/>
              <c:layout>
                <c:manualLayout>
                  <c:x val="0"/>
                  <c:y val="-1.6673371024779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B9-4BC7-A872-FC0430AB1ECB}"/>
                </c:ext>
              </c:extLst>
            </c:dLbl>
            <c:dLbl>
              <c:idx val="6"/>
              <c:layout>
                <c:manualLayout>
                  <c:x val="0"/>
                  <c:y val="-1.66733710247795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B9-4BC7-A872-FC0430AB1ECB}"/>
                </c:ext>
              </c:extLst>
            </c:dLbl>
            <c:dLbl>
              <c:idx val="11"/>
              <c:layout>
                <c:manualLayout>
                  <c:x val="9.9414731663105116E-17"/>
                  <c:y val="-1.3338696819823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4B9-4BC7-A872-FC0430AB1EC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'G08'!$A$4:$A$15</c:f>
              <c:strCache>
                <c:ptCount val="12"/>
                <c:pt idx="0">
                  <c:v>2013</c:v>
                </c:pt>
                <c:pt idx="1">
                  <c:v>2014</c:v>
                </c:pt>
                <c:pt idx="2">
                  <c:v>2015</c:v>
                </c:pt>
                <c:pt idx="3">
                  <c:v>2016</c:v>
                </c:pt>
                <c:pt idx="4">
                  <c:v>2017</c:v>
                </c:pt>
                <c:pt idx="5">
                  <c:v>2018</c:v>
                </c:pt>
                <c:pt idx="6">
                  <c:v>2019</c:v>
                </c:pt>
                <c:pt idx="7">
                  <c:v>február 2020 pred krízou</c:v>
                </c:pt>
                <c:pt idx="8">
                  <c:v>február 2020 s krízou</c:v>
                </c:pt>
                <c:pt idx="9">
                  <c:v>december 2020 (fiškálna politika novej vlády)</c:v>
                </c:pt>
                <c:pt idx="10">
                  <c:v>+ dôchodková reforma</c:v>
                </c:pt>
                <c:pt idx="11">
                  <c:v>+1.5% konsolid.</c:v>
                </c:pt>
              </c:strCache>
            </c:strRef>
          </c:cat>
          <c:val>
            <c:numRef>
              <c:f>'G08'!$B$4:$B$15</c:f>
              <c:numCache>
                <c:formatCode>0.0</c:formatCode>
                <c:ptCount val="12"/>
                <c:pt idx="0">
                  <c:v>1.9</c:v>
                </c:pt>
                <c:pt idx="1">
                  <c:v>1.4</c:v>
                </c:pt>
                <c:pt idx="2">
                  <c:v>0.4</c:v>
                </c:pt>
                <c:pt idx="3">
                  <c:v>0.83</c:v>
                </c:pt>
                <c:pt idx="4">
                  <c:v>1.1981153569580012</c:v>
                </c:pt>
                <c:pt idx="5">
                  <c:v>1.6497370647195042</c:v>
                </c:pt>
                <c:pt idx="6">
                  <c:v>4.2059306992686896</c:v>
                </c:pt>
                <c:pt idx="7">
                  <c:v>5.2</c:v>
                </c:pt>
                <c:pt idx="8">
                  <c:v>7.8796023253718301</c:v>
                </c:pt>
                <c:pt idx="9">
                  <c:v>7.3613767187497405</c:v>
                </c:pt>
                <c:pt idx="10">
                  <c:v>5.8898926499944393</c:v>
                </c:pt>
                <c:pt idx="11">
                  <c:v>4.3898926499944393</c:v>
                </c:pt>
              </c:numCache>
            </c:numRef>
          </c:val>
          <c:extLst>
            <c:ext xmlns:c16="http://schemas.microsoft.com/office/drawing/2014/chart" uri="{C3380CC4-5D6E-409C-BE32-E72D297353CC}">
              <c16:uniqueId val="{00000016-A4B9-4BC7-A872-FC0430AB1ECB}"/>
            </c:ext>
          </c:extLst>
        </c:ser>
        <c:dLbls>
          <c:showLegendKey val="0"/>
          <c:showVal val="0"/>
          <c:showCatName val="0"/>
          <c:showSerName val="0"/>
          <c:showPercent val="0"/>
          <c:showBubbleSize val="0"/>
        </c:dLbls>
        <c:gapWidth val="219"/>
        <c:axId val="749424600"/>
        <c:axId val="749417712"/>
      </c:barChart>
      <c:lineChart>
        <c:grouping val="standard"/>
        <c:varyColors val="0"/>
        <c:ser>
          <c:idx val="1"/>
          <c:order val="1"/>
          <c:spPr>
            <a:ln w="19050" cap="rnd">
              <a:solidFill>
                <a:srgbClr val="FF0000"/>
              </a:solidFill>
              <a:prstDash val="dash"/>
              <a:round/>
            </a:ln>
            <a:effectLst/>
          </c:spPr>
          <c:marker>
            <c:symbol val="none"/>
          </c:marker>
          <c:cat>
            <c:strRef>
              <c:f>'G08'!$A$4:$A$15</c:f>
              <c:strCache>
                <c:ptCount val="12"/>
                <c:pt idx="0">
                  <c:v>2013</c:v>
                </c:pt>
                <c:pt idx="1">
                  <c:v>2014</c:v>
                </c:pt>
                <c:pt idx="2">
                  <c:v>2015</c:v>
                </c:pt>
                <c:pt idx="3">
                  <c:v>2016</c:v>
                </c:pt>
                <c:pt idx="4">
                  <c:v>2017</c:v>
                </c:pt>
                <c:pt idx="5">
                  <c:v>2018</c:v>
                </c:pt>
                <c:pt idx="6">
                  <c:v>2019</c:v>
                </c:pt>
                <c:pt idx="7">
                  <c:v>február 2020 pred krízou</c:v>
                </c:pt>
                <c:pt idx="8">
                  <c:v>február 2020 s krízou</c:v>
                </c:pt>
                <c:pt idx="9">
                  <c:v>december 2020 (fiškálna politika novej vlády)</c:v>
                </c:pt>
                <c:pt idx="10">
                  <c:v>+ dôchodková reforma</c:v>
                </c:pt>
                <c:pt idx="11">
                  <c:v>+1.5% konsolid.</c:v>
                </c:pt>
              </c:strCache>
            </c:strRef>
          </c:cat>
          <c:val>
            <c:numRef>
              <c:f>'G08'!$C$4:$C$15</c:f>
              <c:numCache>
                <c:formatCode>0.0</c:formatCode>
                <c:ptCount val="12"/>
                <c:pt idx="0">
                  <c:v>5</c:v>
                </c:pt>
                <c:pt idx="1">
                  <c:v>5</c:v>
                </c:pt>
                <c:pt idx="2">
                  <c:v>5</c:v>
                </c:pt>
                <c:pt idx="3">
                  <c:v>5</c:v>
                </c:pt>
                <c:pt idx="4">
                  <c:v>5</c:v>
                </c:pt>
                <c:pt idx="5">
                  <c:v>5</c:v>
                </c:pt>
                <c:pt idx="6">
                  <c:v>5</c:v>
                </c:pt>
                <c:pt idx="7">
                  <c:v>5</c:v>
                </c:pt>
                <c:pt idx="8">
                  <c:v>5</c:v>
                </c:pt>
                <c:pt idx="9">
                  <c:v>5</c:v>
                </c:pt>
                <c:pt idx="10">
                  <c:v>5</c:v>
                </c:pt>
                <c:pt idx="11">
                  <c:v>5</c:v>
                </c:pt>
              </c:numCache>
            </c:numRef>
          </c:val>
          <c:smooth val="0"/>
          <c:extLst>
            <c:ext xmlns:c16="http://schemas.microsoft.com/office/drawing/2014/chart" uri="{C3380CC4-5D6E-409C-BE32-E72D297353CC}">
              <c16:uniqueId val="{00000017-A4B9-4BC7-A872-FC0430AB1ECB}"/>
            </c:ext>
          </c:extLst>
        </c:ser>
        <c:ser>
          <c:idx val="2"/>
          <c:order val="2"/>
          <c:spPr>
            <a:ln w="19050" cap="rnd">
              <a:solidFill>
                <a:schemeClr val="accent2"/>
              </a:solidFill>
              <a:prstDash val="dash"/>
              <a:round/>
            </a:ln>
            <a:effectLst/>
          </c:spPr>
          <c:marker>
            <c:symbol val="none"/>
          </c:marker>
          <c:cat>
            <c:strRef>
              <c:f>'G08'!$A$4:$A$15</c:f>
              <c:strCache>
                <c:ptCount val="12"/>
                <c:pt idx="0">
                  <c:v>2013</c:v>
                </c:pt>
                <c:pt idx="1">
                  <c:v>2014</c:v>
                </c:pt>
                <c:pt idx="2">
                  <c:v>2015</c:v>
                </c:pt>
                <c:pt idx="3">
                  <c:v>2016</c:v>
                </c:pt>
                <c:pt idx="4">
                  <c:v>2017</c:v>
                </c:pt>
                <c:pt idx="5">
                  <c:v>2018</c:v>
                </c:pt>
                <c:pt idx="6">
                  <c:v>2019</c:v>
                </c:pt>
                <c:pt idx="7">
                  <c:v>február 2020 pred krízou</c:v>
                </c:pt>
                <c:pt idx="8">
                  <c:v>február 2020 s krízou</c:v>
                </c:pt>
                <c:pt idx="9">
                  <c:v>december 2020 (fiškálna politika novej vlády)</c:v>
                </c:pt>
                <c:pt idx="10">
                  <c:v>+ dôchodková reforma</c:v>
                </c:pt>
                <c:pt idx="11">
                  <c:v>+1.5% konsolid.</c:v>
                </c:pt>
              </c:strCache>
            </c:strRef>
          </c:cat>
          <c:val>
            <c:numRef>
              <c:f>'G08'!$D$4:$D$15</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18-A4B9-4BC7-A872-FC0430AB1ECB}"/>
            </c:ext>
          </c:extLst>
        </c:ser>
        <c:dLbls>
          <c:showLegendKey val="0"/>
          <c:showVal val="0"/>
          <c:showCatName val="0"/>
          <c:showSerName val="0"/>
          <c:showPercent val="0"/>
          <c:showBubbleSize val="0"/>
        </c:dLbls>
        <c:marker val="1"/>
        <c:smooth val="0"/>
        <c:axId val="785017072"/>
        <c:axId val="785016744"/>
      </c:lineChart>
      <c:catAx>
        <c:axId val="7494246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49417712"/>
        <c:crosses val="autoZero"/>
        <c:auto val="1"/>
        <c:lblAlgn val="ctr"/>
        <c:lblOffset val="100"/>
        <c:noMultiLvlLbl val="0"/>
      </c:catAx>
      <c:valAx>
        <c:axId val="749417712"/>
        <c:scaling>
          <c:orientation val="minMax"/>
          <c:min val="-2"/>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sk-SK" sz="1200" i="1"/>
                  <a:t>indikátor udržateľnosti (% HDP)</a:t>
                </a:r>
              </a:p>
            </c:rich>
          </c:tx>
          <c:layout>
            <c:manualLayout>
              <c:xMode val="edge"/>
              <c:yMode val="edge"/>
              <c:x val="1.1988615778687865E-3"/>
              <c:y val="2.4989050715405769E-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49424600"/>
        <c:crosses val="autoZero"/>
        <c:crossBetween val="between"/>
      </c:valAx>
      <c:valAx>
        <c:axId val="785016744"/>
        <c:scaling>
          <c:orientation val="minMax"/>
          <c:max val="10"/>
          <c:min val="-2"/>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5017072"/>
        <c:crosses val="max"/>
        <c:crossBetween val="between"/>
      </c:valAx>
      <c:catAx>
        <c:axId val="785017072"/>
        <c:scaling>
          <c:orientation val="minMax"/>
        </c:scaling>
        <c:delete val="1"/>
        <c:axPos val="b"/>
        <c:numFmt formatCode="General" sourceLinked="1"/>
        <c:majorTickMark val="out"/>
        <c:minorTickMark val="none"/>
        <c:tickLblPos val="nextTo"/>
        <c:crossAx val="78501674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2166238120552E-2"/>
          <c:y val="2.3036385879790264E-2"/>
          <c:w val="0.86071212279289233"/>
          <c:h val="0.46331522876878062"/>
        </c:manualLayout>
      </c:layout>
      <c:barChart>
        <c:barDir val="col"/>
        <c:grouping val="clustered"/>
        <c:varyColors val="0"/>
        <c:ser>
          <c:idx val="0"/>
          <c:order val="0"/>
          <c:spPr>
            <a:solidFill>
              <a:srgbClr val="13B5EA"/>
            </a:solidFill>
            <a:ln>
              <a:solidFill>
                <a:srgbClr val="13B5EA"/>
              </a:solidFill>
            </a:ln>
            <a:effectLst/>
          </c:spPr>
          <c:invertIfNegative val="0"/>
          <c:dPt>
            <c:idx val="1"/>
            <c:invertIfNegative val="0"/>
            <c:bubble3D val="0"/>
            <c:spPr>
              <a:solidFill>
                <a:schemeClr val="bg1">
                  <a:lumMod val="65000"/>
                </a:schemeClr>
              </a:solidFill>
              <a:ln>
                <a:solidFill>
                  <a:schemeClr val="bg1">
                    <a:lumMod val="65000"/>
                  </a:schemeClr>
                </a:solidFill>
              </a:ln>
              <a:effectLst/>
            </c:spPr>
            <c:extLst>
              <c:ext xmlns:c16="http://schemas.microsoft.com/office/drawing/2014/chart" uri="{C3380CC4-5D6E-409C-BE32-E72D297353CC}">
                <c16:uniqueId val="{00000001-83AD-4171-AC96-5F184D19911F}"/>
              </c:ext>
            </c:extLst>
          </c:dPt>
          <c:dPt>
            <c:idx val="2"/>
            <c:invertIfNegative val="0"/>
            <c:bubble3D val="0"/>
            <c:spPr>
              <a:solidFill>
                <a:srgbClr val="13B5EA"/>
              </a:solidFill>
              <a:ln>
                <a:solidFill>
                  <a:srgbClr val="13B5EA"/>
                </a:solidFill>
              </a:ln>
              <a:effectLst/>
            </c:spPr>
            <c:extLst>
              <c:ext xmlns:c16="http://schemas.microsoft.com/office/drawing/2014/chart" uri="{C3380CC4-5D6E-409C-BE32-E72D297353CC}">
                <c16:uniqueId val="{00000003-83AD-4171-AC96-5F184D19911F}"/>
              </c:ext>
            </c:extLst>
          </c:dPt>
          <c:dPt>
            <c:idx val="3"/>
            <c:invertIfNegative val="0"/>
            <c:bubble3D val="0"/>
            <c:spPr>
              <a:solidFill>
                <a:schemeClr val="bg1">
                  <a:lumMod val="65000"/>
                </a:schemeClr>
              </a:solidFill>
              <a:ln>
                <a:solidFill>
                  <a:schemeClr val="bg1">
                    <a:lumMod val="65000"/>
                  </a:schemeClr>
                </a:solidFill>
              </a:ln>
              <a:effectLst/>
            </c:spPr>
            <c:extLst>
              <c:ext xmlns:c16="http://schemas.microsoft.com/office/drawing/2014/chart" uri="{C3380CC4-5D6E-409C-BE32-E72D297353CC}">
                <c16:uniqueId val="{00000005-83AD-4171-AC96-5F184D19911F}"/>
              </c:ext>
            </c:extLst>
          </c:dPt>
          <c:dPt>
            <c:idx val="4"/>
            <c:invertIfNegative val="0"/>
            <c:bubble3D val="0"/>
            <c:spPr>
              <a:solidFill>
                <a:schemeClr val="bg1">
                  <a:lumMod val="65000"/>
                </a:schemeClr>
              </a:solidFill>
              <a:ln>
                <a:solidFill>
                  <a:schemeClr val="bg1">
                    <a:lumMod val="65000"/>
                  </a:schemeClr>
                </a:solidFill>
              </a:ln>
              <a:effectLst/>
            </c:spPr>
            <c:extLst>
              <c:ext xmlns:c16="http://schemas.microsoft.com/office/drawing/2014/chart" uri="{C3380CC4-5D6E-409C-BE32-E72D297353CC}">
                <c16:uniqueId val="{00000007-83AD-4171-AC96-5F184D19911F}"/>
              </c:ext>
            </c:extLst>
          </c:dPt>
          <c:dPt>
            <c:idx val="5"/>
            <c:invertIfNegative val="0"/>
            <c:bubble3D val="0"/>
            <c:spPr>
              <a:solidFill>
                <a:schemeClr val="bg1">
                  <a:lumMod val="65000"/>
                </a:schemeClr>
              </a:solidFill>
              <a:ln>
                <a:solidFill>
                  <a:schemeClr val="bg1">
                    <a:lumMod val="65000"/>
                  </a:schemeClr>
                </a:solidFill>
              </a:ln>
              <a:effectLst/>
            </c:spPr>
            <c:extLst>
              <c:ext xmlns:c16="http://schemas.microsoft.com/office/drawing/2014/chart" uri="{C3380CC4-5D6E-409C-BE32-E72D297353CC}">
                <c16:uniqueId val="{00000009-83AD-4171-AC96-5F184D19911F}"/>
              </c:ext>
            </c:extLst>
          </c:dPt>
          <c:dPt>
            <c:idx val="6"/>
            <c:invertIfNegative val="0"/>
            <c:bubble3D val="0"/>
            <c:spPr>
              <a:solidFill>
                <a:srgbClr val="13B5EA"/>
              </a:solidFill>
              <a:ln>
                <a:solidFill>
                  <a:srgbClr val="13B5EA"/>
                </a:solidFill>
              </a:ln>
              <a:effectLst/>
            </c:spPr>
            <c:extLst>
              <c:ext xmlns:c16="http://schemas.microsoft.com/office/drawing/2014/chart" uri="{C3380CC4-5D6E-409C-BE32-E72D297353CC}">
                <c16:uniqueId val="{0000000B-83AD-4171-AC96-5F184D19911F}"/>
              </c:ext>
            </c:extLst>
          </c:dPt>
          <c:dPt>
            <c:idx val="7"/>
            <c:invertIfNegative val="0"/>
            <c:bubble3D val="0"/>
            <c:spPr>
              <a:solidFill>
                <a:srgbClr val="13B5EA"/>
              </a:solidFill>
              <a:ln>
                <a:solidFill>
                  <a:srgbClr val="13B5EA"/>
                </a:solidFill>
              </a:ln>
              <a:effectLst/>
            </c:spPr>
            <c:extLst>
              <c:ext xmlns:c16="http://schemas.microsoft.com/office/drawing/2014/chart" uri="{C3380CC4-5D6E-409C-BE32-E72D297353CC}">
                <c16:uniqueId val="{0000000D-83AD-4171-AC96-5F184D19911F}"/>
              </c:ext>
            </c:extLst>
          </c:dPt>
          <c:dPt>
            <c:idx val="8"/>
            <c:invertIfNegative val="0"/>
            <c:bubble3D val="0"/>
            <c:spPr>
              <a:solidFill>
                <a:srgbClr val="13B5EA"/>
              </a:solidFill>
              <a:ln>
                <a:solidFill>
                  <a:srgbClr val="13B5EA"/>
                </a:solidFill>
              </a:ln>
              <a:effectLst/>
            </c:spPr>
            <c:extLst>
              <c:ext xmlns:c16="http://schemas.microsoft.com/office/drawing/2014/chart" uri="{C3380CC4-5D6E-409C-BE32-E72D297353CC}">
                <c16:uniqueId val="{0000000F-83AD-4171-AC96-5F184D19911F}"/>
              </c:ext>
            </c:extLst>
          </c:dPt>
          <c:dPt>
            <c:idx val="9"/>
            <c:invertIfNegative val="0"/>
            <c:bubble3D val="0"/>
            <c:spPr>
              <a:solidFill>
                <a:srgbClr val="13B5EA"/>
              </a:solidFill>
              <a:ln>
                <a:solidFill>
                  <a:srgbClr val="13B5EA"/>
                </a:solidFill>
              </a:ln>
              <a:effectLst/>
            </c:spPr>
            <c:extLst>
              <c:ext xmlns:c16="http://schemas.microsoft.com/office/drawing/2014/chart" uri="{C3380CC4-5D6E-409C-BE32-E72D297353CC}">
                <c16:uniqueId val="{00000011-83AD-4171-AC96-5F184D19911F}"/>
              </c:ext>
            </c:extLst>
          </c:dPt>
          <c:dPt>
            <c:idx val="10"/>
            <c:invertIfNegative val="0"/>
            <c:bubble3D val="0"/>
            <c:spPr>
              <a:solidFill>
                <a:srgbClr val="13B5EA"/>
              </a:solidFill>
              <a:ln>
                <a:solidFill>
                  <a:srgbClr val="13B5EA"/>
                </a:solidFill>
              </a:ln>
              <a:effectLst/>
            </c:spPr>
            <c:extLst>
              <c:ext xmlns:c16="http://schemas.microsoft.com/office/drawing/2014/chart" uri="{C3380CC4-5D6E-409C-BE32-E72D297353CC}">
                <c16:uniqueId val="{00000013-83AD-4171-AC96-5F184D19911F}"/>
              </c:ext>
            </c:extLst>
          </c:dPt>
          <c:dLbls>
            <c:dLbl>
              <c:idx val="1"/>
              <c:numFmt formatCode="\+0.0;\-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lumMod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AD-4171-AC96-5F184D19911F}"/>
                </c:ext>
              </c:extLst>
            </c:dLbl>
            <c:dLbl>
              <c:idx val="3"/>
              <c:numFmt formatCode="\+0.0;\-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lumMod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AD-4171-AC96-5F184D19911F}"/>
                </c:ext>
              </c:extLst>
            </c:dLbl>
            <c:dLbl>
              <c:idx val="4"/>
              <c:layout>
                <c:manualLayout>
                  <c:x val="-1.322716054731699E-3"/>
                  <c:y val="2.0583396114492305E-2"/>
                </c:manualLayout>
              </c:layout>
              <c:numFmt formatCode="\+0.0;\-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lumMod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AD-4171-AC96-5F184D19911F}"/>
                </c:ext>
              </c:extLst>
            </c:dLbl>
            <c:dLbl>
              <c:idx val="5"/>
              <c:layout>
                <c:manualLayout>
                  <c:x val="1.3197234857160196E-3"/>
                  <c:y val="2.7401871094693962E-2"/>
                </c:manualLayout>
              </c:layout>
              <c:numFmt formatCode="\+0.0;\-0.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lumMod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AD-4171-AC96-5F184D19911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'G09'!$A$3:$A$9</c:f>
              <c:strCache>
                <c:ptCount val="7"/>
                <c:pt idx="0">
                  <c:v>február 2020</c:v>
                </c:pt>
                <c:pt idx="1">
                  <c:v>+ korona kríza</c:v>
                </c:pt>
                <c:pt idx="2">
                  <c:v>apríl 2020</c:v>
                </c:pt>
                <c:pt idx="3">
                  <c:v>+ úprava 13. dôch.</c:v>
                </c:pt>
                <c:pt idx="4">
                  <c:v>+ zmrazenie minimálneho dôchodu   </c:v>
                </c:pt>
                <c:pt idx="5">
                  <c:v>+ návrh rozpočtu VS</c:v>
                </c:pt>
                <c:pt idx="6">
                  <c:v>december 2020</c:v>
                </c:pt>
              </c:strCache>
            </c:strRef>
          </c:cat>
          <c:val>
            <c:numRef>
              <c:f>'G09'!$B$3:$B$9</c:f>
              <c:numCache>
                <c:formatCode>0.0</c:formatCode>
                <c:ptCount val="7"/>
                <c:pt idx="0">
                  <c:v>5.2</c:v>
                </c:pt>
                <c:pt idx="1">
                  <c:v>2.67960232537183</c:v>
                </c:pt>
                <c:pt idx="2">
                  <c:v>7.8796023253718301</c:v>
                </c:pt>
                <c:pt idx="3">
                  <c:v>-0.31161223860004661</c:v>
                </c:pt>
                <c:pt idx="4">
                  <c:v>-0.30353001025126147</c:v>
                </c:pt>
                <c:pt idx="5">
                  <c:v>9.5510241782124083E-2</c:v>
                </c:pt>
                <c:pt idx="6">
                  <c:v>7.3613767187497405</c:v>
                </c:pt>
              </c:numCache>
            </c:numRef>
          </c:val>
          <c:extLst>
            <c:ext xmlns:c16="http://schemas.microsoft.com/office/drawing/2014/chart" uri="{C3380CC4-5D6E-409C-BE32-E72D297353CC}">
              <c16:uniqueId val="{00000014-83AD-4171-AC96-5F184D19911F}"/>
            </c:ext>
          </c:extLst>
        </c:ser>
        <c:dLbls>
          <c:showLegendKey val="0"/>
          <c:showVal val="0"/>
          <c:showCatName val="0"/>
          <c:showSerName val="0"/>
          <c:showPercent val="0"/>
          <c:showBubbleSize val="0"/>
        </c:dLbls>
        <c:gapWidth val="219"/>
        <c:axId val="749424600"/>
        <c:axId val="749417712"/>
      </c:barChart>
      <c:lineChart>
        <c:grouping val="standard"/>
        <c:varyColors val="0"/>
        <c:ser>
          <c:idx val="1"/>
          <c:order val="1"/>
          <c:spPr>
            <a:ln w="9525" cap="rnd">
              <a:solidFill>
                <a:schemeClr val="tx1"/>
              </a:solidFill>
              <a:prstDash val="dash"/>
              <a:round/>
            </a:ln>
            <a:effectLst/>
          </c:spPr>
          <c:marker>
            <c:symbol val="none"/>
          </c:marker>
          <c:cat>
            <c:strRef>
              <c:f>'G09'!$A$3:$A$9</c:f>
              <c:strCache>
                <c:ptCount val="7"/>
                <c:pt idx="0">
                  <c:v>február 2020</c:v>
                </c:pt>
                <c:pt idx="1">
                  <c:v>+ korona kríza</c:v>
                </c:pt>
                <c:pt idx="2">
                  <c:v>apríl 2020</c:v>
                </c:pt>
                <c:pt idx="3">
                  <c:v>+ úprava 13. dôch.</c:v>
                </c:pt>
                <c:pt idx="4">
                  <c:v>+ zmrazenie minimálneho dôchodu   </c:v>
                </c:pt>
                <c:pt idx="5">
                  <c:v>+ návrh rozpočtu VS</c:v>
                </c:pt>
                <c:pt idx="6">
                  <c:v>december 2020</c:v>
                </c:pt>
              </c:strCache>
            </c:strRef>
          </c:cat>
          <c:val>
            <c:numRef>
              <c:f>'G09'!$E$3:$E$9</c:f>
              <c:numCache>
                <c:formatCode>0.0</c:formatCode>
                <c:ptCount val="7"/>
                <c:pt idx="0">
                  <c:v>5</c:v>
                </c:pt>
                <c:pt idx="1">
                  <c:v>5</c:v>
                </c:pt>
                <c:pt idx="2">
                  <c:v>5</c:v>
                </c:pt>
                <c:pt idx="3">
                  <c:v>5</c:v>
                </c:pt>
                <c:pt idx="4">
                  <c:v>5</c:v>
                </c:pt>
                <c:pt idx="5">
                  <c:v>5</c:v>
                </c:pt>
                <c:pt idx="6">
                  <c:v>5</c:v>
                </c:pt>
              </c:numCache>
            </c:numRef>
          </c:val>
          <c:smooth val="0"/>
          <c:extLst>
            <c:ext xmlns:c16="http://schemas.microsoft.com/office/drawing/2014/chart" uri="{C3380CC4-5D6E-409C-BE32-E72D297353CC}">
              <c16:uniqueId val="{00000015-83AD-4171-AC96-5F184D19911F}"/>
            </c:ext>
          </c:extLst>
        </c:ser>
        <c:ser>
          <c:idx val="2"/>
          <c:order val="2"/>
          <c:spPr>
            <a:ln w="9525" cap="rnd">
              <a:solidFill>
                <a:schemeClr val="tx1"/>
              </a:solidFill>
              <a:prstDash val="dash"/>
              <a:round/>
            </a:ln>
            <a:effectLst/>
          </c:spPr>
          <c:marker>
            <c:symbol val="none"/>
          </c:marker>
          <c:cat>
            <c:strRef>
              <c:f>'G09'!$A$3:$A$9</c:f>
              <c:strCache>
                <c:ptCount val="7"/>
                <c:pt idx="0">
                  <c:v>február 2020</c:v>
                </c:pt>
                <c:pt idx="1">
                  <c:v>+ korona kríza</c:v>
                </c:pt>
                <c:pt idx="2">
                  <c:v>apríl 2020</c:v>
                </c:pt>
                <c:pt idx="3">
                  <c:v>+ úprava 13. dôch.</c:v>
                </c:pt>
                <c:pt idx="4">
                  <c:v>+ zmrazenie minimálneho dôchodu   </c:v>
                </c:pt>
                <c:pt idx="5">
                  <c:v>+ návrh rozpočtu VS</c:v>
                </c:pt>
                <c:pt idx="6">
                  <c:v>december 2020</c:v>
                </c:pt>
              </c:strCache>
            </c:strRef>
          </c:cat>
          <c:val>
            <c:numRef>
              <c:f>'G09'!$F$3:$F$9</c:f>
              <c:numCache>
                <c:formatCode>0.0</c:formatCode>
                <c:ptCount val="7"/>
                <c:pt idx="0">
                  <c:v>1</c:v>
                </c:pt>
                <c:pt idx="1">
                  <c:v>1</c:v>
                </c:pt>
                <c:pt idx="2">
                  <c:v>1</c:v>
                </c:pt>
                <c:pt idx="3">
                  <c:v>1</c:v>
                </c:pt>
                <c:pt idx="4">
                  <c:v>1</c:v>
                </c:pt>
                <c:pt idx="5">
                  <c:v>1</c:v>
                </c:pt>
                <c:pt idx="6">
                  <c:v>1</c:v>
                </c:pt>
              </c:numCache>
            </c:numRef>
          </c:val>
          <c:smooth val="0"/>
          <c:extLst>
            <c:ext xmlns:c16="http://schemas.microsoft.com/office/drawing/2014/chart" uri="{C3380CC4-5D6E-409C-BE32-E72D297353CC}">
              <c16:uniqueId val="{00000016-83AD-4171-AC96-5F184D19911F}"/>
            </c:ext>
          </c:extLst>
        </c:ser>
        <c:ser>
          <c:idx val="3"/>
          <c:order val="3"/>
          <c:spPr>
            <a:ln w="28575" cap="rnd">
              <a:solidFill>
                <a:schemeClr val="accent4"/>
              </a:solidFill>
              <a:round/>
            </a:ln>
            <a:effectLst/>
          </c:spPr>
          <c:marker>
            <c:symbol val="dash"/>
            <c:size val="12"/>
            <c:spPr>
              <a:solidFill>
                <a:srgbClr val="FF0000"/>
              </a:solidFill>
              <a:ln w="9525">
                <a:solidFill>
                  <a:srgbClr val="FF0000"/>
                </a:solidFill>
              </a:ln>
              <a:effectLst/>
            </c:spPr>
          </c:marker>
          <c:dPt>
            <c:idx val="6"/>
            <c:marker>
              <c:symbol val="dash"/>
              <c:size val="12"/>
              <c:spPr>
                <a:solidFill>
                  <a:srgbClr val="FF0000"/>
                </a:solidFill>
                <a:ln w="9525">
                  <a:solidFill>
                    <a:srgbClr val="FF0000"/>
                  </a:solidFill>
                </a:ln>
                <a:effectLst/>
              </c:spPr>
            </c:marker>
            <c:bubble3D val="0"/>
            <c:spPr>
              <a:ln w="28575" cap="rnd">
                <a:noFill/>
                <a:round/>
              </a:ln>
              <a:effectLst/>
            </c:spPr>
            <c:extLst>
              <c:ext xmlns:c16="http://schemas.microsoft.com/office/drawing/2014/chart" uri="{C3380CC4-5D6E-409C-BE32-E72D297353CC}">
                <c16:uniqueId val="{00000018-83AD-4171-AC96-5F184D19911F}"/>
              </c:ext>
            </c:extLst>
          </c:dPt>
          <c:dLbls>
            <c:numFmt formatCode="\+0.0;\-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'G09'!$A$3:$A$9</c:f>
              <c:strCache>
                <c:ptCount val="7"/>
                <c:pt idx="0">
                  <c:v>február 2020</c:v>
                </c:pt>
                <c:pt idx="1">
                  <c:v>+ korona kríza</c:v>
                </c:pt>
                <c:pt idx="2">
                  <c:v>apríl 2020</c:v>
                </c:pt>
                <c:pt idx="3">
                  <c:v>+ úprava 13. dôch.</c:v>
                </c:pt>
                <c:pt idx="4">
                  <c:v>+ zmrazenie minimálneho dôchodu   </c:v>
                </c:pt>
                <c:pt idx="5">
                  <c:v>+ návrh rozpočtu VS</c:v>
                </c:pt>
                <c:pt idx="6">
                  <c:v>december 2020</c:v>
                </c:pt>
              </c:strCache>
            </c:strRef>
          </c:cat>
          <c:val>
            <c:numRef>
              <c:f>'G09'!$C$3:$C$9</c:f>
              <c:numCache>
                <c:formatCode>0.0</c:formatCode>
                <c:ptCount val="7"/>
                <c:pt idx="5">
                  <c:v>1.4074243025541966</c:v>
                </c:pt>
                <c:pt idx="6">
                  <c:v>8.6718843790747187</c:v>
                </c:pt>
              </c:numCache>
            </c:numRef>
          </c:val>
          <c:smooth val="0"/>
          <c:extLst>
            <c:ext xmlns:c16="http://schemas.microsoft.com/office/drawing/2014/chart" uri="{C3380CC4-5D6E-409C-BE32-E72D297353CC}">
              <c16:uniqueId val="{00000019-83AD-4171-AC96-5F184D19911F}"/>
            </c:ext>
          </c:extLst>
        </c:ser>
        <c:ser>
          <c:idx val="4"/>
          <c:order val="4"/>
          <c:spPr>
            <a:ln w="28575" cap="rnd">
              <a:noFill/>
              <a:round/>
            </a:ln>
            <a:effectLst/>
          </c:spPr>
          <c:marker>
            <c:symbol val="dash"/>
            <c:size val="12"/>
            <c:spPr>
              <a:solidFill>
                <a:srgbClr val="7030A0"/>
              </a:solidFill>
              <a:ln w="9525">
                <a:solidFill>
                  <a:srgbClr val="7030A0"/>
                </a:solidFill>
              </a:ln>
              <a:effectLst/>
            </c:spPr>
          </c:marker>
          <c:dLbls>
            <c:dLbl>
              <c:idx val="5"/>
              <c:layout>
                <c:manualLayout>
                  <c:x val="-2.9099533371605344E-2"/>
                  <c:y val="4.2691953642175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3AD-4171-AC96-5F184D19911F}"/>
                </c:ext>
              </c:extLst>
            </c:dLbl>
            <c:dLbl>
              <c:idx val="6"/>
              <c:layout>
                <c:manualLayout>
                  <c:x val="-2.6608407679973009E-2"/>
                  <c:y val="4.2691953642175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3AD-4171-AC96-5F184D19911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'G09'!$A$3:$A$9</c:f>
              <c:strCache>
                <c:ptCount val="7"/>
                <c:pt idx="0">
                  <c:v>február 2020</c:v>
                </c:pt>
                <c:pt idx="1">
                  <c:v>+ korona kríza</c:v>
                </c:pt>
                <c:pt idx="2">
                  <c:v>apríl 2020</c:v>
                </c:pt>
                <c:pt idx="3">
                  <c:v>+ úprava 13. dôch.</c:v>
                </c:pt>
                <c:pt idx="4">
                  <c:v>+ zmrazenie minimálneho dôchodu   </c:v>
                </c:pt>
                <c:pt idx="5">
                  <c:v>+ návrh rozpočtu VS</c:v>
                </c:pt>
                <c:pt idx="6">
                  <c:v>december 2020</c:v>
                </c:pt>
              </c:strCache>
            </c:strRef>
          </c:cat>
          <c:val>
            <c:numRef>
              <c:f>'G09'!$D$3:$D$9</c:f>
              <c:numCache>
                <c:formatCode>0.0</c:formatCode>
                <c:ptCount val="7"/>
                <c:pt idx="5">
                  <c:v>-0.66335303140876611</c:v>
                </c:pt>
                <c:pt idx="6">
                  <c:v>6.6011070451117559</c:v>
                </c:pt>
              </c:numCache>
            </c:numRef>
          </c:val>
          <c:smooth val="0"/>
          <c:extLst>
            <c:ext xmlns:c16="http://schemas.microsoft.com/office/drawing/2014/chart" uri="{C3380CC4-5D6E-409C-BE32-E72D297353CC}">
              <c16:uniqueId val="{0000001C-83AD-4171-AC96-5F184D19911F}"/>
            </c:ext>
          </c:extLst>
        </c:ser>
        <c:dLbls>
          <c:showLegendKey val="0"/>
          <c:showVal val="0"/>
          <c:showCatName val="0"/>
          <c:showSerName val="0"/>
          <c:showPercent val="0"/>
          <c:showBubbleSize val="0"/>
        </c:dLbls>
        <c:marker val="1"/>
        <c:smooth val="0"/>
        <c:axId val="785017072"/>
        <c:axId val="785016744"/>
      </c:lineChart>
      <c:catAx>
        <c:axId val="7494246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49417712"/>
        <c:crosses val="autoZero"/>
        <c:auto val="1"/>
        <c:lblAlgn val="ctr"/>
        <c:lblOffset val="100"/>
        <c:noMultiLvlLbl val="0"/>
      </c:catAx>
      <c:valAx>
        <c:axId val="749417712"/>
        <c:scaling>
          <c:orientation val="minMax"/>
          <c:min val="-2"/>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sk-SK" sz="1200" i="1"/>
                  <a:t>indikátor udržateľnosti (% HDP)</a:t>
                </a:r>
              </a:p>
            </c:rich>
          </c:tx>
          <c:layout>
            <c:manualLayout>
              <c:xMode val="edge"/>
              <c:yMode val="edge"/>
              <c:x val="6.6214957398127959E-3"/>
              <c:y val="2.5841616439488468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49424600"/>
        <c:crosses val="autoZero"/>
        <c:crossBetween val="between"/>
      </c:valAx>
      <c:valAx>
        <c:axId val="785016744"/>
        <c:scaling>
          <c:orientation val="minMax"/>
          <c:max val="10"/>
          <c:min val="-2"/>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5017072"/>
        <c:crosses val="max"/>
        <c:crossBetween val="between"/>
      </c:valAx>
      <c:catAx>
        <c:axId val="785017072"/>
        <c:scaling>
          <c:orientation val="minMax"/>
        </c:scaling>
        <c:delete val="1"/>
        <c:axPos val="b"/>
        <c:numFmt formatCode="General" sourceLinked="1"/>
        <c:majorTickMark val="out"/>
        <c:minorTickMark val="none"/>
        <c:tickLblPos val="nextTo"/>
        <c:crossAx val="78501674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Obsah!A1"/></Relationships>
</file>

<file path=xl/drawings/_rels/drawing10.xml.rels><?xml version="1.0" encoding="UTF-8" standalone="yes"?>
<Relationships xmlns="http://schemas.openxmlformats.org/package/2006/relationships"><Relationship Id="rId1" Type="http://schemas.openxmlformats.org/officeDocument/2006/relationships/hyperlink" Target="#Obsah!A1"/></Relationships>
</file>

<file path=xl/drawings/_rels/drawing11.xml.rels><?xml version="1.0" encoding="UTF-8" standalone="yes"?>
<Relationships xmlns="http://schemas.openxmlformats.org/package/2006/relationships"><Relationship Id="rId1" Type="http://schemas.openxmlformats.org/officeDocument/2006/relationships/hyperlink" Target="#Obsah!A1"/></Relationships>
</file>

<file path=xl/drawings/_rels/drawing12.xml.rels><?xml version="1.0" encoding="UTF-8" standalone="yes"?>
<Relationships xmlns="http://schemas.openxmlformats.org/package/2006/relationships"><Relationship Id="rId1" Type="http://schemas.openxmlformats.org/officeDocument/2006/relationships/hyperlink" Target="#Obsah!A1"/></Relationships>
</file>

<file path=xl/drawings/_rels/drawing13.xml.rels><?xml version="1.0" encoding="UTF-8" standalone="yes"?>
<Relationships xmlns="http://schemas.openxmlformats.org/package/2006/relationships"><Relationship Id="rId1" Type="http://schemas.openxmlformats.org/officeDocument/2006/relationships/hyperlink" Target="#Obsah!A1"/></Relationships>
</file>

<file path=xl/drawings/_rels/drawing14.xml.rels><?xml version="1.0" encoding="UTF-8" standalone="yes"?>
<Relationships xmlns="http://schemas.openxmlformats.org/package/2006/relationships"><Relationship Id="rId1" Type="http://schemas.openxmlformats.org/officeDocument/2006/relationships/hyperlink" Target="#Obsah!A1"/></Relationships>
</file>

<file path=xl/drawings/_rels/drawing15.xml.rels><?xml version="1.0" encoding="UTF-8" standalone="yes"?>
<Relationships xmlns="http://schemas.openxmlformats.org/package/2006/relationships"><Relationship Id="rId1" Type="http://schemas.openxmlformats.org/officeDocument/2006/relationships/hyperlink" Target="#Obsah!A1"/></Relationships>
</file>

<file path=xl/drawings/_rels/drawing16.xml.rels><?xml version="1.0" encoding="UTF-8" standalone="yes"?>
<Relationships xmlns="http://schemas.openxmlformats.org/package/2006/relationships"><Relationship Id="rId1" Type="http://schemas.openxmlformats.org/officeDocument/2006/relationships/hyperlink" Target="#Obsah!A1"/></Relationships>
</file>

<file path=xl/drawings/_rels/drawing17.xml.rels><?xml version="1.0" encoding="UTF-8" standalone="yes"?>
<Relationships xmlns="http://schemas.openxmlformats.org/package/2006/relationships"><Relationship Id="rId1" Type="http://schemas.openxmlformats.org/officeDocument/2006/relationships/hyperlink" Target="#Obsah!A1"/></Relationships>
</file>

<file path=xl/drawings/_rels/drawing18.xml.rels><?xml version="1.0" encoding="UTF-8" standalone="yes"?>
<Relationships xmlns="http://schemas.openxmlformats.org/package/2006/relationships"><Relationship Id="rId1" Type="http://schemas.openxmlformats.org/officeDocument/2006/relationships/hyperlink" Target="#Obsah!A1"/></Relationships>
</file>

<file path=xl/drawings/_rels/drawing19.xml.rels><?xml version="1.0" encoding="UTF-8" standalone="yes"?>
<Relationships xmlns="http://schemas.openxmlformats.org/package/2006/relationships"><Relationship Id="rId1" Type="http://schemas.openxmlformats.org/officeDocument/2006/relationships/hyperlink" Target="#Obsah!A1"/></Relationships>
</file>

<file path=xl/drawings/_rels/drawing2.xml.rels><?xml version="1.0" encoding="UTF-8" standalone="yes"?>
<Relationships xmlns="http://schemas.openxmlformats.org/package/2006/relationships"><Relationship Id="rId1" Type="http://schemas.openxmlformats.org/officeDocument/2006/relationships/hyperlink" Target="#Obsah!A1"/></Relationships>
</file>

<file path=xl/drawings/_rels/drawing20.xml.rels><?xml version="1.0" encoding="UTF-8" standalone="yes"?>
<Relationships xmlns="http://schemas.openxmlformats.org/package/2006/relationships"><Relationship Id="rId1" Type="http://schemas.openxmlformats.org/officeDocument/2006/relationships/hyperlink" Target="#Obsah!A1"/></Relationships>
</file>

<file path=xl/drawings/_rels/drawing21.xml.rels><?xml version="1.0" encoding="UTF-8" standalone="yes"?>
<Relationships xmlns="http://schemas.openxmlformats.org/package/2006/relationships"><Relationship Id="rId1" Type="http://schemas.openxmlformats.org/officeDocument/2006/relationships/hyperlink" Target="#Obsah!A1"/></Relationships>
</file>

<file path=xl/drawings/_rels/drawing22.xml.rels><?xml version="1.0" encoding="UTF-8" standalone="yes"?>
<Relationships xmlns="http://schemas.openxmlformats.org/package/2006/relationships"><Relationship Id="rId1" Type="http://schemas.openxmlformats.org/officeDocument/2006/relationships/hyperlink" Target="#Obsah!A1"/></Relationships>
</file>

<file path=xl/drawings/_rels/drawing23.xml.rels><?xml version="1.0" encoding="UTF-8" standalone="yes"?>
<Relationships xmlns="http://schemas.openxmlformats.org/package/2006/relationships"><Relationship Id="rId1" Type="http://schemas.openxmlformats.org/officeDocument/2006/relationships/hyperlink" Target="#Obsah!A1"/></Relationships>
</file>

<file path=xl/drawings/_rels/drawing24.xml.rels><?xml version="1.0" encoding="UTF-8" standalone="yes"?>
<Relationships xmlns="http://schemas.openxmlformats.org/package/2006/relationships"><Relationship Id="rId1" Type="http://schemas.openxmlformats.org/officeDocument/2006/relationships/hyperlink" Target="#Obsah!A1"/></Relationships>
</file>

<file path=xl/drawings/_rels/drawing25.xml.rels><?xml version="1.0" encoding="UTF-8" standalone="yes"?>
<Relationships xmlns="http://schemas.openxmlformats.org/package/2006/relationships"><Relationship Id="rId1" Type="http://schemas.openxmlformats.org/officeDocument/2006/relationships/hyperlink" Target="#Obsah!A1"/></Relationships>
</file>

<file path=xl/drawings/_rels/drawing26.xml.rels><?xml version="1.0" encoding="UTF-8" standalone="yes"?>
<Relationships xmlns="http://schemas.openxmlformats.org/package/2006/relationships"><Relationship Id="rId1" Type="http://schemas.openxmlformats.org/officeDocument/2006/relationships/hyperlink" Target="#Obsah!A1"/></Relationships>
</file>

<file path=xl/drawings/_rels/drawing27.xml.rels><?xml version="1.0" encoding="UTF-8" standalone="yes"?>
<Relationships xmlns="http://schemas.openxmlformats.org/package/2006/relationships"><Relationship Id="rId1" Type="http://schemas.openxmlformats.org/officeDocument/2006/relationships/hyperlink" Target="#Obsah!A1"/></Relationships>
</file>

<file path=xl/drawings/_rels/drawing28.xml.rels><?xml version="1.0" encoding="UTF-8" standalone="yes"?>
<Relationships xmlns="http://schemas.openxmlformats.org/package/2006/relationships"><Relationship Id="rId1" Type="http://schemas.openxmlformats.org/officeDocument/2006/relationships/hyperlink" Target="#Obsah!A1"/></Relationships>
</file>

<file path=xl/drawings/_rels/drawing29.xml.rels><?xml version="1.0" encoding="UTF-8" standalone="yes"?>
<Relationships xmlns="http://schemas.openxmlformats.org/package/2006/relationships"><Relationship Id="rId1" Type="http://schemas.openxmlformats.org/officeDocument/2006/relationships/hyperlink" Target="#Obsah!A1"/></Relationships>
</file>

<file path=xl/drawings/_rels/drawing3.xml.rels><?xml version="1.0" encoding="UTF-8" standalone="yes"?>
<Relationships xmlns="http://schemas.openxmlformats.org/package/2006/relationships"><Relationship Id="rId1" Type="http://schemas.openxmlformats.org/officeDocument/2006/relationships/hyperlink" Target="#Obsah!A1"/></Relationships>
</file>

<file path=xl/drawings/_rels/drawing30.xml.rels><?xml version="1.0" encoding="UTF-8" standalone="yes"?>
<Relationships xmlns="http://schemas.openxmlformats.org/package/2006/relationships"><Relationship Id="rId1" Type="http://schemas.openxmlformats.org/officeDocument/2006/relationships/hyperlink" Target="#Obsah!A1"/></Relationships>
</file>

<file path=xl/drawings/_rels/drawing31.xml.rels><?xml version="1.0" encoding="UTF-8" standalone="yes"?>
<Relationships xmlns="http://schemas.openxmlformats.org/package/2006/relationships"><Relationship Id="rId1" Type="http://schemas.openxmlformats.org/officeDocument/2006/relationships/hyperlink" Target="#Obsah!A1"/></Relationships>
</file>

<file path=xl/drawings/_rels/drawing32.xml.rels><?xml version="1.0" encoding="UTF-8" standalone="yes"?>
<Relationships xmlns="http://schemas.openxmlformats.org/package/2006/relationships"><Relationship Id="rId1" Type="http://schemas.openxmlformats.org/officeDocument/2006/relationships/hyperlink" Target="#Obsah!A1"/></Relationships>
</file>

<file path=xl/drawings/_rels/drawing33.xml.rels><?xml version="1.0" encoding="UTF-8" standalone="yes"?>
<Relationships xmlns="http://schemas.openxmlformats.org/package/2006/relationships"><Relationship Id="rId1" Type="http://schemas.openxmlformats.org/officeDocument/2006/relationships/hyperlink" Target="#Obsah!A1"/></Relationships>
</file>

<file path=xl/drawings/_rels/drawing34.xml.rels><?xml version="1.0" encoding="UTF-8" standalone="yes"?>
<Relationships xmlns="http://schemas.openxmlformats.org/package/2006/relationships"><Relationship Id="rId1" Type="http://schemas.openxmlformats.org/officeDocument/2006/relationships/hyperlink" Target="#Obsah!A1"/></Relationships>
</file>

<file path=xl/drawings/_rels/drawing35.xml.rels><?xml version="1.0" encoding="UTF-8" standalone="yes"?>
<Relationships xmlns="http://schemas.openxmlformats.org/package/2006/relationships"><Relationship Id="rId1" Type="http://schemas.openxmlformats.org/officeDocument/2006/relationships/hyperlink" Target="#Obsah!A1"/></Relationships>
</file>

<file path=xl/drawings/_rels/drawing36.xml.rels><?xml version="1.0" encoding="UTF-8" standalone="yes"?>
<Relationships xmlns="http://schemas.openxmlformats.org/package/2006/relationships"><Relationship Id="rId1" Type="http://schemas.openxmlformats.org/officeDocument/2006/relationships/hyperlink" Target="#Obsah!A1"/></Relationships>
</file>

<file path=xl/drawings/_rels/drawing37.xml.rels><?xml version="1.0" encoding="UTF-8" standalone="yes"?>
<Relationships xmlns="http://schemas.openxmlformats.org/package/2006/relationships"><Relationship Id="rId1" Type="http://schemas.openxmlformats.org/officeDocument/2006/relationships/hyperlink" Target="#Obsah!A1"/></Relationships>
</file>

<file path=xl/drawings/_rels/drawing38.xml.rels><?xml version="1.0" encoding="UTF-8" standalone="yes"?>
<Relationships xmlns="http://schemas.openxmlformats.org/package/2006/relationships"><Relationship Id="rId1" Type="http://schemas.openxmlformats.org/officeDocument/2006/relationships/hyperlink" Target="#Obsah!A1"/></Relationships>
</file>

<file path=xl/drawings/_rels/drawing39.xml.rels><?xml version="1.0" encoding="UTF-8" standalone="yes"?>
<Relationships xmlns="http://schemas.openxmlformats.org/package/2006/relationships"><Relationship Id="rId1" Type="http://schemas.openxmlformats.org/officeDocument/2006/relationships/hyperlink" Target="#Obsah!A1"/></Relationships>
</file>

<file path=xl/drawings/_rels/drawing4.xml.rels><?xml version="1.0" encoding="UTF-8" standalone="yes"?>
<Relationships xmlns="http://schemas.openxmlformats.org/package/2006/relationships"><Relationship Id="rId1" Type="http://schemas.openxmlformats.org/officeDocument/2006/relationships/hyperlink" Target="#Obsah!A1"/></Relationships>
</file>

<file path=xl/drawings/_rels/drawing40.xml.rels><?xml version="1.0" encoding="UTF-8" standalone="yes"?>
<Relationships xmlns="http://schemas.openxmlformats.org/package/2006/relationships"><Relationship Id="rId1" Type="http://schemas.openxmlformats.org/officeDocument/2006/relationships/hyperlink" Target="#Obsah!A1"/></Relationships>
</file>

<file path=xl/drawings/_rels/drawing41.xml.rels><?xml version="1.0" encoding="UTF-8" standalone="yes"?>
<Relationships xmlns="http://schemas.openxmlformats.org/package/2006/relationships"><Relationship Id="rId1" Type="http://schemas.openxmlformats.org/officeDocument/2006/relationships/hyperlink" Target="#Obsah!A1"/></Relationships>
</file>

<file path=xl/drawings/_rels/drawing42.xml.rels><?xml version="1.0" encoding="UTF-8" standalone="yes"?>
<Relationships xmlns="http://schemas.openxmlformats.org/package/2006/relationships"><Relationship Id="rId1" Type="http://schemas.openxmlformats.org/officeDocument/2006/relationships/hyperlink" Target="#Obsah!A1"/></Relationships>
</file>

<file path=xl/drawings/_rels/drawing43.xml.rels><?xml version="1.0" encoding="UTF-8" standalone="yes"?>
<Relationships xmlns="http://schemas.openxmlformats.org/package/2006/relationships"><Relationship Id="rId3" Type="http://schemas.openxmlformats.org/officeDocument/2006/relationships/hyperlink" Target="#Obsah!A1"/><Relationship Id="rId2" Type="http://schemas.openxmlformats.org/officeDocument/2006/relationships/chart" Target="../charts/chart2.xml"/><Relationship Id="rId1" Type="http://schemas.openxmlformats.org/officeDocument/2006/relationships/chart" Target="../charts/chart1.xml"/></Relationships>
</file>

<file path=xl/drawings/_rels/drawing44.xml.rels><?xml version="1.0" encoding="UTF-8" standalone="yes"?>
<Relationships xmlns="http://schemas.openxmlformats.org/package/2006/relationships"><Relationship Id="rId3" Type="http://schemas.openxmlformats.org/officeDocument/2006/relationships/hyperlink" Target="#Obsah!A1"/><Relationship Id="rId2" Type="http://schemas.openxmlformats.org/officeDocument/2006/relationships/chart" Target="../charts/chart4.xml"/><Relationship Id="rId1" Type="http://schemas.openxmlformats.org/officeDocument/2006/relationships/chart" Target="../charts/chart3.xml"/></Relationships>
</file>

<file path=xl/drawings/_rels/drawing45.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5.xml"/></Relationships>
</file>

<file path=xl/drawings/_rels/drawing46.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6.xml"/></Relationships>
</file>

<file path=xl/drawings/_rels/drawing47.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Obsah!A1"/></Relationships>
</file>

<file path=xl/drawings/_rels/drawing5.xml.rels><?xml version="1.0" encoding="UTF-8" standalone="yes"?>
<Relationships xmlns="http://schemas.openxmlformats.org/package/2006/relationships"><Relationship Id="rId1" Type="http://schemas.openxmlformats.org/officeDocument/2006/relationships/hyperlink" Target="#Obsah!A1"/></Relationships>
</file>

<file path=xl/drawings/_rels/drawing5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Obsah!A1"/></Relationships>
</file>

<file path=xl/drawings/_rels/drawing52.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0.xml"/></Relationships>
</file>

<file path=xl/drawings/_rels/drawing53.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1.xml"/></Relationships>
</file>

<file path=xl/drawings/_rels/drawing55.xml.rels><?xml version="1.0" encoding="UTF-8" standalone="yes"?>
<Relationships xmlns="http://schemas.openxmlformats.org/package/2006/relationships"><Relationship Id="rId3" Type="http://schemas.openxmlformats.org/officeDocument/2006/relationships/hyperlink" Target="#Obsah!A1"/><Relationship Id="rId2" Type="http://schemas.openxmlformats.org/officeDocument/2006/relationships/chart" Target="../charts/chart13.xml"/><Relationship Id="rId1" Type="http://schemas.openxmlformats.org/officeDocument/2006/relationships/chart" Target="../charts/chart12.xml"/></Relationships>
</file>

<file path=xl/drawings/_rels/drawing56.xml.rels><?xml version="1.0" encoding="UTF-8" standalone="yes"?>
<Relationships xmlns="http://schemas.openxmlformats.org/package/2006/relationships"><Relationship Id="rId3" Type="http://schemas.openxmlformats.org/officeDocument/2006/relationships/hyperlink" Target="#Obsah!A1"/><Relationship Id="rId2" Type="http://schemas.openxmlformats.org/officeDocument/2006/relationships/chart" Target="../charts/chart15.xml"/><Relationship Id="rId1" Type="http://schemas.openxmlformats.org/officeDocument/2006/relationships/chart" Target="../charts/chart14.xml"/></Relationships>
</file>

<file path=xl/drawings/_rels/drawing58.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1" Type="http://schemas.openxmlformats.org/officeDocument/2006/relationships/hyperlink" Target="#Obsah!A1"/></Relationships>
</file>

<file path=xl/drawings/_rels/drawing60.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7.xml"/></Relationships>
</file>

<file path=xl/drawings/_rels/drawing61.xml.rels><?xml version="1.0" encoding="UTF-8" standalone="yes"?>
<Relationships xmlns="http://schemas.openxmlformats.org/package/2006/relationships"><Relationship Id="rId2" Type="http://schemas.openxmlformats.org/officeDocument/2006/relationships/hyperlink" Target="#Obsah!A1"/><Relationship Id="rId1" Type="http://schemas.openxmlformats.org/officeDocument/2006/relationships/chart" Target="../charts/chart18.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Obsah!A1"/></Relationships>
</file>

<file path=xl/drawings/_rels/drawing6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hyperlink" Target="#Obsah!A1"/></Relationships>
</file>

<file path=xl/drawings/_rels/drawing6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hyperlink" Target="#Obsah!A1"/></Relationships>
</file>

<file path=xl/drawings/_rels/drawing7.xml.rels><?xml version="1.0" encoding="UTF-8" standalone="yes"?>
<Relationships xmlns="http://schemas.openxmlformats.org/package/2006/relationships"><Relationship Id="rId1" Type="http://schemas.openxmlformats.org/officeDocument/2006/relationships/hyperlink" Target="#Obsah!A1"/></Relationships>
</file>

<file path=xl/drawings/_rels/drawing8.xml.rels><?xml version="1.0" encoding="UTF-8" standalone="yes"?>
<Relationships xmlns="http://schemas.openxmlformats.org/package/2006/relationships"><Relationship Id="rId1" Type="http://schemas.openxmlformats.org/officeDocument/2006/relationships/hyperlink" Target="#Obsah!A1"/></Relationships>
</file>

<file path=xl/drawings/_rels/drawing9.xml.rels><?xml version="1.0" encoding="UTF-8" standalone="yes"?>
<Relationships xmlns="http://schemas.openxmlformats.org/package/2006/relationships"><Relationship Id="rId1" Type="http://schemas.openxmlformats.org/officeDocument/2006/relationships/hyperlink" Target="#Obsah!A1"/></Relationships>
</file>

<file path=xl/drawings/drawing1.xml><?xml version="1.0" encoding="utf-8"?>
<xdr:wsDr xmlns:xdr="http://schemas.openxmlformats.org/drawingml/2006/spreadsheetDrawing" xmlns:a="http://schemas.openxmlformats.org/drawingml/2006/main">
  <xdr:twoCellAnchor>
    <xdr:from>
      <xdr:col>8</xdr:col>
      <xdr:colOff>9525</xdr:colOff>
      <xdr:row>1</xdr:row>
      <xdr:rowOff>19050</xdr:rowOff>
    </xdr:from>
    <xdr:to>
      <xdr:col>8</xdr:col>
      <xdr:colOff>523875</xdr:colOff>
      <xdr:row>2</xdr:row>
      <xdr:rowOff>104775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35DD84A1-FE66-4F40-8EC2-A1BA84191DAE}"/>
            </a:ext>
          </a:extLst>
        </xdr:cNvPr>
        <xdr:cNvSpPr/>
      </xdr:nvSpPr>
      <xdr:spPr>
        <a:xfrm>
          <a:off x="7496175" y="159067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62573DC9-0DD0-4FA5-8E4C-D203F13EF2FA}"/>
            </a:ext>
          </a:extLst>
        </xdr:cNvPr>
        <xdr:cNvSpPr/>
      </xdr:nvSpPr>
      <xdr:spPr>
        <a:xfrm>
          <a:off x="56197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4613015D-4269-4CF6-8392-0D9CA9A71F1B}"/>
            </a:ext>
          </a:extLst>
        </xdr:cNvPr>
        <xdr:cNvSpPr/>
      </xdr:nvSpPr>
      <xdr:spPr>
        <a:xfrm>
          <a:off x="79343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28575</xdr:colOff>
      <xdr:row>0</xdr:row>
      <xdr:rowOff>171450</xdr:rowOff>
    </xdr:from>
    <xdr:to>
      <xdr:col>8</xdr:col>
      <xdr:colOff>542925</xdr:colOff>
      <xdr:row>2</xdr:row>
      <xdr:rowOff>38100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1B710E09-D5B0-41C2-9EA4-1EABCD52E44A}"/>
            </a:ext>
          </a:extLst>
        </xdr:cNvPr>
        <xdr:cNvSpPr/>
      </xdr:nvSpPr>
      <xdr:spPr>
        <a:xfrm>
          <a:off x="6381750" y="17145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27E9E591-C191-4DE5-B41D-0B866477B331}"/>
            </a:ext>
          </a:extLst>
        </xdr:cNvPr>
        <xdr:cNvSpPr/>
      </xdr:nvSpPr>
      <xdr:spPr>
        <a:xfrm>
          <a:off x="7213023"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A4FA38F8-E724-4606-89AB-29407AA04466}"/>
            </a:ext>
          </a:extLst>
        </xdr:cNvPr>
        <xdr:cNvSpPr/>
      </xdr:nvSpPr>
      <xdr:spPr>
        <a:xfrm>
          <a:off x="8174182"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C3E76024-B2A8-4C25-B553-14706B51885E}"/>
            </a:ext>
          </a:extLst>
        </xdr:cNvPr>
        <xdr:cNvSpPr/>
      </xdr:nvSpPr>
      <xdr:spPr>
        <a:xfrm>
          <a:off x="56007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66675</xdr:colOff>
      <xdr:row>0</xdr:row>
      <xdr:rowOff>161925</xdr:rowOff>
    </xdr:from>
    <xdr:to>
      <xdr:col>8</xdr:col>
      <xdr:colOff>581025</xdr:colOff>
      <xdr:row>2</xdr:row>
      <xdr:rowOff>28575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DC20DF89-68E7-45A8-ACEC-C1094DC2CCC9}"/>
            </a:ext>
          </a:extLst>
        </xdr:cNvPr>
        <xdr:cNvSpPr/>
      </xdr:nvSpPr>
      <xdr:spPr>
        <a:xfrm>
          <a:off x="8391525" y="16192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514350</xdr:colOff>
      <xdr:row>3</xdr:row>
      <xdr:rowOff>66675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631EB208-5A71-431F-8F07-65DE9C042009}"/>
            </a:ext>
          </a:extLst>
        </xdr:cNvPr>
        <xdr:cNvSpPr/>
      </xdr:nvSpPr>
      <xdr:spPr>
        <a:xfrm>
          <a:off x="6715125" y="18097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514350</xdr:colOff>
      <xdr:row>1</xdr:row>
      <xdr:rowOff>241001</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06145952-A535-4EF6-B156-FEDE6BB4F8C4}"/>
            </a:ext>
          </a:extLst>
        </xdr:cNvPr>
        <xdr:cNvSpPr/>
      </xdr:nvSpPr>
      <xdr:spPr>
        <a:xfrm>
          <a:off x="6918385" y="181155"/>
          <a:ext cx="514350" cy="241001"/>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514350</xdr:colOff>
      <xdr:row>1</xdr:row>
      <xdr:rowOff>241001</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2A5DBE0B-DDF8-4E24-8814-FAA8F611D0DA}"/>
            </a:ext>
          </a:extLst>
        </xdr:cNvPr>
        <xdr:cNvSpPr/>
      </xdr:nvSpPr>
      <xdr:spPr>
        <a:xfrm>
          <a:off x="7090913" y="172528"/>
          <a:ext cx="514350" cy="241001"/>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0</xdr:row>
      <xdr:rowOff>133350</xdr:rowOff>
    </xdr:from>
    <xdr:to>
      <xdr:col>8</xdr:col>
      <xdr:colOff>57150</xdr:colOff>
      <xdr:row>2</xdr:row>
      <xdr:rowOff>28575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1C5EF2E6-A885-4313-889F-3BF673887189}"/>
            </a:ext>
          </a:extLst>
        </xdr:cNvPr>
        <xdr:cNvSpPr/>
      </xdr:nvSpPr>
      <xdr:spPr>
        <a:xfrm>
          <a:off x="7620000" y="13335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514350</xdr:colOff>
      <xdr:row>1</xdr:row>
      <xdr:rowOff>241001</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3A4171E5-B6BA-4B45-9DBB-E61B1E33F753}"/>
            </a:ext>
          </a:extLst>
        </xdr:cNvPr>
        <xdr:cNvSpPr/>
      </xdr:nvSpPr>
      <xdr:spPr>
        <a:xfrm>
          <a:off x="7090913" y="172528"/>
          <a:ext cx="514350" cy="241001"/>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7BC05BC6-D74C-4630-A533-1BA1A92CC02D}"/>
            </a:ext>
          </a:extLst>
        </xdr:cNvPr>
        <xdr:cNvSpPr/>
      </xdr:nvSpPr>
      <xdr:spPr>
        <a:xfrm>
          <a:off x="83248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723900</xdr:colOff>
      <xdr:row>1</xdr:row>
      <xdr:rowOff>15240</xdr:rowOff>
    </xdr:from>
    <xdr:to>
      <xdr:col>4</xdr:col>
      <xdr:colOff>461010</xdr:colOff>
      <xdr:row>1</xdr:row>
      <xdr:rowOff>262890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6CA08F5D-AE2E-4845-BBE1-3DF357903512}"/>
            </a:ext>
          </a:extLst>
        </xdr:cNvPr>
        <xdr:cNvSpPr/>
      </xdr:nvSpPr>
      <xdr:spPr>
        <a:xfrm>
          <a:off x="7559040" y="20574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230AB14A-FB9E-4938-B15D-BAF228D16BAC}"/>
            </a:ext>
          </a:extLst>
        </xdr:cNvPr>
        <xdr:cNvSpPr/>
      </xdr:nvSpPr>
      <xdr:spPr>
        <a:xfrm>
          <a:off x="60388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381000</xdr:colOff>
      <xdr:row>2</xdr:row>
      <xdr:rowOff>9525</xdr:rowOff>
    </xdr:from>
    <xdr:to>
      <xdr:col>11</xdr:col>
      <xdr:colOff>285750</xdr:colOff>
      <xdr:row>3</xdr:row>
      <xdr:rowOff>57150</xdr:rowOff>
    </xdr:to>
    <xdr:sp macro="" textlink="">
      <xdr:nvSpPr>
        <xdr:cNvPr id="3" name="Šípka doľava 1">
          <a:hlinkClick xmlns:r="http://schemas.openxmlformats.org/officeDocument/2006/relationships" r:id="rId1"/>
          <a:extLst>
            <a:ext uri="{FF2B5EF4-FFF2-40B4-BE49-F238E27FC236}">
              <a16:creationId xmlns:a16="http://schemas.microsoft.com/office/drawing/2014/main" id="{283645EA-3993-45EF-A92F-FE25F38393AE}"/>
            </a:ext>
          </a:extLst>
        </xdr:cNvPr>
        <xdr:cNvSpPr/>
      </xdr:nvSpPr>
      <xdr:spPr>
        <a:xfrm>
          <a:off x="8858250" y="174307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0</xdr:colOff>
      <xdr:row>1</xdr:row>
      <xdr:rowOff>0</xdr:rowOff>
    </xdr:from>
    <xdr:to>
      <xdr:col>15</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3A75B4D1-B444-42BD-9A24-F9BFA1304938}"/>
            </a:ext>
          </a:extLst>
        </xdr:cNvPr>
        <xdr:cNvSpPr/>
      </xdr:nvSpPr>
      <xdr:spPr>
        <a:xfrm>
          <a:off x="60388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6795071C-AB8B-44D9-8420-E0CF8987A623}"/>
            </a:ext>
          </a:extLst>
        </xdr:cNvPr>
        <xdr:cNvSpPr/>
      </xdr:nvSpPr>
      <xdr:spPr>
        <a:xfrm>
          <a:off x="639127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C6A27F6D-504B-4560-B59C-C1F19626EFF9}"/>
            </a:ext>
          </a:extLst>
        </xdr:cNvPr>
        <xdr:cNvSpPr/>
      </xdr:nvSpPr>
      <xdr:spPr>
        <a:xfrm>
          <a:off x="67913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CEEB76B5-6D9D-4F21-ACE4-EB31507542DE}"/>
            </a:ext>
          </a:extLst>
        </xdr:cNvPr>
        <xdr:cNvSpPr/>
      </xdr:nvSpPr>
      <xdr:spPr>
        <a:xfrm>
          <a:off x="72961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A5DE24EE-5200-4D28-B3E5-89B8D2DFB78D}"/>
            </a:ext>
          </a:extLst>
        </xdr:cNvPr>
        <xdr:cNvSpPr/>
      </xdr:nvSpPr>
      <xdr:spPr>
        <a:xfrm>
          <a:off x="60198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476250</xdr:colOff>
      <xdr:row>0</xdr:row>
      <xdr:rowOff>114300</xdr:rowOff>
    </xdr:from>
    <xdr:to>
      <xdr:col>8</xdr:col>
      <xdr:colOff>381000</xdr:colOff>
      <xdr:row>2</xdr:row>
      <xdr:rowOff>9525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C409EA67-8C1F-4355-B704-54676FE26E47}"/>
            </a:ext>
          </a:extLst>
        </xdr:cNvPr>
        <xdr:cNvSpPr/>
      </xdr:nvSpPr>
      <xdr:spPr>
        <a:xfrm>
          <a:off x="6829425" y="1143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2DD78D15-0163-4BF6-8660-54AD5FD6ED4F}"/>
            </a:ext>
          </a:extLst>
        </xdr:cNvPr>
        <xdr:cNvSpPr/>
      </xdr:nvSpPr>
      <xdr:spPr>
        <a:xfrm>
          <a:off x="60198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7E16ADA1-9DD0-438F-8FF3-1A5EE0648C4B}"/>
            </a:ext>
          </a:extLst>
        </xdr:cNvPr>
        <xdr:cNvSpPr/>
      </xdr:nvSpPr>
      <xdr:spPr>
        <a:xfrm>
          <a:off x="6621780" y="182880"/>
          <a:ext cx="514350" cy="24003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6DB02643-3518-48FC-8624-67BEE9C8CA57}"/>
            </a:ext>
          </a:extLst>
        </xdr:cNvPr>
        <xdr:cNvSpPr/>
      </xdr:nvSpPr>
      <xdr:spPr>
        <a:xfrm>
          <a:off x="9403080" y="182880"/>
          <a:ext cx="514350" cy="24003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AD32B8CF-CFDD-4468-8362-159AAE1F0028}"/>
            </a:ext>
          </a:extLst>
        </xdr:cNvPr>
        <xdr:cNvSpPr/>
      </xdr:nvSpPr>
      <xdr:spPr>
        <a:xfrm>
          <a:off x="5745480" y="182880"/>
          <a:ext cx="514350" cy="24003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DAE81E83-C26F-4100-B291-B9CC850FC5FA}"/>
            </a:ext>
          </a:extLst>
        </xdr:cNvPr>
        <xdr:cNvSpPr/>
      </xdr:nvSpPr>
      <xdr:spPr>
        <a:xfrm>
          <a:off x="5654040" y="182880"/>
          <a:ext cx="514350" cy="24003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91440</xdr:colOff>
      <xdr:row>1</xdr:row>
      <xdr:rowOff>60960</xdr:rowOff>
    </xdr:from>
    <xdr:to>
      <xdr:col>6</xdr:col>
      <xdr:colOff>605790</xdr:colOff>
      <xdr:row>2</xdr:row>
      <xdr:rowOff>118110</xdr:rowOff>
    </xdr:to>
    <xdr:sp macro="" textlink="">
      <xdr:nvSpPr>
        <xdr:cNvPr id="3" name="Šípka doľava 1">
          <a:hlinkClick xmlns:r="http://schemas.openxmlformats.org/officeDocument/2006/relationships" r:id="rId1"/>
          <a:extLst>
            <a:ext uri="{FF2B5EF4-FFF2-40B4-BE49-F238E27FC236}">
              <a16:creationId xmlns:a16="http://schemas.microsoft.com/office/drawing/2014/main" id="{15C3EE29-3BD9-4912-9AF2-AA06D9F688BC}"/>
            </a:ext>
          </a:extLst>
        </xdr:cNvPr>
        <xdr:cNvSpPr/>
      </xdr:nvSpPr>
      <xdr:spPr>
        <a:xfrm>
          <a:off x="7322820" y="243840"/>
          <a:ext cx="514350" cy="24003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EFCD7FD9-114D-4F0B-9CA0-80460CE89F49}"/>
            </a:ext>
          </a:extLst>
        </xdr:cNvPr>
        <xdr:cNvSpPr/>
      </xdr:nvSpPr>
      <xdr:spPr>
        <a:xfrm>
          <a:off x="773430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337D15C7-7382-4AE9-9896-0B827AF65D26}"/>
            </a:ext>
          </a:extLst>
        </xdr:cNvPr>
        <xdr:cNvSpPr/>
      </xdr:nvSpPr>
      <xdr:spPr>
        <a:xfrm>
          <a:off x="63817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0278974C-93E4-4B2C-BB47-A5EE2000E8CC}"/>
            </a:ext>
          </a:extLst>
        </xdr:cNvPr>
        <xdr:cNvSpPr/>
      </xdr:nvSpPr>
      <xdr:spPr>
        <a:xfrm>
          <a:off x="61436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D8FCACFD-C6FC-43D9-A576-B7AB0C347474}"/>
            </a:ext>
          </a:extLst>
        </xdr:cNvPr>
        <xdr:cNvSpPr/>
      </xdr:nvSpPr>
      <xdr:spPr>
        <a:xfrm>
          <a:off x="5867400" y="20002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0</xdr:row>
      <xdr:rowOff>114300</xdr:rowOff>
    </xdr:from>
    <xdr:to>
      <xdr:col>8</xdr:col>
      <xdr:colOff>552450</xdr:colOff>
      <xdr:row>2</xdr:row>
      <xdr:rowOff>9525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19C0CB21-B77C-48A1-B9DF-5D92566713A2}"/>
            </a:ext>
          </a:extLst>
        </xdr:cNvPr>
        <xdr:cNvSpPr/>
      </xdr:nvSpPr>
      <xdr:spPr>
        <a:xfrm>
          <a:off x="7381875" y="25146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D05A7840-6A4E-46AC-B889-3C2242EB44D9}"/>
            </a:ext>
          </a:extLst>
        </xdr:cNvPr>
        <xdr:cNvSpPr/>
      </xdr:nvSpPr>
      <xdr:spPr>
        <a:xfrm>
          <a:off x="7067550"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9AC4F377-632E-473D-BE16-3B67CA7B482A}"/>
            </a:ext>
          </a:extLst>
        </xdr:cNvPr>
        <xdr:cNvSpPr/>
      </xdr:nvSpPr>
      <xdr:spPr>
        <a:xfrm>
          <a:off x="604837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514350</xdr:colOff>
      <xdr:row>2</xdr:row>
      <xdr:rowOff>57150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D99C16D1-4A1B-43AD-8BD3-B07A79349049}"/>
            </a:ext>
          </a:extLst>
        </xdr:cNvPr>
        <xdr:cNvSpPr/>
      </xdr:nvSpPr>
      <xdr:spPr>
        <a:xfrm>
          <a:off x="11630025" y="1905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8</xdr:col>
      <xdr:colOff>542925</xdr:colOff>
      <xdr:row>1</xdr:row>
      <xdr:rowOff>133349</xdr:rowOff>
    </xdr:from>
    <xdr:to>
      <xdr:col>14</xdr:col>
      <xdr:colOff>590550</xdr:colOff>
      <xdr:row>16</xdr:row>
      <xdr:rowOff>85725</xdr:rowOff>
    </xdr:to>
    <xdr:graphicFrame macro="">
      <xdr:nvGraphicFramePr>
        <xdr:cNvPr id="2" name="Graf 1">
          <a:extLst>
            <a:ext uri="{FF2B5EF4-FFF2-40B4-BE49-F238E27FC236}">
              <a16:creationId xmlns:a16="http://schemas.microsoft.com/office/drawing/2014/main" id="{882D435B-29B2-40DF-B186-CA3CE3D78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1</xdr:row>
      <xdr:rowOff>133350</xdr:rowOff>
    </xdr:from>
    <xdr:to>
      <xdr:col>22</xdr:col>
      <xdr:colOff>66675</xdr:colOff>
      <xdr:row>16</xdr:row>
      <xdr:rowOff>114300</xdr:rowOff>
    </xdr:to>
    <xdr:graphicFrame macro="">
      <xdr:nvGraphicFramePr>
        <xdr:cNvPr id="3" name="Graf 2">
          <a:extLst>
            <a:ext uri="{FF2B5EF4-FFF2-40B4-BE49-F238E27FC236}">
              <a16:creationId xmlns:a16="http://schemas.microsoft.com/office/drawing/2014/main" id="{0E4E0265-925B-4DCF-BDBE-7BD73DD0D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xdr:row>
      <xdr:rowOff>0</xdr:rowOff>
    </xdr:from>
    <xdr:to>
      <xdr:col>24</xdr:col>
      <xdr:colOff>514350</xdr:colOff>
      <xdr:row>2</xdr:row>
      <xdr:rowOff>84859</xdr:rowOff>
    </xdr:to>
    <xdr:sp macro="" textlink="">
      <xdr:nvSpPr>
        <xdr:cNvPr id="4" name="Šípka doľava 1">
          <a:hlinkClick xmlns:r="http://schemas.openxmlformats.org/officeDocument/2006/relationships" r:id="rId3"/>
          <a:extLst>
            <a:ext uri="{FF2B5EF4-FFF2-40B4-BE49-F238E27FC236}">
              <a16:creationId xmlns:a16="http://schemas.microsoft.com/office/drawing/2014/main" id="{579DC067-5540-4F2E-A63D-E67D1AC9B177}"/>
            </a:ext>
          </a:extLst>
        </xdr:cNvPr>
        <xdr:cNvSpPr/>
      </xdr:nvSpPr>
      <xdr:spPr>
        <a:xfrm>
          <a:off x="15039975" y="161925"/>
          <a:ext cx="514350" cy="246784"/>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7</xdr:col>
      <xdr:colOff>138641</xdr:colOff>
      <xdr:row>1</xdr:row>
      <xdr:rowOff>158749</xdr:rowOff>
    </xdr:from>
    <xdr:to>
      <xdr:col>14</xdr:col>
      <xdr:colOff>600074</xdr:colOff>
      <xdr:row>17</xdr:row>
      <xdr:rowOff>123826</xdr:rowOff>
    </xdr:to>
    <xdr:graphicFrame macro="">
      <xdr:nvGraphicFramePr>
        <xdr:cNvPr id="2" name="Graf 1">
          <a:extLst>
            <a:ext uri="{FF2B5EF4-FFF2-40B4-BE49-F238E27FC236}">
              <a16:creationId xmlns:a16="http://schemas.microsoft.com/office/drawing/2014/main" id="{4DC815F0-0BF5-42CE-99BD-ECABAC19B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552450</xdr:colOff>
      <xdr:row>20</xdr:row>
      <xdr:rowOff>76200</xdr:rowOff>
    </xdr:from>
    <xdr:to>
      <xdr:col>16</xdr:col>
      <xdr:colOff>76200</xdr:colOff>
      <xdr:row>38</xdr:row>
      <xdr:rowOff>9524</xdr:rowOff>
    </xdr:to>
    <xdr:graphicFrame macro="">
      <xdr:nvGraphicFramePr>
        <xdr:cNvPr id="3" name="Graf 2">
          <a:extLst>
            <a:ext uri="{FF2B5EF4-FFF2-40B4-BE49-F238E27FC236}">
              <a16:creationId xmlns:a16="http://schemas.microsoft.com/office/drawing/2014/main" id="{61E987E0-17B4-49B4-9A41-912CA3163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xdr:row>
      <xdr:rowOff>0</xdr:rowOff>
    </xdr:from>
    <xdr:to>
      <xdr:col>18</xdr:col>
      <xdr:colOff>514350</xdr:colOff>
      <xdr:row>2</xdr:row>
      <xdr:rowOff>46759</xdr:rowOff>
    </xdr:to>
    <xdr:sp macro="" textlink="">
      <xdr:nvSpPr>
        <xdr:cNvPr id="4" name="Šípka doľava 1">
          <a:hlinkClick xmlns:r="http://schemas.openxmlformats.org/officeDocument/2006/relationships" r:id="rId3"/>
          <a:extLst>
            <a:ext uri="{FF2B5EF4-FFF2-40B4-BE49-F238E27FC236}">
              <a16:creationId xmlns:a16="http://schemas.microsoft.com/office/drawing/2014/main" id="{A7960651-8769-475B-8986-00E219D00A09}"/>
            </a:ext>
          </a:extLst>
        </xdr:cNvPr>
        <xdr:cNvSpPr/>
      </xdr:nvSpPr>
      <xdr:spPr>
        <a:xfrm>
          <a:off x="13001625" y="190500"/>
          <a:ext cx="514350" cy="246784"/>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7</xdr:col>
      <xdr:colOff>552450</xdr:colOff>
      <xdr:row>1</xdr:row>
      <xdr:rowOff>85725</xdr:rowOff>
    </xdr:from>
    <xdr:to>
      <xdr:col>15</xdr:col>
      <xdr:colOff>247650</xdr:colOff>
      <xdr:row>20</xdr:row>
      <xdr:rowOff>76200</xdr:rowOff>
    </xdr:to>
    <xdr:graphicFrame macro="">
      <xdr:nvGraphicFramePr>
        <xdr:cNvPr id="2" name="Graf 2">
          <a:extLst>
            <a:ext uri="{FF2B5EF4-FFF2-40B4-BE49-F238E27FC236}">
              <a16:creationId xmlns:a16="http://schemas.microsoft.com/office/drawing/2014/main" id="{AF09707F-5546-48A1-9F07-ABDCA341F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0</xdr:rowOff>
    </xdr:from>
    <xdr:to>
      <xdr:col>16</xdr:col>
      <xdr:colOff>514350</xdr:colOff>
      <xdr:row>3</xdr:row>
      <xdr:rowOff>85725</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529D3D81-5E13-485E-96D7-87881744B6B0}"/>
            </a:ext>
          </a:extLst>
        </xdr:cNvPr>
        <xdr:cNvSpPr/>
      </xdr:nvSpPr>
      <xdr:spPr>
        <a:xfrm>
          <a:off x="12070080" y="350520"/>
          <a:ext cx="514350" cy="260985"/>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6</xdr:col>
      <xdr:colOff>38100</xdr:colOff>
      <xdr:row>1</xdr:row>
      <xdr:rowOff>95250</xdr:rowOff>
    </xdr:from>
    <xdr:to>
      <xdr:col>13</xdr:col>
      <xdr:colOff>28575</xdr:colOff>
      <xdr:row>18</xdr:row>
      <xdr:rowOff>28575</xdr:rowOff>
    </xdr:to>
    <xdr:graphicFrame macro="">
      <xdr:nvGraphicFramePr>
        <xdr:cNvPr id="2" name="Graf 3">
          <a:extLst>
            <a:ext uri="{FF2B5EF4-FFF2-40B4-BE49-F238E27FC236}">
              <a16:creationId xmlns:a16="http://schemas.microsoft.com/office/drawing/2014/main" id="{FA54898E-3F34-49C0-8B2E-0A818ED8C9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xdr:row>
      <xdr:rowOff>0</xdr:rowOff>
    </xdr:from>
    <xdr:to>
      <xdr:col>14</xdr:col>
      <xdr:colOff>514350</xdr:colOff>
      <xdr:row>2</xdr:row>
      <xdr:rowOff>85725</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87BED588-1057-4862-9E7D-F3CEF7541FF8}"/>
            </a:ext>
          </a:extLst>
        </xdr:cNvPr>
        <xdr:cNvSpPr/>
      </xdr:nvSpPr>
      <xdr:spPr>
        <a:xfrm>
          <a:off x="10820400" y="175260"/>
          <a:ext cx="514350" cy="260985"/>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7</xdr:col>
      <xdr:colOff>323849</xdr:colOff>
      <xdr:row>0</xdr:row>
      <xdr:rowOff>404812</xdr:rowOff>
    </xdr:from>
    <xdr:to>
      <xdr:col>15</xdr:col>
      <xdr:colOff>419100</xdr:colOff>
      <xdr:row>17</xdr:row>
      <xdr:rowOff>28576</xdr:rowOff>
    </xdr:to>
    <xdr:graphicFrame macro="">
      <xdr:nvGraphicFramePr>
        <xdr:cNvPr id="2" name="Graf 1">
          <a:extLst>
            <a:ext uri="{FF2B5EF4-FFF2-40B4-BE49-F238E27FC236}">
              <a16:creationId xmlns:a16="http://schemas.microsoft.com/office/drawing/2014/main" id="{45B5E798-7A2F-4107-AC29-BE7A70FB0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xdr:row>
      <xdr:rowOff>0</xdr:rowOff>
    </xdr:from>
    <xdr:to>
      <xdr:col>17</xdr:col>
      <xdr:colOff>514350</xdr:colOff>
      <xdr:row>2</xdr:row>
      <xdr:rowOff>65809</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3B03F6FF-7796-473E-B7D7-C21A12DDF4B7}"/>
            </a:ext>
          </a:extLst>
        </xdr:cNvPr>
        <xdr:cNvSpPr/>
      </xdr:nvSpPr>
      <xdr:spPr>
        <a:xfrm>
          <a:off x="10982325" y="504825"/>
          <a:ext cx="514350" cy="256309"/>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411480</xdr:colOff>
      <xdr:row>2</xdr:row>
      <xdr:rowOff>175260</xdr:rowOff>
    </xdr:from>
    <xdr:to>
      <xdr:col>5</xdr:col>
      <xdr:colOff>300990</xdr:colOff>
      <xdr:row>2</xdr:row>
      <xdr:rowOff>424815</xdr:rowOff>
    </xdr:to>
    <xdr:sp macro="" textlink="">
      <xdr:nvSpPr>
        <xdr:cNvPr id="3" name="Šípka doľava 1">
          <a:hlinkClick xmlns:r="http://schemas.openxmlformats.org/officeDocument/2006/relationships" r:id="rId1"/>
          <a:extLst>
            <a:ext uri="{FF2B5EF4-FFF2-40B4-BE49-F238E27FC236}">
              <a16:creationId xmlns:a16="http://schemas.microsoft.com/office/drawing/2014/main" id="{9C1962EB-045B-4D4A-9F3B-23AD9908CE13}"/>
            </a:ext>
          </a:extLst>
        </xdr:cNvPr>
        <xdr:cNvSpPr/>
      </xdr:nvSpPr>
      <xdr:spPr>
        <a:xfrm>
          <a:off x="4183380" y="525780"/>
          <a:ext cx="514350" cy="249555"/>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twoCellAnchor editAs="oneCell">
    <xdr:from>
      <xdr:col>4</xdr:col>
      <xdr:colOff>274320</xdr:colOff>
      <xdr:row>4</xdr:row>
      <xdr:rowOff>22860</xdr:rowOff>
    </xdr:from>
    <xdr:to>
      <xdr:col>19</xdr:col>
      <xdr:colOff>509579</xdr:colOff>
      <xdr:row>28</xdr:row>
      <xdr:rowOff>123526</xdr:rowOff>
    </xdr:to>
    <xdr:graphicFrame macro="">
      <xdr:nvGraphicFramePr>
        <xdr:cNvPr id="4" name="Chart 3">
          <a:extLst>
            <a:ext uri="{FF2B5EF4-FFF2-40B4-BE49-F238E27FC236}">
              <a16:creationId xmlns:a16="http://schemas.microsoft.com/office/drawing/2014/main" id="{BF36430C-0B97-479E-9F89-AC5A8FE18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0.10814</cdr:x>
      <cdr:y>0.13803</cdr:y>
    </cdr:from>
    <cdr:to>
      <cdr:x>0.32339</cdr:x>
      <cdr:y>0.21313</cdr:y>
    </cdr:to>
    <cdr:sp macro="" textlink="">
      <cdr:nvSpPr>
        <cdr:cNvPr id="2" name="TextBox 1">
          <a:extLst xmlns:a="http://schemas.openxmlformats.org/drawingml/2006/main">
            <a:ext uri="{FF2B5EF4-FFF2-40B4-BE49-F238E27FC236}">
              <a16:creationId xmlns:a16="http://schemas.microsoft.com/office/drawing/2014/main" id="{2071605E-8F14-4B57-9522-BA82603D91A7}"/>
            </a:ext>
          </a:extLst>
        </cdr:cNvPr>
        <cdr:cNvSpPr txBox="1"/>
      </cdr:nvSpPr>
      <cdr:spPr>
        <a:xfrm xmlns:a="http://schemas.openxmlformats.org/drawingml/2006/main">
          <a:off x="1013042" y="525687"/>
          <a:ext cx="2016474" cy="2860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k-SK" sz="1200" b="1" i="1">
              <a:solidFill>
                <a:srgbClr val="FF0000"/>
              </a:solidFill>
            </a:rPr>
            <a:t>vysoké riziko ( &gt; 5% )</a:t>
          </a:r>
        </a:p>
      </cdr:txBody>
    </cdr:sp>
  </cdr:relSizeAnchor>
  <cdr:relSizeAnchor xmlns:cdr="http://schemas.openxmlformats.org/drawingml/2006/chartDrawing">
    <cdr:from>
      <cdr:x>0.07343</cdr:x>
      <cdr:y>0.2278</cdr:y>
    </cdr:from>
    <cdr:to>
      <cdr:x>0.27434</cdr:x>
      <cdr:y>0.29078</cdr:y>
    </cdr:to>
    <cdr:sp macro="" textlink="">
      <cdr:nvSpPr>
        <cdr:cNvPr id="3" name="TextBox 1">
          <a:extLst xmlns:a="http://schemas.openxmlformats.org/drawingml/2006/main">
            <a:ext uri="{FF2B5EF4-FFF2-40B4-BE49-F238E27FC236}">
              <a16:creationId xmlns:a16="http://schemas.microsoft.com/office/drawing/2014/main" id="{7C008AAD-F873-460C-983B-625845BF2FDF}"/>
            </a:ext>
          </a:extLst>
        </cdr:cNvPr>
        <cdr:cNvSpPr txBox="1"/>
      </cdr:nvSpPr>
      <cdr:spPr>
        <a:xfrm xmlns:a="http://schemas.openxmlformats.org/drawingml/2006/main">
          <a:off x="687891" y="867586"/>
          <a:ext cx="1882137" cy="2398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k-SK" sz="1200" b="1" i="1">
              <a:solidFill>
                <a:schemeClr val="accent2"/>
              </a:solidFill>
            </a:rPr>
            <a:t>stredné</a:t>
          </a:r>
          <a:r>
            <a:rPr lang="sk-SK" sz="1200" b="1" i="1" baseline="0">
              <a:solidFill>
                <a:schemeClr val="accent2"/>
              </a:solidFill>
            </a:rPr>
            <a:t> riziko ( </a:t>
          </a:r>
          <a:r>
            <a:rPr lang="en-US" sz="1200" b="1" i="1" baseline="0">
              <a:solidFill>
                <a:schemeClr val="accent2"/>
              </a:solidFill>
            </a:rPr>
            <a:t>&gt; 1</a:t>
          </a:r>
          <a:r>
            <a:rPr lang="sk-SK" sz="1200" b="1" i="1" baseline="0">
              <a:solidFill>
                <a:schemeClr val="accent2"/>
              </a:solidFill>
            </a:rPr>
            <a:t>% ) </a:t>
          </a:r>
          <a:endParaRPr lang="sk-SK" sz="1200" b="1" i="1">
            <a:solidFill>
              <a:schemeClr val="accent2"/>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276225</xdr:colOff>
      <xdr:row>0</xdr:row>
      <xdr:rowOff>123825</xdr:rowOff>
    </xdr:from>
    <xdr:to>
      <xdr:col>7</xdr:col>
      <xdr:colOff>314325</xdr:colOff>
      <xdr:row>2</xdr:row>
      <xdr:rowOff>19050</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68A6315A-6178-4A99-B48D-633B9D61D6D3}"/>
            </a:ext>
          </a:extLst>
        </xdr:cNvPr>
        <xdr:cNvSpPr/>
      </xdr:nvSpPr>
      <xdr:spPr>
        <a:xfrm>
          <a:off x="5124450" y="28956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8</xdr:col>
      <xdr:colOff>243840</xdr:colOff>
      <xdr:row>1</xdr:row>
      <xdr:rowOff>83820</xdr:rowOff>
    </xdr:from>
    <xdr:to>
      <xdr:col>9</xdr:col>
      <xdr:colOff>133350</xdr:colOff>
      <xdr:row>1</xdr:row>
      <xdr:rowOff>354330</xdr:rowOff>
    </xdr:to>
    <xdr:sp macro="" textlink="">
      <xdr:nvSpPr>
        <xdr:cNvPr id="3" name="Šípka doľava 1">
          <a:hlinkClick xmlns:r="http://schemas.openxmlformats.org/officeDocument/2006/relationships" r:id="rId1"/>
          <a:extLst>
            <a:ext uri="{FF2B5EF4-FFF2-40B4-BE49-F238E27FC236}">
              <a16:creationId xmlns:a16="http://schemas.microsoft.com/office/drawing/2014/main" id="{0B0C81A2-E079-4146-9FC5-5A69A40DBB0C}"/>
            </a:ext>
          </a:extLst>
        </xdr:cNvPr>
        <xdr:cNvSpPr/>
      </xdr:nvSpPr>
      <xdr:spPr>
        <a:xfrm>
          <a:off x="5425440" y="259080"/>
          <a:ext cx="514350" cy="27051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twoCellAnchor editAs="oneCell">
    <xdr:from>
      <xdr:col>6</xdr:col>
      <xdr:colOff>365760</xdr:colOff>
      <xdr:row>3</xdr:row>
      <xdr:rowOff>32721</xdr:rowOff>
    </xdr:from>
    <xdr:to>
      <xdr:col>21</xdr:col>
      <xdr:colOff>608190</xdr:colOff>
      <xdr:row>24</xdr:row>
      <xdr:rowOff>63014</xdr:rowOff>
    </xdr:to>
    <xdr:graphicFrame macro="">
      <xdr:nvGraphicFramePr>
        <xdr:cNvPr id="4" name="Chart 3">
          <a:extLst>
            <a:ext uri="{FF2B5EF4-FFF2-40B4-BE49-F238E27FC236}">
              <a16:creationId xmlns:a16="http://schemas.microsoft.com/office/drawing/2014/main" id="{FBB584CA-E47F-423A-B09A-2967592F9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0.37369</cdr:x>
      <cdr:y>0.16157</cdr:y>
    </cdr:from>
    <cdr:to>
      <cdr:x>0.58894</cdr:x>
      <cdr:y>0.23667</cdr:y>
    </cdr:to>
    <cdr:sp macro="" textlink="">
      <cdr:nvSpPr>
        <cdr:cNvPr id="2" name="TextBox 1">
          <a:extLst xmlns:a="http://schemas.openxmlformats.org/drawingml/2006/main">
            <a:ext uri="{FF2B5EF4-FFF2-40B4-BE49-F238E27FC236}">
              <a16:creationId xmlns:a16="http://schemas.microsoft.com/office/drawing/2014/main" id="{2071605E-8F14-4B57-9522-BA82603D91A7}"/>
            </a:ext>
          </a:extLst>
        </cdr:cNvPr>
        <cdr:cNvSpPr txBox="1"/>
      </cdr:nvSpPr>
      <cdr:spPr>
        <a:xfrm xmlns:a="http://schemas.openxmlformats.org/drawingml/2006/main">
          <a:off x="3596136" y="599064"/>
          <a:ext cx="2071400" cy="2784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sk-SK" sz="1200" b="0" i="1">
              <a:solidFill>
                <a:sysClr val="windowText" lastClr="000000"/>
              </a:solidFill>
            </a:rPr>
            <a:t>vysoké riziko ( &gt; 5% )</a:t>
          </a:r>
        </a:p>
      </cdr:txBody>
    </cdr:sp>
  </cdr:relSizeAnchor>
  <cdr:relSizeAnchor xmlns:cdr="http://schemas.openxmlformats.org/drawingml/2006/chartDrawing">
    <cdr:from>
      <cdr:x>0.39428</cdr:x>
      <cdr:y>0.32337</cdr:y>
    </cdr:from>
    <cdr:to>
      <cdr:x>0.59519</cdr:x>
      <cdr:y>0.38635</cdr:y>
    </cdr:to>
    <cdr:sp macro="" textlink="">
      <cdr:nvSpPr>
        <cdr:cNvPr id="3" name="TextBox 1">
          <a:extLst xmlns:a="http://schemas.openxmlformats.org/drawingml/2006/main">
            <a:ext uri="{FF2B5EF4-FFF2-40B4-BE49-F238E27FC236}">
              <a16:creationId xmlns:a16="http://schemas.microsoft.com/office/drawing/2014/main" id="{7C008AAD-F873-460C-983B-625845BF2FDF}"/>
            </a:ext>
          </a:extLst>
        </cdr:cNvPr>
        <cdr:cNvSpPr txBox="1"/>
      </cdr:nvSpPr>
      <cdr:spPr>
        <a:xfrm xmlns:a="http://schemas.openxmlformats.org/drawingml/2006/main">
          <a:off x="3794250" y="1198981"/>
          <a:ext cx="1933403" cy="233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k-SK" sz="1200" b="0" i="1">
              <a:solidFill>
                <a:sysClr val="windowText" lastClr="000000"/>
              </a:solidFill>
            </a:rPr>
            <a:t>stredné</a:t>
          </a:r>
          <a:r>
            <a:rPr lang="sk-SK" sz="1200" b="0" i="1" baseline="0">
              <a:solidFill>
                <a:sysClr val="windowText" lastClr="000000"/>
              </a:solidFill>
            </a:rPr>
            <a:t> riziko ( </a:t>
          </a:r>
          <a:r>
            <a:rPr lang="en-US" sz="1200" b="0" i="1" baseline="0">
              <a:solidFill>
                <a:sysClr val="windowText" lastClr="000000"/>
              </a:solidFill>
            </a:rPr>
            <a:t>&gt; 1</a:t>
          </a:r>
          <a:r>
            <a:rPr lang="sk-SK" sz="1200" b="0" i="1" baseline="0">
              <a:solidFill>
                <a:sysClr val="windowText" lastClr="000000"/>
              </a:solidFill>
            </a:rPr>
            <a:t>% ) </a:t>
          </a:r>
          <a:endParaRPr lang="sk-SK" sz="1200" b="0" i="1">
            <a:solidFill>
              <a:sysClr val="windowText" lastClr="000000"/>
            </a:solidFill>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5</xdr:col>
      <xdr:colOff>598278</xdr:colOff>
      <xdr:row>1</xdr:row>
      <xdr:rowOff>271912</xdr:rowOff>
    </xdr:from>
    <xdr:to>
      <xdr:col>13</xdr:col>
      <xdr:colOff>240451</xdr:colOff>
      <xdr:row>20</xdr:row>
      <xdr:rowOff>26840</xdr:rowOff>
    </xdr:to>
    <xdr:graphicFrame macro="">
      <xdr:nvGraphicFramePr>
        <xdr:cNvPr id="2" name="Chart 1">
          <a:extLst>
            <a:ext uri="{FF2B5EF4-FFF2-40B4-BE49-F238E27FC236}">
              <a16:creationId xmlns:a16="http://schemas.microsoft.com/office/drawing/2014/main" id="{E38E1048-C16D-4C0E-A796-B81BD39E0F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xdr:row>
      <xdr:rowOff>0</xdr:rowOff>
    </xdr:from>
    <xdr:to>
      <xdr:col>14</xdr:col>
      <xdr:colOff>514350</xdr:colOff>
      <xdr:row>1</xdr:row>
      <xdr:rowOff>238305</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FD8E3B40-A406-49C5-921E-4FAD36CF001E}"/>
            </a:ext>
          </a:extLst>
        </xdr:cNvPr>
        <xdr:cNvSpPr/>
      </xdr:nvSpPr>
      <xdr:spPr>
        <a:xfrm>
          <a:off x="9721970" y="172528"/>
          <a:ext cx="514350" cy="238305"/>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17</xdr:col>
      <xdr:colOff>99283</xdr:colOff>
      <xdr:row>6</xdr:row>
      <xdr:rowOff>153132</xdr:rowOff>
    </xdr:from>
    <xdr:to>
      <xdr:col>23</xdr:col>
      <xdr:colOff>604098</xdr:colOff>
      <xdr:row>24</xdr:row>
      <xdr:rowOff>132347</xdr:rowOff>
    </xdr:to>
    <xdr:graphicFrame macro="">
      <xdr:nvGraphicFramePr>
        <xdr:cNvPr id="2" name="Chart 1">
          <a:extLst>
            <a:ext uri="{FF2B5EF4-FFF2-40B4-BE49-F238E27FC236}">
              <a16:creationId xmlns:a16="http://schemas.microsoft.com/office/drawing/2014/main" id="{7B1D5E23-DB9C-4ED2-8D45-EB1C3A3DB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2</xdr:row>
      <xdr:rowOff>0</xdr:rowOff>
    </xdr:from>
    <xdr:to>
      <xdr:col>17</xdr:col>
      <xdr:colOff>514350</xdr:colOff>
      <xdr:row>3</xdr:row>
      <xdr:rowOff>57150</xdr:rowOff>
    </xdr:to>
    <xdr:sp macro="" textlink="">
      <xdr:nvSpPr>
        <xdr:cNvPr id="3" name="Šípka doľava 1">
          <a:hlinkClick xmlns:r="http://schemas.openxmlformats.org/officeDocument/2006/relationships" r:id="rId2"/>
          <a:extLst>
            <a:ext uri="{FF2B5EF4-FFF2-40B4-BE49-F238E27FC236}">
              <a16:creationId xmlns:a16="http://schemas.microsoft.com/office/drawing/2014/main" id="{D7E3A59A-F31E-4857-8436-0E8B5DF603FF}"/>
            </a:ext>
          </a:extLst>
        </xdr:cNvPr>
        <xdr:cNvSpPr/>
      </xdr:nvSpPr>
      <xdr:spPr>
        <a:xfrm>
          <a:off x="10964174" y="362309"/>
          <a:ext cx="514350" cy="238305"/>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54.xml><?xml version="1.0" encoding="utf-8"?>
<c:userShapes xmlns:c="http://schemas.openxmlformats.org/drawingml/2006/chart">
  <cdr:relSizeAnchor xmlns:cdr="http://schemas.openxmlformats.org/drawingml/2006/chartDrawing">
    <cdr:from>
      <cdr:x>0.25159</cdr:x>
      <cdr:y>0.52517</cdr:y>
    </cdr:from>
    <cdr:to>
      <cdr:x>0.7124</cdr:x>
      <cdr:y>0.88993</cdr:y>
    </cdr:to>
    <cdr:sp macro="" textlink="">
      <cdr:nvSpPr>
        <cdr:cNvPr id="2" name="TextBox 1">
          <a:extLst xmlns:a="http://schemas.openxmlformats.org/drawingml/2006/main">
            <a:ext uri="{FF2B5EF4-FFF2-40B4-BE49-F238E27FC236}">
              <a16:creationId xmlns:a16="http://schemas.microsoft.com/office/drawing/2014/main" id="{5D831BD7-6799-42BD-9AE0-A5B75F62E25D}"/>
            </a:ext>
          </a:extLst>
        </cdr:cNvPr>
        <cdr:cNvSpPr txBox="1"/>
      </cdr:nvSpPr>
      <cdr:spPr>
        <a:xfrm xmlns:a="http://schemas.openxmlformats.org/drawingml/2006/main">
          <a:off x="1177426" y="1701553"/>
          <a:ext cx="2156621" cy="1181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1200">
              <a:latin typeface="Constantia" panose="02030602050306030303" pitchFamily="18" charset="0"/>
            </a:rPr>
            <a:t>VpMP - základný scenár         </a:t>
          </a:r>
          <a:r>
            <a:rPr lang="sk-SK" sz="1200">
              <a:solidFill>
                <a:schemeClr val="tx1">
                  <a:lumMod val="50000"/>
                  <a:lumOff val="50000"/>
                </a:schemeClr>
              </a:solidFill>
              <a:latin typeface="Constantia" panose="02030602050306030303" pitchFamily="18" charset="0"/>
            </a:rPr>
            <a:t>VpMP - scenár "druhá</a:t>
          </a:r>
          <a:r>
            <a:rPr lang="sk-SK" sz="1200" baseline="0">
              <a:solidFill>
                <a:schemeClr val="tx1">
                  <a:lumMod val="50000"/>
                  <a:lumOff val="50000"/>
                </a:schemeClr>
              </a:solidFill>
              <a:latin typeface="Constantia" panose="02030602050306030303" pitchFamily="18" charset="0"/>
            </a:rPr>
            <a:t> vlna</a:t>
          </a:r>
          <a:r>
            <a:rPr lang="sk-SK" sz="1200" baseline="0">
              <a:solidFill>
                <a:srgbClr val="00B0F0"/>
              </a:solidFill>
              <a:latin typeface="Constantia" panose="02030602050306030303" pitchFamily="18" charset="0"/>
            </a:rPr>
            <a:t>"</a:t>
          </a:r>
        </a:p>
        <a:p xmlns:a="http://schemas.openxmlformats.org/drawingml/2006/main">
          <a:r>
            <a:rPr lang="sk-SK" sz="1200" baseline="0">
              <a:solidFill>
                <a:srgbClr val="FF0000"/>
              </a:solidFill>
              <a:latin typeface="Constantia" panose="02030602050306030303" pitchFamily="18" charset="0"/>
            </a:rPr>
            <a:t>EK                                                  </a:t>
          </a:r>
          <a:r>
            <a:rPr lang="sk-SK" sz="1200" baseline="0">
              <a:solidFill>
                <a:srgbClr val="00B0F0"/>
              </a:solidFill>
              <a:latin typeface="Constantia" panose="02030602050306030303" pitchFamily="18" charset="0"/>
            </a:rPr>
            <a:t>KRRZ                                                     </a:t>
          </a:r>
          <a:r>
            <a:rPr lang="sk-SK" sz="1200" baseline="0">
              <a:solidFill>
                <a:srgbClr val="E5C99F"/>
              </a:solidFill>
              <a:latin typeface="Constantia" panose="02030602050306030303" pitchFamily="18" charset="0"/>
            </a:rPr>
            <a:t>NBS</a:t>
          </a:r>
          <a:endParaRPr lang="en-US" sz="1200">
            <a:solidFill>
              <a:srgbClr val="E5C99F"/>
            </a:solidFill>
            <a:latin typeface="Constantia" panose="02030602050306030303" pitchFamily="18" charset="0"/>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7</xdr:col>
      <xdr:colOff>3175</xdr:colOff>
      <xdr:row>1</xdr:row>
      <xdr:rowOff>12700</xdr:rowOff>
    </xdr:from>
    <xdr:to>
      <xdr:col>13</xdr:col>
      <xdr:colOff>452242</xdr:colOff>
      <xdr:row>18</xdr:row>
      <xdr:rowOff>86000</xdr:rowOff>
    </xdr:to>
    <xdr:graphicFrame macro="">
      <xdr:nvGraphicFramePr>
        <xdr:cNvPr id="2" name="Chart 1">
          <a:extLst>
            <a:ext uri="{FF2B5EF4-FFF2-40B4-BE49-F238E27FC236}">
              <a16:creationId xmlns:a16="http://schemas.microsoft.com/office/drawing/2014/main" id="{043DC21A-F049-46DC-945A-8F820B1EA51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xdr:row>
      <xdr:rowOff>0</xdr:rowOff>
    </xdr:from>
    <xdr:to>
      <xdr:col>20</xdr:col>
      <xdr:colOff>449067</xdr:colOff>
      <xdr:row>18</xdr:row>
      <xdr:rowOff>73300</xdr:rowOff>
    </xdr:to>
    <xdr:graphicFrame macro="">
      <xdr:nvGraphicFramePr>
        <xdr:cNvPr id="3" name="Chart 2">
          <a:extLst>
            <a:ext uri="{FF2B5EF4-FFF2-40B4-BE49-F238E27FC236}">
              <a16:creationId xmlns:a16="http://schemas.microsoft.com/office/drawing/2014/main" id="{266DDB30-07FE-4310-A816-8F91BDB7405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21</xdr:row>
      <xdr:rowOff>0</xdr:rowOff>
    </xdr:from>
    <xdr:to>
      <xdr:col>7</xdr:col>
      <xdr:colOff>514350</xdr:colOff>
      <xdr:row>22</xdr:row>
      <xdr:rowOff>85725</xdr:rowOff>
    </xdr:to>
    <xdr:sp macro="" textlink="">
      <xdr:nvSpPr>
        <xdr:cNvPr id="4" name="Šípka doľava 1">
          <a:hlinkClick xmlns:r="http://schemas.openxmlformats.org/officeDocument/2006/relationships" r:id="rId3"/>
          <a:extLst>
            <a:ext uri="{FF2B5EF4-FFF2-40B4-BE49-F238E27FC236}">
              <a16:creationId xmlns:a16="http://schemas.microsoft.com/office/drawing/2014/main" id="{B95E6852-8817-4573-9A06-8C7A516AD96F}"/>
            </a:ext>
          </a:extLst>
        </xdr:cNvPr>
        <xdr:cNvSpPr/>
      </xdr:nvSpPr>
      <xdr:spPr>
        <a:xfrm>
          <a:off x="7734300" y="3680460"/>
          <a:ext cx="514350" cy="260985"/>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15</xdr:col>
      <xdr:colOff>266699</xdr:colOff>
      <xdr:row>3</xdr:row>
      <xdr:rowOff>66675</xdr:rowOff>
    </xdr:from>
    <xdr:to>
      <xdr:col>21</xdr:col>
      <xdr:colOff>504824</xdr:colOff>
      <xdr:row>20</xdr:row>
      <xdr:rowOff>57150</xdr:rowOff>
    </xdr:to>
    <xdr:graphicFrame macro="">
      <xdr:nvGraphicFramePr>
        <xdr:cNvPr id="2" name="Graf 1">
          <a:extLst>
            <a:ext uri="{FF2B5EF4-FFF2-40B4-BE49-F238E27FC236}">
              <a16:creationId xmlns:a16="http://schemas.microsoft.com/office/drawing/2014/main" id="{A5E30C8A-6971-443A-B743-886AA4FC0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xdr:row>
      <xdr:rowOff>9525</xdr:rowOff>
    </xdr:from>
    <xdr:to>
      <xdr:col>14</xdr:col>
      <xdr:colOff>200025</xdr:colOff>
      <xdr:row>20</xdr:row>
      <xdr:rowOff>95250</xdr:rowOff>
    </xdr:to>
    <xdr:graphicFrame macro="">
      <xdr:nvGraphicFramePr>
        <xdr:cNvPr id="3" name="Chart 5">
          <a:extLst>
            <a:ext uri="{FF2B5EF4-FFF2-40B4-BE49-F238E27FC236}">
              <a16:creationId xmlns:a16="http://schemas.microsoft.com/office/drawing/2014/main" id="{B7DCC054-432D-4C91-AADC-86E6BC52F4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352425</xdr:colOff>
      <xdr:row>1</xdr:row>
      <xdr:rowOff>66675</xdr:rowOff>
    </xdr:from>
    <xdr:to>
      <xdr:col>24</xdr:col>
      <xdr:colOff>257175</xdr:colOff>
      <xdr:row>2</xdr:row>
      <xdr:rowOff>132484</xdr:rowOff>
    </xdr:to>
    <xdr:sp macro="" textlink="">
      <xdr:nvSpPr>
        <xdr:cNvPr id="4" name="Šípka doľava 1">
          <a:hlinkClick xmlns:r="http://schemas.openxmlformats.org/officeDocument/2006/relationships" r:id="rId3"/>
          <a:extLst>
            <a:ext uri="{FF2B5EF4-FFF2-40B4-BE49-F238E27FC236}">
              <a16:creationId xmlns:a16="http://schemas.microsoft.com/office/drawing/2014/main" id="{CB513B10-B37F-4018-81D9-E2B1F78826C9}"/>
            </a:ext>
          </a:extLst>
        </xdr:cNvPr>
        <xdr:cNvSpPr/>
      </xdr:nvSpPr>
      <xdr:spPr>
        <a:xfrm>
          <a:off x="16468725" y="228600"/>
          <a:ext cx="514350" cy="227734"/>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0.60698</cdr:x>
      <cdr:y>0.00955</cdr:y>
    </cdr:from>
    <cdr:to>
      <cdr:x>0.95749</cdr:x>
      <cdr:y>0.07542</cdr:y>
    </cdr:to>
    <cdr:sp macro="" textlink="">
      <cdr:nvSpPr>
        <cdr:cNvPr id="2" name="TextBox 1">
          <a:extLst xmlns:a="http://schemas.openxmlformats.org/drawingml/2006/main">
            <a:ext uri="{FF2B5EF4-FFF2-40B4-BE49-F238E27FC236}">
              <a16:creationId xmlns:a16="http://schemas.microsoft.com/office/drawing/2014/main" id="{E1DF3599-785E-4C65-B6E3-CF728E0A1D05}"/>
            </a:ext>
          </a:extLst>
        </cdr:cNvPr>
        <cdr:cNvSpPr txBox="1"/>
      </cdr:nvSpPr>
      <cdr:spPr>
        <a:xfrm xmlns:a="http://schemas.openxmlformats.org/drawingml/2006/main">
          <a:off x="2341515" y="27115"/>
          <a:ext cx="1352136" cy="1869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k-SK" sz="800" i="1">
              <a:latin typeface="Constantia" pitchFamily="18" charset="0"/>
            </a:rPr>
            <a:t>Proticyklická</a:t>
          </a:r>
          <a:r>
            <a:rPr lang="sk-SK" sz="800" i="1" baseline="0">
              <a:latin typeface="Constantia" pitchFamily="18" charset="0"/>
            </a:rPr>
            <a:t> fiškálna reštrikcia</a:t>
          </a:r>
          <a:endParaRPr lang="sk-SK" sz="800" i="1">
            <a:latin typeface="Constantia" pitchFamily="18" charset="0"/>
          </a:endParaRPr>
        </a:p>
      </cdr:txBody>
    </cdr:sp>
  </cdr:relSizeAnchor>
  <cdr:relSizeAnchor xmlns:cdr="http://schemas.openxmlformats.org/drawingml/2006/chartDrawing">
    <cdr:from>
      <cdr:x>0.00792</cdr:x>
      <cdr:y>0.01185</cdr:y>
    </cdr:from>
    <cdr:to>
      <cdr:x>0.34093</cdr:x>
      <cdr:y>0.08593</cdr:y>
    </cdr:to>
    <cdr:sp macro="" textlink="">
      <cdr:nvSpPr>
        <cdr:cNvPr id="3" name="TextBox 1">
          <a:extLst xmlns:a="http://schemas.openxmlformats.org/drawingml/2006/main">
            <a:ext uri="{FF2B5EF4-FFF2-40B4-BE49-F238E27FC236}">
              <a16:creationId xmlns:a16="http://schemas.microsoft.com/office/drawing/2014/main" id="{399F74CE-70D3-4EE6-ADED-B2513394059C}"/>
            </a:ext>
          </a:extLst>
        </cdr:cNvPr>
        <cdr:cNvSpPr txBox="1"/>
      </cdr:nvSpPr>
      <cdr:spPr>
        <a:xfrm xmlns:a="http://schemas.openxmlformats.org/drawingml/2006/main">
          <a:off x="30556" y="33736"/>
          <a:ext cx="1284627" cy="2109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800" i="1">
              <a:latin typeface="Constantia" pitchFamily="18" charset="0"/>
            </a:rPr>
            <a:t>Procyklická</a:t>
          </a:r>
          <a:r>
            <a:rPr lang="sk-SK" sz="800" i="1" baseline="0">
              <a:latin typeface="Constantia" pitchFamily="18" charset="0"/>
            </a:rPr>
            <a:t> fiškálna reštrikcia</a:t>
          </a:r>
          <a:endParaRPr lang="sk-SK" sz="800" i="1">
            <a:latin typeface="Constantia" pitchFamily="18" charset="0"/>
          </a:endParaRPr>
        </a:p>
      </cdr:txBody>
    </cdr:sp>
  </cdr:relSizeAnchor>
  <cdr:relSizeAnchor xmlns:cdr="http://schemas.openxmlformats.org/drawingml/2006/chartDrawing">
    <cdr:from>
      <cdr:x>0.62469</cdr:x>
      <cdr:y>0.92614</cdr:y>
    </cdr:from>
    <cdr:to>
      <cdr:x>0.99506</cdr:x>
      <cdr:y>0.99497</cdr:y>
    </cdr:to>
    <cdr:sp macro="" textlink="">
      <cdr:nvSpPr>
        <cdr:cNvPr id="6" name="TextBox 5">
          <a:extLst xmlns:a="http://schemas.openxmlformats.org/drawingml/2006/main">
            <a:ext uri="{FF2B5EF4-FFF2-40B4-BE49-F238E27FC236}">
              <a16:creationId xmlns:a16="http://schemas.microsoft.com/office/drawing/2014/main" id="{13EB9012-24B8-4CE1-A91C-39F3570828F3}"/>
            </a:ext>
          </a:extLst>
        </cdr:cNvPr>
        <cdr:cNvSpPr txBox="1"/>
      </cdr:nvSpPr>
      <cdr:spPr>
        <a:xfrm xmlns:a="http://schemas.openxmlformats.org/drawingml/2006/main">
          <a:off x="2409820" y="2637633"/>
          <a:ext cx="1428748" cy="1960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k-SK" sz="800" i="1">
              <a:latin typeface="Constantia" pitchFamily="18" charset="0"/>
            </a:rPr>
            <a:t>Procyklická</a:t>
          </a:r>
          <a:r>
            <a:rPr lang="sk-SK" sz="800" i="1" baseline="0">
              <a:latin typeface="Constantia" pitchFamily="18" charset="0"/>
            </a:rPr>
            <a:t> fiškálna expanzia</a:t>
          </a:r>
          <a:endParaRPr lang="sk-SK" sz="800" i="1">
            <a:latin typeface="Constantia" pitchFamily="18" charset="0"/>
          </a:endParaRPr>
        </a:p>
      </cdr:txBody>
    </cdr:sp>
  </cdr:relSizeAnchor>
  <cdr:relSizeAnchor xmlns:cdr="http://schemas.openxmlformats.org/drawingml/2006/chartDrawing">
    <cdr:from>
      <cdr:x>0.02959</cdr:x>
      <cdr:y>0.91998</cdr:y>
    </cdr:from>
    <cdr:to>
      <cdr:x>0.34118</cdr:x>
      <cdr:y>0.99405</cdr:y>
    </cdr:to>
    <cdr:sp macro="" textlink="">
      <cdr:nvSpPr>
        <cdr:cNvPr id="7" name="TextBox 1">
          <a:extLst xmlns:a="http://schemas.openxmlformats.org/drawingml/2006/main">
            <a:ext uri="{FF2B5EF4-FFF2-40B4-BE49-F238E27FC236}">
              <a16:creationId xmlns:a16="http://schemas.microsoft.com/office/drawing/2014/main" id="{8ACB450A-8C8D-45A0-B5AB-23D0AD73DD19}"/>
            </a:ext>
          </a:extLst>
        </cdr:cNvPr>
        <cdr:cNvSpPr txBox="1"/>
      </cdr:nvSpPr>
      <cdr:spPr>
        <a:xfrm xmlns:a="http://schemas.openxmlformats.org/drawingml/2006/main">
          <a:off x="116393" y="2944296"/>
          <a:ext cx="1225741" cy="2370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800" i="1">
              <a:latin typeface="Constantia" pitchFamily="18" charset="0"/>
            </a:rPr>
            <a:t>Proticyklická</a:t>
          </a:r>
          <a:r>
            <a:rPr lang="sk-SK" sz="800" i="1" baseline="0">
              <a:latin typeface="Constantia" pitchFamily="18" charset="0"/>
            </a:rPr>
            <a:t> fiškálna expanzia</a:t>
          </a:r>
          <a:endParaRPr lang="sk-SK" sz="800" i="1">
            <a:latin typeface="Constantia" pitchFamily="18" charset="0"/>
          </a:endParaRPr>
        </a:p>
      </cdr:txBody>
    </cdr:sp>
  </cdr:relSizeAnchor>
  <cdr:relSizeAnchor xmlns:cdr="http://schemas.openxmlformats.org/drawingml/2006/chartDrawing">
    <cdr:from>
      <cdr:x>0.5679</cdr:x>
      <cdr:y>0.64372</cdr:y>
    </cdr:from>
    <cdr:to>
      <cdr:x>0.6321</cdr:x>
      <cdr:y>0.95299</cdr:y>
    </cdr:to>
    <cdr:sp macro="" textlink="">
      <cdr:nvSpPr>
        <cdr:cNvPr id="9" name="TextBox 1">
          <a:extLst xmlns:a="http://schemas.openxmlformats.org/drawingml/2006/main">
            <a:ext uri="{FF2B5EF4-FFF2-40B4-BE49-F238E27FC236}">
              <a16:creationId xmlns:a16="http://schemas.microsoft.com/office/drawing/2014/main" id="{D9AC84DD-7607-421A-A0EE-A9C748F497AB}"/>
            </a:ext>
          </a:extLst>
        </cdr:cNvPr>
        <cdr:cNvSpPr txBox="1"/>
      </cdr:nvSpPr>
      <cdr:spPr>
        <a:xfrm xmlns:a="http://schemas.openxmlformats.org/drawingml/2006/main">
          <a:off x="2190752" y="1827155"/>
          <a:ext cx="247659" cy="877847"/>
        </a:xfrm>
        <a:prstGeom xmlns:a="http://schemas.openxmlformats.org/drawingml/2006/main" prst="rect">
          <a:avLst/>
        </a:prstGeom>
      </cdr:spPr>
      <cdr:txBody>
        <a:bodyPr xmlns:a="http://schemas.openxmlformats.org/drawingml/2006/main" vert="vert"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k-SK" sz="800" b="1" i="0">
              <a:latin typeface="Constantia" pitchFamily="18" charset="0"/>
            </a:rPr>
            <a:t>Fiškálny impulz</a:t>
          </a:r>
        </a:p>
      </cdr:txBody>
    </cdr:sp>
  </cdr:relSizeAnchor>
  <cdr:relSizeAnchor xmlns:cdr="http://schemas.openxmlformats.org/drawingml/2006/chartDrawing">
    <cdr:from>
      <cdr:x>0.02117</cdr:x>
      <cdr:y>0.26912</cdr:y>
    </cdr:from>
    <cdr:to>
      <cdr:x>0.3016</cdr:x>
      <cdr:y>0.32895</cdr:y>
    </cdr:to>
    <cdr:sp macro="" textlink="">
      <cdr:nvSpPr>
        <cdr:cNvPr id="12" name="TextBox 7">
          <a:extLst xmlns:a="http://schemas.openxmlformats.org/drawingml/2006/main">
            <a:ext uri="{FF2B5EF4-FFF2-40B4-BE49-F238E27FC236}">
              <a16:creationId xmlns:a16="http://schemas.microsoft.com/office/drawing/2014/main" id="{D802D415-D23B-42E4-B987-B952C353F01B}"/>
            </a:ext>
          </a:extLst>
        </cdr:cNvPr>
        <cdr:cNvSpPr txBox="1"/>
      </cdr:nvSpPr>
      <cdr:spPr>
        <a:xfrm xmlns:a="http://schemas.openxmlformats.org/drawingml/2006/main">
          <a:off x="81649" y="763880"/>
          <a:ext cx="1081794" cy="1698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k-SK" sz="800" b="1">
              <a:latin typeface="Constantia" pitchFamily="18" charset="0"/>
            </a:rPr>
            <a:t>Produkčná medzera</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146594</xdr:colOff>
      <xdr:row>1</xdr:row>
      <xdr:rowOff>124099</xdr:rowOff>
    </xdr:from>
    <xdr:to>
      <xdr:col>7</xdr:col>
      <xdr:colOff>134620</xdr:colOff>
      <xdr:row>16</xdr:row>
      <xdr:rowOff>157481</xdr:rowOff>
    </xdr:to>
    <xdr:graphicFrame macro="">
      <xdr:nvGraphicFramePr>
        <xdr:cNvPr id="4" name="Chart 3">
          <a:extLst>
            <a:ext uri="{FF2B5EF4-FFF2-40B4-BE49-F238E27FC236}">
              <a16:creationId xmlns:a16="http://schemas.microsoft.com/office/drawing/2014/main" id="{0662BD36-8CC9-4A8F-A69E-80D24B666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0</xdr:rowOff>
    </xdr:from>
    <xdr:to>
      <xdr:col>9</xdr:col>
      <xdr:colOff>514350</xdr:colOff>
      <xdr:row>3</xdr:row>
      <xdr:rowOff>72390</xdr:rowOff>
    </xdr:to>
    <xdr:sp macro="" textlink="">
      <xdr:nvSpPr>
        <xdr:cNvPr id="5" name="Šípka doľava 1">
          <a:hlinkClick xmlns:r="http://schemas.openxmlformats.org/officeDocument/2006/relationships" r:id="rId2"/>
          <a:extLst>
            <a:ext uri="{FF2B5EF4-FFF2-40B4-BE49-F238E27FC236}">
              <a16:creationId xmlns:a16="http://schemas.microsoft.com/office/drawing/2014/main" id="{74A4F99C-E9A1-456C-82E5-629A55D7E1D7}"/>
            </a:ext>
          </a:extLst>
        </xdr:cNvPr>
        <xdr:cNvSpPr/>
      </xdr:nvSpPr>
      <xdr:spPr>
        <a:xfrm>
          <a:off x="7459980" y="335280"/>
          <a:ext cx="514350" cy="24003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59.xml><?xml version="1.0" encoding="utf-8"?>
<c:userShapes xmlns:c="http://schemas.openxmlformats.org/drawingml/2006/chart">
  <cdr:relSizeAnchor xmlns:cdr="http://schemas.openxmlformats.org/drawingml/2006/chartDrawing">
    <cdr:from>
      <cdr:x>0.23494</cdr:x>
      <cdr:y>0.20654</cdr:y>
    </cdr:from>
    <cdr:to>
      <cdr:x>0.34894</cdr:x>
      <cdr:y>0.37935</cdr:y>
    </cdr:to>
    <cdr:sp macro="" textlink="">
      <cdr:nvSpPr>
        <cdr:cNvPr id="2" name="TextBox 1">
          <a:extLst xmlns:a="http://schemas.openxmlformats.org/drawingml/2006/main">
            <a:ext uri="{FF2B5EF4-FFF2-40B4-BE49-F238E27FC236}">
              <a16:creationId xmlns:a16="http://schemas.microsoft.com/office/drawing/2014/main" id="{20ACC83F-D567-4BA3-B757-2C41116BB4DB}"/>
            </a:ext>
          </a:extLst>
        </cdr:cNvPr>
        <cdr:cNvSpPr txBox="1"/>
      </cdr:nvSpPr>
      <cdr:spPr>
        <a:xfrm xmlns:a="http://schemas.openxmlformats.org/drawingml/2006/main">
          <a:off x="1409689" y="526260"/>
          <a:ext cx="683998" cy="4403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800">
              <a:solidFill>
                <a:srgbClr val="DCB47B"/>
              </a:solidFill>
              <a:latin typeface="Constantia" panose="02030602050306030303" pitchFamily="18" charset="0"/>
            </a:rPr>
            <a:t>Riziká RRZ v rozpočte</a:t>
          </a:r>
          <a:endParaRPr lang="en-GB" sz="800">
            <a:solidFill>
              <a:srgbClr val="DCB47B"/>
            </a:solidFill>
            <a:latin typeface="Constantia" panose="02030602050306030303" pitchFamily="18" charset="0"/>
          </a:endParaRPr>
        </a:p>
      </cdr:txBody>
    </cdr:sp>
  </cdr:relSizeAnchor>
  <cdr:relSizeAnchor xmlns:cdr="http://schemas.openxmlformats.org/drawingml/2006/chartDrawing">
    <cdr:from>
      <cdr:x>0.08218</cdr:x>
      <cdr:y>0.47969</cdr:y>
    </cdr:from>
    <cdr:to>
      <cdr:x>0.31592</cdr:x>
      <cdr:y>0.78268</cdr:y>
    </cdr:to>
    <cdr:sp macro="" textlink="">
      <cdr:nvSpPr>
        <cdr:cNvPr id="3" name="TextBox 2">
          <a:extLst xmlns:a="http://schemas.openxmlformats.org/drawingml/2006/main">
            <a:ext uri="{FF2B5EF4-FFF2-40B4-BE49-F238E27FC236}">
              <a16:creationId xmlns:a16="http://schemas.microsoft.com/office/drawing/2014/main" id="{ECE327E8-D759-43E9-9A5B-8EF50E13BB1E}"/>
            </a:ext>
          </a:extLst>
        </cdr:cNvPr>
        <cdr:cNvSpPr txBox="1"/>
      </cdr:nvSpPr>
      <cdr:spPr>
        <a:xfrm xmlns:a="http://schemas.openxmlformats.org/drawingml/2006/main">
          <a:off x="493097" y="1222241"/>
          <a:ext cx="1402488" cy="7720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sk-SK" sz="800">
              <a:solidFill>
                <a:srgbClr val="DCB47B"/>
              </a:solidFill>
              <a:latin typeface="Constantia" panose="02030602050306030303" pitchFamily="18" charset="0"/>
            </a:rPr>
            <a:t>Dodatočné</a:t>
          </a:r>
          <a:r>
            <a:rPr lang="sk-SK" sz="800" baseline="0">
              <a:solidFill>
                <a:srgbClr val="DCB47B"/>
              </a:solidFill>
              <a:latin typeface="Constantia" panose="02030602050306030303" pitchFamily="18" charset="0"/>
            </a:rPr>
            <a:t> vplyvy predchádzajúcich rokov (EÚ korekcie, obrana) </a:t>
          </a:r>
        </a:p>
        <a:p xmlns:a="http://schemas.openxmlformats.org/drawingml/2006/main">
          <a:pPr algn="ctr"/>
          <a:r>
            <a:rPr lang="sk-SK" sz="800" baseline="0">
              <a:solidFill>
                <a:srgbClr val="DCB47B"/>
              </a:solidFill>
              <a:latin typeface="Constantia" panose="02030602050306030303" pitchFamily="18" charset="0"/>
            </a:rPr>
            <a:t>+ 13.dôchodky</a:t>
          </a:r>
          <a:endParaRPr lang="en-GB" sz="800">
            <a:solidFill>
              <a:srgbClr val="DCB47B"/>
            </a:solidFill>
            <a:latin typeface="Constantia" panose="02030602050306030303" pitchFamily="18" charset="0"/>
          </a:endParaRPr>
        </a:p>
      </cdr:txBody>
    </cdr:sp>
  </cdr:relSizeAnchor>
  <cdr:relSizeAnchor xmlns:cdr="http://schemas.openxmlformats.org/drawingml/2006/chartDrawing">
    <cdr:from>
      <cdr:x>0.4681</cdr:x>
      <cdr:y>0.47184</cdr:y>
    </cdr:from>
    <cdr:to>
      <cdr:x>0.60758</cdr:x>
      <cdr:y>0.70793</cdr:y>
    </cdr:to>
    <cdr:sp macro="" textlink="">
      <cdr:nvSpPr>
        <cdr:cNvPr id="4" name="TextBox 3">
          <a:extLst xmlns:a="http://schemas.openxmlformats.org/drawingml/2006/main">
            <a:ext uri="{FF2B5EF4-FFF2-40B4-BE49-F238E27FC236}">
              <a16:creationId xmlns:a16="http://schemas.microsoft.com/office/drawing/2014/main" id="{1A1BBC0E-CC99-4805-B07D-57ED51E8AD3F}"/>
            </a:ext>
          </a:extLst>
        </cdr:cNvPr>
        <cdr:cNvSpPr txBox="1"/>
      </cdr:nvSpPr>
      <cdr:spPr>
        <a:xfrm xmlns:a="http://schemas.openxmlformats.org/drawingml/2006/main">
          <a:off x="2855686" y="1230991"/>
          <a:ext cx="850900" cy="615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800">
              <a:solidFill>
                <a:srgbClr val="C00000"/>
              </a:solidFill>
              <a:latin typeface="Constantia" panose="02030602050306030303" pitchFamily="18" charset="0"/>
            </a:rPr>
            <a:t>Výpadok</a:t>
          </a:r>
          <a:r>
            <a:rPr lang="sk-SK" sz="800" baseline="0">
              <a:solidFill>
                <a:srgbClr val="C00000"/>
              </a:solidFill>
              <a:latin typeface="Constantia" panose="02030602050306030303" pitchFamily="18" charset="0"/>
            </a:rPr>
            <a:t> daňových príjmov</a:t>
          </a:r>
          <a:endParaRPr lang="en-GB" sz="800">
            <a:solidFill>
              <a:srgbClr val="C00000"/>
            </a:solidFill>
            <a:latin typeface="Constantia" panose="02030602050306030303" pitchFamily="18" charset="0"/>
          </a:endParaRPr>
        </a:p>
      </cdr:txBody>
    </cdr:sp>
  </cdr:relSizeAnchor>
  <cdr:relSizeAnchor xmlns:cdr="http://schemas.openxmlformats.org/drawingml/2006/chartDrawing">
    <cdr:from>
      <cdr:x>0.26721</cdr:x>
      <cdr:y>0.82719</cdr:y>
    </cdr:from>
    <cdr:to>
      <cdr:x>0.55213</cdr:x>
      <cdr:y>1</cdr:y>
    </cdr:to>
    <cdr:sp macro="" textlink="">
      <cdr:nvSpPr>
        <cdr:cNvPr id="5" name="TextBox 4">
          <a:extLst xmlns:a="http://schemas.openxmlformats.org/drawingml/2006/main">
            <a:ext uri="{FF2B5EF4-FFF2-40B4-BE49-F238E27FC236}">
              <a16:creationId xmlns:a16="http://schemas.microsoft.com/office/drawing/2014/main" id="{DBEB9C3F-A55D-4311-AEE0-E15BFD53F652}"/>
            </a:ext>
          </a:extLst>
        </cdr:cNvPr>
        <cdr:cNvSpPr txBox="1"/>
      </cdr:nvSpPr>
      <cdr:spPr>
        <a:xfrm xmlns:a="http://schemas.openxmlformats.org/drawingml/2006/main">
          <a:off x="1603315" y="2107665"/>
          <a:ext cx="1709571" cy="4403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sk-SK" sz="800">
              <a:solidFill>
                <a:srgbClr val="C00000"/>
              </a:solidFill>
              <a:latin typeface="Constantia" panose="02030602050306030303" pitchFamily="18" charset="0"/>
            </a:rPr>
            <a:t>Opatrenia</a:t>
          </a:r>
          <a:r>
            <a:rPr lang="sk-SK" sz="800" baseline="0">
              <a:solidFill>
                <a:srgbClr val="C00000"/>
              </a:solidFill>
              <a:latin typeface="Constantia" panose="02030602050306030303" pitchFamily="18" charset="0"/>
            </a:rPr>
            <a:t> na podporu ekonomiky a ostatné vplyvy</a:t>
          </a:r>
          <a:endParaRPr lang="en-GB" sz="800">
            <a:solidFill>
              <a:srgbClr val="C00000"/>
            </a:solidFill>
            <a:latin typeface="Constantia" panose="02030602050306030303" pitchFamily="18" charset="0"/>
          </a:endParaRPr>
        </a:p>
      </cdr:txBody>
    </cdr:sp>
  </cdr:relSizeAnchor>
  <cdr:relSizeAnchor xmlns:cdr="http://schemas.openxmlformats.org/drawingml/2006/chartDrawing">
    <cdr:from>
      <cdr:x>0.56385</cdr:x>
      <cdr:y>0.6929</cdr:y>
    </cdr:from>
    <cdr:to>
      <cdr:x>0.71341</cdr:x>
      <cdr:y>0.88275</cdr:y>
    </cdr:to>
    <cdr:sp macro="" textlink="">
      <cdr:nvSpPr>
        <cdr:cNvPr id="6" name="TextBox 5">
          <a:extLst xmlns:a="http://schemas.openxmlformats.org/drawingml/2006/main">
            <a:ext uri="{FF2B5EF4-FFF2-40B4-BE49-F238E27FC236}">
              <a16:creationId xmlns:a16="http://schemas.microsoft.com/office/drawing/2014/main" id="{74BD29AA-46ED-4154-AE75-7E3CB842BDAD}"/>
            </a:ext>
          </a:extLst>
        </cdr:cNvPr>
        <cdr:cNvSpPr txBox="1"/>
      </cdr:nvSpPr>
      <cdr:spPr>
        <a:xfrm xmlns:a="http://schemas.openxmlformats.org/drawingml/2006/main">
          <a:off x="3383215" y="1765509"/>
          <a:ext cx="897412" cy="48373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sk-SK" sz="800">
              <a:solidFill>
                <a:srgbClr val="58595B"/>
              </a:solidFill>
              <a:latin typeface="Constantia" panose="02030602050306030303" pitchFamily="18" charset="0"/>
            </a:rPr>
            <a:t>Nová legislatíva</a:t>
          </a:r>
          <a:r>
            <a:rPr lang="sk-SK" sz="800" baseline="0">
              <a:solidFill>
                <a:srgbClr val="58595B"/>
              </a:solidFill>
              <a:latin typeface="Constantia" panose="02030602050306030303" pitchFamily="18" charset="0"/>
            </a:rPr>
            <a:t> a iné vplyvy</a:t>
          </a:r>
          <a:endParaRPr lang="en-GB" sz="800">
            <a:solidFill>
              <a:srgbClr val="58595B"/>
            </a:solidFill>
            <a:latin typeface="Constantia" panose="02030602050306030303" pitchFamily="18" charset="0"/>
          </a:endParaRPr>
        </a:p>
      </cdr:txBody>
    </cdr:sp>
  </cdr:relSizeAnchor>
  <cdr:relSizeAnchor xmlns:cdr="http://schemas.openxmlformats.org/drawingml/2006/chartDrawing">
    <cdr:from>
      <cdr:x>0.13685</cdr:x>
      <cdr:y>0.27129</cdr:y>
    </cdr:from>
    <cdr:to>
      <cdr:x>0.24988</cdr:x>
      <cdr:y>0.36699</cdr:y>
    </cdr:to>
    <cdr:sp macro="" textlink="">
      <cdr:nvSpPr>
        <cdr:cNvPr id="7" name="TextBox 6">
          <a:extLst xmlns:a="http://schemas.openxmlformats.org/drawingml/2006/main">
            <a:ext uri="{FF2B5EF4-FFF2-40B4-BE49-F238E27FC236}">
              <a16:creationId xmlns:a16="http://schemas.microsoft.com/office/drawing/2014/main" id="{4908E135-D934-4DD6-8F82-54316625F172}"/>
            </a:ext>
          </a:extLst>
        </cdr:cNvPr>
        <cdr:cNvSpPr txBox="1"/>
      </cdr:nvSpPr>
      <cdr:spPr>
        <a:xfrm xmlns:a="http://schemas.openxmlformats.org/drawingml/2006/main">
          <a:off x="821129" y="691239"/>
          <a:ext cx="678203" cy="243842"/>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ctr"/>
          <a:r>
            <a:rPr lang="sk-SK" sz="800" b="1">
              <a:solidFill>
                <a:schemeClr val="bg1"/>
              </a:solidFill>
              <a:latin typeface="Constantia" panose="02030602050306030303" pitchFamily="18" charset="0"/>
            </a:rPr>
            <a:t>-2,3 % HDP</a:t>
          </a:r>
          <a:endParaRPr lang="en-GB" sz="800" b="1">
            <a:solidFill>
              <a:schemeClr val="bg1"/>
            </a:solidFill>
            <a:latin typeface="Constantia" panose="02030602050306030303" pitchFamily="18" charset="0"/>
          </a:endParaRPr>
        </a:p>
      </cdr:txBody>
    </cdr:sp>
  </cdr:relSizeAnchor>
  <cdr:relSizeAnchor xmlns:cdr="http://schemas.openxmlformats.org/drawingml/2006/chartDrawing">
    <cdr:from>
      <cdr:x>0.13546</cdr:x>
      <cdr:y>0.41469</cdr:y>
    </cdr:from>
    <cdr:to>
      <cdr:x>0.24849</cdr:x>
      <cdr:y>0.51039</cdr:y>
    </cdr:to>
    <cdr:sp macro="" textlink="">
      <cdr:nvSpPr>
        <cdr:cNvPr id="8" name="TextBox 1">
          <a:extLst xmlns:a="http://schemas.openxmlformats.org/drawingml/2006/main">
            <a:ext uri="{FF2B5EF4-FFF2-40B4-BE49-F238E27FC236}">
              <a16:creationId xmlns:a16="http://schemas.microsoft.com/office/drawing/2014/main" id="{23289753-E736-40E6-AE8B-404E2FADB70E}"/>
            </a:ext>
          </a:extLst>
        </cdr:cNvPr>
        <cdr:cNvSpPr txBox="1"/>
      </cdr:nvSpPr>
      <cdr:spPr>
        <a:xfrm xmlns:a="http://schemas.openxmlformats.org/drawingml/2006/main">
          <a:off x="812788" y="1056633"/>
          <a:ext cx="678204" cy="243842"/>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k-SK" sz="800" b="1">
              <a:solidFill>
                <a:sysClr val="windowText" lastClr="000000"/>
              </a:solidFill>
              <a:latin typeface="Constantia" panose="02030602050306030303" pitchFamily="18" charset="0"/>
            </a:rPr>
            <a:t>-1,2 % HDP</a:t>
          </a:r>
          <a:endParaRPr lang="en-GB" sz="800" b="1">
            <a:solidFill>
              <a:sysClr val="windowText" lastClr="000000"/>
            </a:solidFill>
            <a:latin typeface="Constantia" panose="02030602050306030303" pitchFamily="18" charset="0"/>
          </a:endParaRPr>
        </a:p>
      </cdr:txBody>
    </cdr:sp>
  </cdr:relSizeAnchor>
  <cdr:relSizeAnchor xmlns:cdr="http://schemas.openxmlformats.org/drawingml/2006/chartDrawing">
    <cdr:from>
      <cdr:x>0.36024</cdr:x>
      <cdr:y>0.59114</cdr:y>
    </cdr:from>
    <cdr:to>
      <cdr:x>0.47327</cdr:x>
      <cdr:y>0.68684</cdr:y>
    </cdr:to>
    <cdr:sp macro="" textlink="">
      <cdr:nvSpPr>
        <cdr:cNvPr id="16" name="TextBox 1">
          <a:extLst xmlns:a="http://schemas.openxmlformats.org/drawingml/2006/main">
            <a:ext uri="{FF2B5EF4-FFF2-40B4-BE49-F238E27FC236}">
              <a16:creationId xmlns:a16="http://schemas.microsoft.com/office/drawing/2014/main" id="{682B81BD-11C5-4EBB-8E1F-8AB6EE7E1D63}"/>
            </a:ext>
          </a:extLst>
        </cdr:cNvPr>
        <cdr:cNvSpPr txBox="1"/>
      </cdr:nvSpPr>
      <cdr:spPr>
        <a:xfrm xmlns:a="http://schemas.openxmlformats.org/drawingml/2006/main">
          <a:off x="2161515" y="1506214"/>
          <a:ext cx="678204" cy="243842"/>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k-SK" sz="800" b="1">
              <a:solidFill>
                <a:schemeClr val="bg1"/>
              </a:solidFill>
              <a:latin typeface="Constantia" panose="02030602050306030303" pitchFamily="18" charset="0"/>
            </a:rPr>
            <a:t>-2,2 % HDP</a:t>
          </a:r>
          <a:endParaRPr lang="en-GB" sz="800" b="1">
            <a:solidFill>
              <a:schemeClr val="bg1"/>
            </a:solidFill>
            <a:latin typeface="Constantia" panose="02030602050306030303" pitchFamily="18" charset="0"/>
          </a:endParaRPr>
        </a:p>
      </cdr:txBody>
    </cdr:sp>
  </cdr:relSizeAnchor>
  <cdr:relSizeAnchor xmlns:cdr="http://schemas.openxmlformats.org/drawingml/2006/chartDrawing">
    <cdr:from>
      <cdr:x>0.36659</cdr:x>
      <cdr:y>0.75862</cdr:y>
    </cdr:from>
    <cdr:to>
      <cdr:x>0.47962</cdr:x>
      <cdr:y>0.85432</cdr:y>
    </cdr:to>
    <cdr:sp macro="" textlink="">
      <cdr:nvSpPr>
        <cdr:cNvPr id="17" name="TextBox 1">
          <a:extLst xmlns:a="http://schemas.openxmlformats.org/drawingml/2006/main">
            <a:ext uri="{FF2B5EF4-FFF2-40B4-BE49-F238E27FC236}">
              <a16:creationId xmlns:a16="http://schemas.microsoft.com/office/drawing/2014/main" id="{A1E9ED6A-AEAB-4A09-A74D-67E7661AB14F}"/>
            </a:ext>
          </a:extLst>
        </cdr:cNvPr>
        <cdr:cNvSpPr txBox="1"/>
      </cdr:nvSpPr>
      <cdr:spPr>
        <a:xfrm xmlns:a="http://schemas.openxmlformats.org/drawingml/2006/main">
          <a:off x="2199640" y="1932940"/>
          <a:ext cx="678180" cy="243840"/>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k-SK" sz="800" b="1">
              <a:solidFill>
                <a:sysClr val="windowText" lastClr="000000"/>
              </a:solidFill>
              <a:latin typeface="Constantia" panose="02030602050306030303" pitchFamily="18" charset="0"/>
            </a:rPr>
            <a:t>-1,8 % HDP</a:t>
          </a:r>
          <a:endParaRPr lang="en-GB" sz="800" b="1">
            <a:solidFill>
              <a:sysClr val="windowText" lastClr="000000"/>
            </a:solidFill>
            <a:latin typeface="Constantia" panose="02030602050306030303" pitchFamily="18" charset="0"/>
          </a:endParaRPr>
        </a:p>
      </cdr:txBody>
    </cdr:sp>
  </cdr:relSizeAnchor>
  <cdr:relSizeAnchor xmlns:cdr="http://schemas.openxmlformats.org/drawingml/2006/chartDrawing">
    <cdr:from>
      <cdr:x>0.58757</cdr:x>
      <cdr:y>0.9043</cdr:y>
    </cdr:from>
    <cdr:to>
      <cdr:x>0.70059</cdr:x>
      <cdr:y>1</cdr:y>
    </cdr:to>
    <cdr:sp macro="" textlink="">
      <cdr:nvSpPr>
        <cdr:cNvPr id="18" name="TextBox 1">
          <a:extLst xmlns:a="http://schemas.openxmlformats.org/drawingml/2006/main">
            <a:ext uri="{FF2B5EF4-FFF2-40B4-BE49-F238E27FC236}">
              <a16:creationId xmlns:a16="http://schemas.microsoft.com/office/drawing/2014/main" id="{343148BA-33F7-45B5-9A55-1C36414C3F62}"/>
            </a:ext>
          </a:extLst>
        </cdr:cNvPr>
        <cdr:cNvSpPr txBox="1"/>
      </cdr:nvSpPr>
      <cdr:spPr>
        <a:xfrm xmlns:a="http://schemas.openxmlformats.org/drawingml/2006/main">
          <a:off x="3525520" y="2304142"/>
          <a:ext cx="678180" cy="243840"/>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k-SK" sz="800" b="1">
              <a:solidFill>
                <a:srgbClr val="58595B"/>
              </a:solidFill>
              <a:latin typeface="Constantia" panose="02030602050306030303" pitchFamily="18" charset="0"/>
            </a:rPr>
            <a:t>-0,2 % HDP</a:t>
          </a:r>
          <a:endParaRPr lang="en-GB" sz="800" b="1">
            <a:solidFill>
              <a:srgbClr val="58595B"/>
            </a:solidFill>
            <a:latin typeface="Constantia" panose="02030602050306030303" pitchFamily="18" charset="0"/>
          </a:endParaRPr>
        </a:p>
      </cdr:txBody>
    </cdr:sp>
  </cdr:relSizeAnchor>
  <cdr:relSizeAnchor xmlns:cdr="http://schemas.openxmlformats.org/drawingml/2006/chartDrawing">
    <cdr:from>
      <cdr:x>0.80981</cdr:x>
      <cdr:y>0.77058</cdr:y>
    </cdr:from>
    <cdr:to>
      <cdr:x>0.92283</cdr:x>
      <cdr:y>0.86628</cdr:y>
    </cdr:to>
    <cdr:sp macro="" textlink="">
      <cdr:nvSpPr>
        <cdr:cNvPr id="19" name="TextBox 1">
          <a:extLst xmlns:a="http://schemas.openxmlformats.org/drawingml/2006/main">
            <a:ext uri="{FF2B5EF4-FFF2-40B4-BE49-F238E27FC236}">
              <a16:creationId xmlns:a16="http://schemas.microsoft.com/office/drawing/2014/main" id="{6FBD3E27-20F7-468A-812D-60160570F17D}"/>
            </a:ext>
          </a:extLst>
        </cdr:cNvPr>
        <cdr:cNvSpPr txBox="1"/>
      </cdr:nvSpPr>
      <cdr:spPr>
        <a:xfrm xmlns:a="http://schemas.openxmlformats.org/drawingml/2006/main">
          <a:off x="4859020" y="1963420"/>
          <a:ext cx="678180" cy="243840"/>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k-SK" sz="800" b="1">
              <a:solidFill>
                <a:schemeClr val="bg1"/>
              </a:solidFill>
              <a:latin typeface="Constantia" panose="02030602050306030303" pitchFamily="18" charset="0"/>
            </a:rPr>
            <a:t>-7,7 % HDP</a:t>
          </a:r>
          <a:endParaRPr lang="en-GB" sz="800" b="1">
            <a:solidFill>
              <a:schemeClr val="bg1"/>
            </a:solidFill>
            <a:latin typeface="Constantia" panose="02030602050306030303"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514350</xdr:colOff>
      <xdr:row>2</xdr:row>
      <xdr:rowOff>85725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C04268A5-B965-43F5-A188-C55A3E9EE896}"/>
            </a:ext>
          </a:extLst>
        </xdr:cNvPr>
        <xdr:cNvSpPr/>
      </xdr:nvSpPr>
      <xdr:spPr>
        <a:xfrm>
          <a:off x="6886575" y="161925"/>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104361</xdr:colOff>
      <xdr:row>0</xdr:row>
      <xdr:rowOff>151176</xdr:rowOff>
    </xdr:from>
    <xdr:to>
      <xdr:col>10</xdr:col>
      <xdr:colOff>699858</xdr:colOff>
      <xdr:row>22</xdr:row>
      <xdr:rowOff>56046</xdr:rowOff>
    </xdr:to>
    <xdr:graphicFrame macro="">
      <xdr:nvGraphicFramePr>
        <xdr:cNvPr id="2" name="graf_vplyvy_mil">
          <a:extLst>
            <a:ext uri="{FF2B5EF4-FFF2-40B4-BE49-F238E27FC236}">
              <a16:creationId xmlns:a16="http://schemas.microsoft.com/office/drawing/2014/main" id="{41761B31-E4F7-48DE-973C-8BE2660A6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1767509</xdr:colOff>
      <xdr:row>1</xdr:row>
      <xdr:rowOff>26504</xdr:rowOff>
    </xdr:from>
    <xdr:to>
      <xdr:col>10</xdr:col>
      <xdr:colOff>2276613</xdr:colOff>
      <xdr:row>2</xdr:row>
      <xdr:rowOff>104691</xdr:rowOff>
    </xdr:to>
    <xdr:sp macro="" textlink="">
      <xdr:nvSpPr>
        <xdr:cNvPr id="5" name="Šípka doľava 1">
          <a:hlinkClick xmlns:r="http://schemas.openxmlformats.org/officeDocument/2006/relationships" r:id="rId2"/>
          <a:extLst>
            <a:ext uri="{FF2B5EF4-FFF2-40B4-BE49-F238E27FC236}">
              <a16:creationId xmlns:a16="http://schemas.microsoft.com/office/drawing/2014/main" id="{4437FB00-85CB-42B4-92BD-61C0F691D1BF}"/>
            </a:ext>
          </a:extLst>
        </xdr:cNvPr>
        <xdr:cNvSpPr/>
      </xdr:nvSpPr>
      <xdr:spPr>
        <a:xfrm>
          <a:off x="9990759" y="197954"/>
          <a:ext cx="509104" cy="249637"/>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xdr:col>
      <xdr:colOff>359228</xdr:colOff>
      <xdr:row>2</xdr:row>
      <xdr:rowOff>43424</xdr:rowOff>
    </xdr:from>
    <xdr:to>
      <xdr:col>10</xdr:col>
      <xdr:colOff>1157925</xdr:colOff>
      <xdr:row>23</xdr:row>
      <xdr:rowOff>119744</xdr:rowOff>
    </xdr:to>
    <xdr:graphicFrame macro="">
      <xdr:nvGraphicFramePr>
        <xdr:cNvPr id="2" name="graf_vplyvy_mil">
          <a:extLst>
            <a:ext uri="{FF2B5EF4-FFF2-40B4-BE49-F238E27FC236}">
              <a16:creationId xmlns:a16="http://schemas.microsoft.com/office/drawing/2014/main" id="{6CE05FCF-90DA-424F-92D8-C5BA8B4210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21771</xdr:colOff>
      <xdr:row>1</xdr:row>
      <xdr:rowOff>141514</xdr:rowOff>
    </xdr:from>
    <xdr:to>
      <xdr:col>11</xdr:col>
      <xdr:colOff>536121</xdr:colOff>
      <xdr:row>3</xdr:row>
      <xdr:rowOff>75928</xdr:rowOff>
    </xdr:to>
    <xdr:sp macro="" textlink="">
      <xdr:nvSpPr>
        <xdr:cNvPr id="4" name="Šípka doľava 1">
          <a:hlinkClick xmlns:r="http://schemas.openxmlformats.org/officeDocument/2006/relationships" r:id="rId2"/>
          <a:extLst>
            <a:ext uri="{FF2B5EF4-FFF2-40B4-BE49-F238E27FC236}">
              <a16:creationId xmlns:a16="http://schemas.microsoft.com/office/drawing/2014/main" id="{164110AA-71F5-407E-B3B8-3F3CBB262D8C}"/>
            </a:ext>
          </a:extLst>
        </xdr:cNvPr>
        <xdr:cNvSpPr/>
      </xdr:nvSpPr>
      <xdr:spPr>
        <a:xfrm>
          <a:off x="10853057" y="304800"/>
          <a:ext cx="514350" cy="260985"/>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9</xdr:col>
      <xdr:colOff>152400</xdr:colOff>
      <xdr:row>1</xdr:row>
      <xdr:rowOff>76200</xdr:rowOff>
    </xdr:from>
    <xdr:to>
      <xdr:col>10</xdr:col>
      <xdr:colOff>57150</xdr:colOff>
      <xdr:row>2</xdr:row>
      <xdr:rowOff>133350</xdr:rowOff>
    </xdr:to>
    <xdr:sp macro="" textlink="">
      <xdr:nvSpPr>
        <xdr:cNvPr id="4" name="Šípka doľava 1">
          <a:hlinkClick xmlns:r="http://schemas.openxmlformats.org/officeDocument/2006/relationships" r:id="rId1"/>
          <a:extLst>
            <a:ext uri="{FF2B5EF4-FFF2-40B4-BE49-F238E27FC236}">
              <a16:creationId xmlns:a16="http://schemas.microsoft.com/office/drawing/2014/main" id="{6AC3B144-297F-4CC2-A7EA-0F3C720683E3}"/>
            </a:ext>
          </a:extLst>
        </xdr:cNvPr>
        <xdr:cNvSpPr/>
      </xdr:nvSpPr>
      <xdr:spPr>
        <a:xfrm>
          <a:off x="8543925" y="266700"/>
          <a:ext cx="514350" cy="24765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twoCellAnchor>
    <xdr:from>
      <xdr:col>9</xdr:col>
      <xdr:colOff>0</xdr:colOff>
      <xdr:row>7</xdr:row>
      <xdr:rowOff>114300</xdr:rowOff>
    </xdr:from>
    <xdr:to>
      <xdr:col>18</xdr:col>
      <xdr:colOff>22860</xdr:colOff>
      <xdr:row>24</xdr:row>
      <xdr:rowOff>7620</xdr:rowOff>
    </xdr:to>
    <xdr:graphicFrame macro="">
      <xdr:nvGraphicFramePr>
        <xdr:cNvPr id="5" name="Chart 4">
          <a:extLst>
            <a:ext uri="{FF2B5EF4-FFF2-40B4-BE49-F238E27FC236}">
              <a16:creationId xmlns:a16="http://schemas.microsoft.com/office/drawing/2014/main" id="{11875C9F-563F-4D0F-8FC9-D8A9EBA40B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0.61841</cdr:x>
      <cdr:y>0.15868</cdr:y>
    </cdr:from>
    <cdr:to>
      <cdr:x>0.61933</cdr:x>
      <cdr:y>0.86715</cdr:y>
    </cdr:to>
    <cdr:cxnSp macro="">
      <cdr:nvCxnSpPr>
        <cdr:cNvPr id="3" name="Straight Connector 2">
          <a:extLst xmlns:a="http://schemas.openxmlformats.org/drawingml/2006/main">
            <a:ext uri="{FF2B5EF4-FFF2-40B4-BE49-F238E27FC236}">
              <a16:creationId xmlns:a16="http://schemas.microsoft.com/office/drawing/2014/main" id="{30B9BFF0-EA04-452F-A1AE-413362DA0550}"/>
            </a:ext>
          </a:extLst>
        </cdr:cNvPr>
        <cdr:cNvCxnSpPr/>
      </cdr:nvCxnSpPr>
      <cdr:spPr>
        <a:xfrm xmlns:a="http://schemas.openxmlformats.org/drawingml/2006/main" flipH="1">
          <a:off x="3406987" y="474132"/>
          <a:ext cx="5080" cy="2116800"/>
        </a:xfrm>
        <a:prstGeom xmlns:a="http://schemas.openxmlformats.org/drawingml/2006/main" prst="line">
          <a:avLst/>
        </a:prstGeom>
        <a:ln xmlns:a="http://schemas.openxmlformats.org/drawingml/2006/main">
          <a:solidFill>
            <a:srgbClr val="C00000"/>
          </a:solidFill>
        </a:ln>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dr:relSizeAnchor xmlns:cdr="http://schemas.openxmlformats.org/drawingml/2006/chartDrawing">
    <cdr:from>
      <cdr:x>0.83618</cdr:x>
      <cdr:y>0.15727</cdr:y>
    </cdr:from>
    <cdr:to>
      <cdr:x>0.83679</cdr:x>
      <cdr:y>0.86572</cdr:y>
    </cdr:to>
    <cdr:cxnSp macro="">
      <cdr:nvCxnSpPr>
        <cdr:cNvPr id="5" name="Straight Connector 4">
          <a:extLst xmlns:a="http://schemas.openxmlformats.org/drawingml/2006/main">
            <a:ext uri="{FF2B5EF4-FFF2-40B4-BE49-F238E27FC236}">
              <a16:creationId xmlns:a16="http://schemas.microsoft.com/office/drawing/2014/main" id="{D70C5AFA-D8C2-44A7-B8C1-22108D139AFB}"/>
            </a:ext>
          </a:extLst>
        </cdr:cNvPr>
        <cdr:cNvCxnSpPr/>
      </cdr:nvCxnSpPr>
      <cdr:spPr>
        <a:xfrm xmlns:a="http://schemas.openxmlformats.org/drawingml/2006/main" flipV="1">
          <a:off x="4606713" y="469899"/>
          <a:ext cx="3387" cy="2116765"/>
        </a:xfrm>
        <a:prstGeom xmlns:a="http://schemas.openxmlformats.org/drawingml/2006/main" prst="line">
          <a:avLst/>
        </a:prstGeom>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0.89749</cdr:x>
      <cdr:y>0.15727</cdr:y>
    </cdr:from>
    <cdr:to>
      <cdr:x>0.8978</cdr:x>
      <cdr:y>0.86572</cdr:y>
    </cdr:to>
    <cdr:cxnSp macro="">
      <cdr:nvCxnSpPr>
        <cdr:cNvPr id="7" name="Straight Connector 6">
          <a:extLst xmlns:a="http://schemas.openxmlformats.org/drawingml/2006/main">
            <a:ext uri="{FF2B5EF4-FFF2-40B4-BE49-F238E27FC236}">
              <a16:creationId xmlns:a16="http://schemas.microsoft.com/office/drawing/2014/main" id="{CA219D90-79FC-4BA6-97DF-FB5231584281}"/>
            </a:ext>
          </a:extLst>
        </cdr:cNvPr>
        <cdr:cNvCxnSpPr/>
      </cdr:nvCxnSpPr>
      <cdr:spPr>
        <a:xfrm xmlns:a="http://schemas.openxmlformats.org/drawingml/2006/main" flipH="1" flipV="1">
          <a:off x="4944533" y="469901"/>
          <a:ext cx="1693" cy="2116765"/>
        </a:xfrm>
        <a:prstGeom xmlns:a="http://schemas.openxmlformats.org/drawingml/2006/main" prst="line">
          <a:avLst/>
        </a:prstGeom>
        <a:ln xmlns:a="http://schemas.openxmlformats.org/drawingml/2006/mai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0.63001</cdr:x>
      <cdr:y>0.63959</cdr:y>
    </cdr:from>
    <cdr:to>
      <cdr:x>0.8112</cdr:x>
      <cdr:y>0.64086</cdr:y>
    </cdr:to>
    <cdr:cxnSp macro="">
      <cdr:nvCxnSpPr>
        <cdr:cNvPr id="12" name="Straight Arrow Connector 11">
          <a:extLst xmlns:a="http://schemas.openxmlformats.org/drawingml/2006/main">
            <a:ext uri="{FF2B5EF4-FFF2-40B4-BE49-F238E27FC236}">
              <a16:creationId xmlns:a16="http://schemas.microsoft.com/office/drawing/2014/main" id="{E6A556E1-4671-45DA-A9A6-0CFD5AF03EAC}"/>
            </a:ext>
          </a:extLst>
        </cdr:cNvPr>
        <cdr:cNvCxnSpPr/>
      </cdr:nvCxnSpPr>
      <cdr:spPr>
        <a:xfrm xmlns:a="http://schemas.openxmlformats.org/drawingml/2006/main">
          <a:off x="3470910" y="1920240"/>
          <a:ext cx="998220" cy="3810"/>
        </a:xfrm>
        <a:prstGeom xmlns:a="http://schemas.openxmlformats.org/drawingml/2006/main" prst="straightConnector1">
          <a:avLst/>
        </a:prstGeom>
        <a:ln xmlns:a="http://schemas.openxmlformats.org/drawingml/2006/main">
          <a:solidFill>
            <a:srgbClr val="C00000"/>
          </a:solidFill>
          <a:tailEnd type="triangle"/>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0.83887</cdr:x>
      <cdr:y>0.63832</cdr:y>
    </cdr:from>
    <cdr:to>
      <cdr:x>0.89488</cdr:x>
      <cdr:y>0.63959</cdr:y>
    </cdr:to>
    <cdr:cxnSp macro="">
      <cdr:nvCxnSpPr>
        <cdr:cNvPr id="14" name="Straight Arrow Connector 13">
          <a:extLst xmlns:a="http://schemas.openxmlformats.org/drawingml/2006/main">
            <a:ext uri="{FF2B5EF4-FFF2-40B4-BE49-F238E27FC236}">
              <a16:creationId xmlns:a16="http://schemas.microsoft.com/office/drawing/2014/main" id="{4FD80E95-8AA6-47E9-95A6-B792D9958E5E}"/>
            </a:ext>
          </a:extLst>
        </cdr:cNvPr>
        <cdr:cNvCxnSpPr/>
      </cdr:nvCxnSpPr>
      <cdr:spPr>
        <a:xfrm xmlns:a="http://schemas.openxmlformats.org/drawingml/2006/main" flipV="1">
          <a:off x="4621530" y="1916430"/>
          <a:ext cx="308610" cy="3810"/>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0.64108</cdr:x>
      <cdr:y>0.68528</cdr:y>
    </cdr:from>
    <cdr:to>
      <cdr:x>0.8361</cdr:x>
      <cdr:y>0.79822</cdr:y>
    </cdr:to>
    <cdr:sp macro="" textlink="">
      <cdr:nvSpPr>
        <cdr:cNvPr id="15" name="TextBox 14">
          <a:extLst xmlns:a="http://schemas.openxmlformats.org/drawingml/2006/main">
            <a:ext uri="{FF2B5EF4-FFF2-40B4-BE49-F238E27FC236}">
              <a16:creationId xmlns:a16="http://schemas.microsoft.com/office/drawing/2014/main" id="{2AE4C341-7AF5-4C70-9F29-452827F4E72C}"/>
            </a:ext>
          </a:extLst>
        </cdr:cNvPr>
        <cdr:cNvSpPr txBox="1"/>
      </cdr:nvSpPr>
      <cdr:spPr>
        <a:xfrm xmlns:a="http://schemas.openxmlformats.org/drawingml/2006/main">
          <a:off x="3531870" y="2057400"/>
          <a:ext cx="1074420" cy="3390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600">
              <a:latin typeface="Constantia" panose="02030602050306030303" pitchFamily="18" charset="0"/>
            </a:rPr>
            <a:t>Účinnosť ústavného zákona</a:t>
          </a:r>
          <a:endParaRPr lang="en-US" sz="600">
            <a:latin typeface="Constantia" panose="02030602050306030303" pitchFamily="18" charset="0"/>
          </a:endParaRPr>
        </a:p>
      </cdr:txBody>
    </cdr:sp>
  </cdr:relSizeAnchor>
  <cdr:relSizeAnchor xmlns:cdr="http://schemas.openxmlformats.org/drawingml/2006/chartDrawing">
    <cdr:from>
      <cdr:x>0.84578</cdr:x>
      <cdr:y>0.70051</cdr:y>
    </cdr:from>
    <cdr:to>
      <cdr:x>0.89142</cdr:x>
      <cdr:y>0.78299</cdr:y>
    </cdr:to>
    <cdr:sp macro="" textlink="">
      <cdr:nvSpPr>
        <cdr:cNvPr id="16" name="TextBox 15">
          <a:extLst xmlns:a="http://schemas.openxmlformats.org/drawingml/2006/main">
            <a:ext uri="{FF2B5EF4-FFF2-40B4-BE49-F238E27FC236}">
              <a16:creationId xmlns:a16="http://schemas.microsoft.com/office/drawing/2014/main" id="{618FE53A-F68F-4681-85FD-99E686FA1B05}"/>
            </a:ext>
          </a:extLst>
        </cdr:cNvPr>
        <cdr:cNvSpPr txBox="1"/>
      </cdr:nvSpPr>
      <cdr:spPr>
        <a:xfrm xmlns:a="http://schemas.openxmlformats.org/drawingml/2006/main">
          <a:off x="4659630" y="2103120"/>
          <a:ext cx="25146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0.82296</cdr:x>
      <cdr:y>0.67893</cdr:y>
    </cdr:from>
    <cdr:to>
      <cdr:x>0.98617</cdr:x>
      <cdr:y>0.83249</cdr:y>
    </cdr:to>
    <cdr:sp macro="" textlink="">
      <cdr:nvSpPr>
        <cdr:cNvPr id="17" name="TextBox 16">
          <a:extLst xmlns:a="http://schemas.openxmlformats.org/drawingml/2006/main">
            <a:ext uri="{FF2B5EF4-FFF2-40B4-BE49-F238E27FC236}">
              <a16:creationId xmlns:a16="http://schemas.microsoft.com/office/drawing/2014/main" id="{FBB32856-ADBB-46FE-B191-8DF800B2AD60}"/>
            </a:ext>
          </a:extLst>
        </cdr:cNvPr>
        <cdr:cNvSpPr txBox="1"/>
      </cdr:nvSpPr>
      <cdr:spPr>
        <a:xfrm xmlns:a="http://schemas.openxmlformats.org/drawingml/2006/main">
          <a:off x="4533900" y="2038350"/>
          <a:ext cx="899160" cy="4610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600">
              <a:latin typeface="Constantia" panose="02030602050306030303" pitchFamily="18" charset="0"/>
            </a:rPr>
            <a:t>Únik. klauzula - voľby</a:t>
          </a:r>
          <a:endParaRPr lang="en-US" sz="600">
            <a:latin typeface="Constantia" panose="02030602050306030303" pitchFamily="18" charset="0"/>
          </a:endParaRPr>
        </a:p>
      </cdr:txBody>
    </cdr:sp>
  </cdr:relSizeAnchor>
</c:userShapes>
</file>

<file path=xl/drawings/drawing64.xml><?xml version="1.0" encoding="utf-8"?>
<xdr:wsDr xmlns:xdr="http://schemas.openxmlformats.org/drawingml/2006/spreadsheetDrawing" xmlns:a="http://schemas.openxmlformats.org/drawingml/2006/main">
  <xdr:twoCellAnchor>
    <xdr:from>
      <xdr:col>8</xdr:col>
      <xdr:colOff>584200</xdr:colOff>
      <xdr:row>1</xdr:row>
      <xdr:rowOff>38100</xdr:rowOff>
    </xdr:from>
    <xdr:to>
      <xdr:col>9</xdr:col>
      <xdr:colOff>488950</xdr:colOff>
      <xdr:row>2</xdr:row>
      <xdr:rowOff>95250</xdr:rowOff>
    </xdr:to>
    <xdr:sp macro="" textlink="">
      <xdr:nvSpPr>
        <xdr:cNvPr id="3" name="Šípka doľava 1">
          <a:hlinkClick xmlns:r="http://schemas.openxmlformats.org/officeDocument/2006/relationships" r:id="rId1"/>
          <a:extLst>
            <a:ext uri="{FF2B5EF4-FFF2-40B4-BE49-F238E27FC236}">
              <a16:creationId xmlns:a16="http://schemas.microsoft.com/office/drawing/2014/main" id="{E897305D-571A-4DAE-9D25-1C8BDF26197A}"/>
            </a:ext>
          </a:extLst>
        </xdr:cNvPr>
        <xdr:cNvSpPr/>
      </xdr:nvSpPr>
      <xdr:spPr>
        <a:xfrm>
          <a:off x="7791450" y="222250"/>
          <a:ext cx="514350" cy="24130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twoCellAnchor>
    <xdr:from>
      <xdr:col>0</xdr:col>
      <xdr:colOff>0</xdr:colOff>
      <xdr:row>13</xdr:row>
      <xdr:rowOff>160020</xdr:rowOff>
    </xdr:from>
    <xdr:to>
      <xdr:col>3</xdr:col>
      <xdr:colOff>464820</xdr:colOff>
      <xdr:row>28</xdr:row>
      <xdr:rowOff>160020</xdr:rowOff>
    </xdr:to>
    <xdr:graphicFrame macro="">
      <xdr:nvGraphicFramePr>
        <xdr:cNvPr id="4" name="Chart 3">
          <a:extLst>
            <a:ext uri="{FF2B5EF4-FFF2-40B4-BE49-F238E27FC236}">
              <a16:creationId xmlns:a16="http://schemas.microsoft.com/office/drawing/2014/main" id="{35A2109F-AB02-4498-8649-3F6201EBD8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563880</xdr:colOff>
      <xdr:row>14</xdr:row>
      <xdr:rowOff>7620</xdr:rowOff>
    </xdr:from>
    <xdr:to>
      <xdr:col>12</xdr:col>
      <xdr:colOff>259080</xdr:colOff>
      <xdr:row>29</xdr:row>
      <xdr:rowOff>7620</xdr:rowOff>
    </xdr:to>
    <xdr:graphicFrame macro="">
      <xdr:nvGraphicFramePr>
        <xdr:cNvPr id="7" name="Chart 4">
          <a:extLst>
            <a:ext uri="{FF2B5EF4-FFF2-40B4-BE49-F238E27FC236}">
              <a16:creationId xmlns:a16="http://schemas.microsoft.com/office/drawing/2014/main" id="{6CA54069-A404-4EAF-B3FB-88FE6D2917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16</xdr:col>
      <xdr:colOff>590550</xdr:colOff>
      <xdr:row>1</xdr:row>
      <xdr:rowOff>6350</xdr:rowOff>
    </xdr:from>
    <xdr:to>
      <xdr:col>17</xdr:col>
      <xdr:colOff>476250</xdr:colOff>
      <xdr:row>2</xdr:row>
      <xdr:rowOff>63500</xdr:rowOff>
    </xdr:to>
    <xdr:sp macro="" textlink="">
      <xdr:nvSpPr>
        <xdr:cNvPr id="3" name="Šípka doľava 1">
          <a:hlinkClick xmlns:r="http://schemas.openxmlformats.org/officeDocument/2006/relationships" r:id="rId1"/>
          <a:extLst>
            <a:ext uri="{FF2B5EF4-FFF2-40B4-BE49-F238E27FC236}">
              <a16:creationId xmlns:a16="http://schemas.microsoft.com/office/drawing/2014/main" id="{7AC316EB-0A2C-4F60-977F-50BBE8A56F1E}"/>
            </a:ext>
          </a:extLst>
        </xdr:cNvPr>
        <xdr:cNvSpPr/>
      </xdr:nvSpPr>
      <xdr:spPr>
        <a:xfrm>
          <a:off x="11245850" y="190500"/>
          <a:ext cx="514350" cy="241300"/>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twoCellAnchor>
    <xdr:from>
      <xdr:col>8</xdr:col>
      <xdr:colOff>579120</xdr:colOff>
      <xdr:row>1</xdr:row>
      <xdr:rowOff>53346</xdr:rowOff>
    </xdr:from>
    <xdr:to>
      <xdr:col>16</xdr:col>
      <xdr:colOff>213360</xdr:colOff>
      <xdr:row>16</xdr:row>
      <xdr:rowOff>53346</xdr:rowOff>
    </xdr:to>
    <xdr:graphicFrame macro="">
      <xdr:nvGraphicFramePr>
        <xdr:cNvPr id="4" name="Chart 3">
          <a:extLst>
            <a:ext uri="{FF2B5EF4-FFF2-40B4-BE49-F238E27FC236}">
              <a16:creationId xmlns:a16="http://schemas.microsoft.com/office/drawing/2014/main" id="{FE730C52-8CB0-44F1-90F4-0773A56BEE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xdr:colOff>
      <xdr:row>22</xdr:row>
      <xdr:rowOff>68580</xdr:rowOff>
    </xdr:from>
    <xdr:to>
      <xdr:col>16</xdr:col>
      <xdr:colOff>259080</xdr:colOff>
      <xdr:row>37</xdr:row>
      <xdr:rowOff>68580</xdr:rowOff>
    </xdr:to>
    <xdr:graphicFrame macro="">
      <xdr:nvGraphicFramePr>
        <xdr:cNvPr id="2" name="Chart 1">
          <a:extLst>
            <a:ext uri="{FF2B5EF4-FFF2-40B4-BE49-F238E27FC236}">
              <a16:creationId xmlns:a16="http://schemas.microsoft.com/office/drawing/2014/main" id="{EBFA4039-232B-4E43-ADFD-BF0F64461F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514350</xdr:colOff>
      <xdr:row>2</xdr:row>
      <xdr:rowOff>66675</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0DD7C0C6-E1F5-4413-A8A4-AF65F53250FF}"/>
            </a:ext>
          </a:extLst>
        </xdr:cNvPr>
        <xdr:cNvSpPr/>
      </xdr:nvSpPr>
      <xdr:spPr>
        <a:xfrm>
          <a:off x="7658100" y="182880"/>
          <a:ext cx="514350" cy="241935"/>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514350</xdr:colOff>
      <xdr:row>1</xdr:row>
      <xdr:rowOff>241001</xdr:rowOff>
    </xdr:to>
    <xdr:sp macro="" textlink="">
      <xdr:nvSpPr>
        <xdr:cNvPr id="2" name="Šípka doľava 1">
          <a:hlinkClick xmlns:r="http://schemas.openxmlformats.org/officeDocument/2006/relationships" r:id="rId1"/>
          <a:extLst>
            <a:ext uri="{FF2B5EF4-FFF2-40B4-BE49-F238E27FC236}">
              <a16:creationId xmlns:a16="http://schemas.microsoft.com/office/drawing/2014/main" id="{FEB6334C-CEAD-4C3F-8283-5DE1F9189560}"/>
            </a:ext>
          </a:extLst>
        </xdr:cNvPr>
        <xdr:cNvSpPr/>
      </xdr:nvSpPr>
      <xdr:spPr>
        <a:xfrm>
          <a:off x="7970808" y="172528"/>
          <a:ext cx="514350" cy="241001"/>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2</xdr:row>
      <xdr:rowOff>0</xdr:rowOff>
    </xdr:from>
    <xdr:to>
      <xdr:col>11</xdr:col>
      <xdr:colOff>514350</xdr:colOff>
      <xdr:row>3</xdr:row>
      <xdr:rowOff>68473</xdr:rowOff>
    </xdr:to>
    <xdr:sp macro="" textlink="">
      <xdr:nvSpPr>
        <xdr:cNvPr id="3" name="Šípka doľava 1">
          <a:hlinkClick xmlns:r="http://schemas.openxmlformats.org/officeDocument/2006/relationships" r:id="rId1"/>
          <a:extLst>
            <a:ext uri="{FF2B5EF4-FFF2-40B4-BE49-F238E27FC236}">
              <a16:creationId xmlns:a16="http://schemas.microsoft.com/office/drawing/2014/main" id="{91E578D7-321B-473D-8F02-BFD13955F5CB}"/>
            </a:ext>
          </a:extLst>
        </xdr:cNvPr>
        <xdr:cNvSpPr/>
      </xdr:nvSpPr>
      <xdr:spPr>
        <a:xfrm>
          <a:off x="7789653" y="577970"/>
          <a:ext cx="514350" cy="241001"/>
        </a:xfrm>
        <a:prstGeom prst="leftArrow">
          <a:avLst/>
        </a:prstGeom>
        <a:solidFill>
          <a:srgbClr val="13B5EA"/>
        </a:solidFill>
        <a:ln>
          <a:solidFill>
            <a:srgbClr val="13B5E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solidFill>
              <a:srgbClr val="13B5EA"/>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y%20Documents/Dominican%20Republic/fiscal/DOFISC_A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UADROS%20FISC.COMPARA96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2\eur\WIN\Temporary%20Internet%20Files\OLK3035\Bopfeb00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WE\NLD\WEO\Current\WEO138annu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DATA\WE\NLD\WEO\Current\WEO138annu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DATA\S1\ECU\Current\ecubopLates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2\eur\DATA\C3\SVK\REAL\Svkre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Proracun\Skupni\SABJF\Bilance\GLOB92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idrozd/Desktop/NPC_2013_2015_OS_09/NPC_2010/Documents%20and%20Settings/PANTOLIN/My%20Local%20Documents/Slovenia/Wages_employme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ebugyi\AppData\Local\Microsoft\Windows\Temporary%20Internet%20Files\Content.Outlook\JG459QFK\Documents%20and%20Settings\PANTOLIN\My%20Local%20Documents\Slovenia\Wages_employm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ebugyi\AppData\Local\Microsoft\Windows\Temporary%20Internet%20Files\Content.Outlook\JG459QFK\Documents%20and%20Settings\PANTOLIN\My%20Local%20Documents\Slovenia\Wages_employmen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PANTOLIN/My%20Local%20Documents/Slovenia/Wages_employmen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PANTOLIN\My%20Local%20Documents\Slovenia\Wages_employmen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ocuments%20and%20Settings\PANTOLIN\My%20Local%20Documents\Slovenia\Wages_employmen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1.ROZPO&#268;TY%20VS+FR+VR\2013%20-%202015\Documents%20and%20Settings\PANTOLIN\My%20Local%20Documents\Slovenia\Wages_employmen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X:\Documents%20and%20Settings\idrozd\Desktop\NPC_2013_2015_OS_09\NPC_2010\Documents%20and%20Settings\PANTOLIN\My%20Local%20Documents\Slovenia\Wages_employmen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idrozd\Desktop\NPC_2013_2015_OS_09\NPC_2010\Documents%20and%20Settings\PANTOLIN\My%20Local%20Documents\Slovenia\Wages_employ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ROZPO&#268;TY%20VS+FR+VR\2013%20-%202015\DATA\C3\CZE\REER\REERTOT99%20revise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pp/CollabExcelInnerLoop.Prod_Europe_VSO_79323189_544192_16-0-2010-2607/bin/sandbox/Bgr/GEN/BG%20SINAW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X:\Users\idrozd\Desktop\Vychodiska_ESA95_kody.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FAD\BOARD\MOZAMBIQ\HIPC-2DP\DSA\BOP9703_stres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X:\Documents%20and%20Settings\idrozd\Desktop\NPC_2013_2015_OS_09\NPC_2010\Slovenia\SV%20MONITORab.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ata2\eur\DATA\C3\SVN\BOP\SV%20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1\pdr\Documents%20and%20Settings\lgiorgianni\Local%20Settings\Temporary%20Internet%20Files\OLK45\DNCFP\Recursos\Proyrena\Anual\2002\Alt4_Proy200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2\eur\DATA\C3\SVK\EXT\Svkbo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ocuments%20and%20Settings\idrozd\Desktop\NPC_2013_2015_OS_09\NPC_2010\DATA\C3\CZE\REER\REERTOT99%20revised.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Documents%20and%20Settings\idrozd\Desktop\NPC_2013_2015_OS_09\NPC_2010\DATA\C3\CZE\REAL\CZYWP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ta2\eur\Colombia\WEO\GEEColombiaOct200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X:\Documents%20and%20Settings\idrozd\Desktop\NPC_2013_2015_OS_09\NPC_2010\WIN\Temporary%20Internet%20Files\OLKE156\Money\Monetary%20Conditions\mcichart_core_inf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ATA/MLI/Current/MLIBOP.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ata2\eur\Agnes\Slovenia\00Art4\data\Qdrive\GEN\Macro\cpi.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PT8S\EU11\DATA\O1\SVN\Macro\Monitor.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X:\Documents%20and%20Settings\idrozd\Desktop\NPC_2013_2015_OS_09\NPC_2010\DATA\C3\SVN\BOP\REER%20and%20competitiveness\Competitiveness.xls"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PR"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C3\CZE\REER\REERTOT99%20revised.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X:\Documents%20and%20Settings\idrozd\Desktop\NPC_2013_2015_OS_09\NPC_2010\Documents%20and%20Settings\lshoobridge\Local%20Settings\Temporary%20Internet%20Files\OLK10\Charts\Svk%20Charts%20Data%202005_current.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app/CollabExcelInnerLoop.Prod_Europe_VSO_79323189_544192_16-0-2010-2607/bin/sandbox/Svn%20P%20Drive/Fisc/Work/GLOB00-Dec.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2\eur\DOC\C3\CZE\CNS\RED\97\APPEN\A42DB.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mf1s\vol1\data\wrs\eu1\system2000\WRSTAB.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X:\WIN\Temporary%20Internet%20Files\OLK93A2\Macedonia\Missions\July2000\BriefingPaper\MacroframeworkJun0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X:\Documents%20and%20Settings\idrozd\Desktop\NPC_2013_2015_OS_09\NPC_2010\DATA\C3\CZE\FIS\M-T%20fiscal%20June10%20200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ebugyi\AppData\Local\Microsoft\Windows\Temporary%20Internet%20Files\Content.Outlook\JG459QFK\DATA\C3\CZE\FIS\M-T%20fiscal%20June10%20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eur\WINDOWS\TEMP\CRI-BOP-0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ata2\eur\DATA\CA\CRI\EXTERNAL\Output\CRI-BOP-0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O2\MKD\REP\TABLES\red98\Mk-red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bugyi\AppData\Local\Microsoft\Windows\Temporary%20Internet%20Files\Content.Outlook\JG459QFK\DATA\C3\CZE\REER\REERTOT99%20revised.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X:\Documents%20and%20Settings\idrozd\Desktop\NPC_2013_2015_OS_09\NPC_2010\DATA\O2\MKD\REP\TABLES\red98\Mk-red9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ebugyi\AppData\Local\Microsoft\Windows\Temporary%20Internet%20Files\Content.Outlook\JG459QFK\DATA\O2\MKD\REP\TABLES\red98\Mk-red9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1.ROZPO&#268;TY%20VS+FR+VR\2013%20-%202015\DATA\O2\MKD\REP\TABLES\red98\Mk-red9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2\eur\DATA\CA\CRI\Dbase\Dinput\CRI-INPUT-ABOP.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2\eur\DATA\CA\CRI\EXTERNAL\Output\Other-2002\CRI-INPUT-ABO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PT8S\EU11\DATA\O1\SVN\FISC\SV%20FISCAL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IFP_NEW\1_DANE\1_5_Vybor\EDV\2014_Zasadnutia\februar\Opatrenia%20RVS_201402.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WHD/DATA/CA/CRI/EXTERNAL/Output/CRI-BOP-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DATA\SVK\Database\Debt%20service%20reque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y%20Documents\moldova\Oct2000mission\data\eff9911b.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2\eur\DATA\C3\SVN\FISC\fisc_outtake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ata2\eur\DATA\C3\CZE\MON\CZE%20Money.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Dokumenti\2000_OR.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2\eur\DATA\C3\SVN\BOP\SVN%20-%20BOP_Final.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ata2\eur\DATA\C3\SVN\FISC\GLOB_ang.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X:\Documents%20and%20Settings\idrozd\Desktop\NPC_2013_2015_OS_09\NPC_2010\Documents%20and%20Settings\dtzanninis\My%20Local%20Documents\Slovenia\CZE%20--%20Main%20Fiscal%20File.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2\eur\CPLAZO\IMAE\PR\INF1-ALEX.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2\eur\DATA\C3\SVN\Rep\Statistical%20Appendix\2003\Statistical%20Appendix%20Tables.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J:\DATA\S1\ECU\SECTORS\External\ecuredtab.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DATA\PA\CHL\SECTORS\BOP\Bop020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ata2\eur\EUR\DATA\C2\POL\MONEY\POLIR.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2\eur\DATA\C3\SVK\REAL\SEI-TBL\vulnerability%20indicator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WHD/DATA/CA/CRI/Dbase/Dinput/CRI-INPUT-ABOP.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ATA1\FAD\BOARD\MOZAMBIQ\HIPC-2DP\DSA\Enhanced%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My%20Documents\moldova\Oct2000mission\data\eff9911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G_opatrenia_detail"/>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hared Data"/>
      <sheetName val="DOMACR Output"/>
      <sheetName val="DOMACR Output CG"/>
      <sheetName val="WEO output"/>
      <sheetName val="REDtabs"/>
      <sheetName val="Cons PS"/>
      <sheetName val="Central Govt"/>
      <sheetName val="GC Ingresos"/>
      <sheetName val="Chart1 data"/>
      <sheetName val="Chart1"/>
      <sheetName val="Enterprises"/>
      <sheetName val="Agencias&amp;Empr"/>
      <sheetName val="NFPS"/>
      <sheetName val="Gen Govt"/>
      <sheetName val="GC Gastos"/>
      <sheetName val="GC Trans"/>
      <sheetName val="DomFin2"/>
      <sheetName val="Ext Fin2"/>
      <sheetName val="Cuadro2"/>
      <sheetName val="Cuadro4a"/>
      <sheetName val="Cuadro4b"/>
      <sheetName val="InOut A"/>
      <sheetName val="InOut M"/>
      <sheetName val="WEO"/>
      <sheetName val="Georges"/>
      <sheetName val="Sheet1"/>
      <sheetName val="Sheet2"/>
      <sheetName val="DomFin"/>
      <sheetName val="Ext Fin"/>
      <sheetName val="CG RED97"/>
      <sheetName val="ConsPS RED97"/>
      <sheetName val="MacroflowXX"/>
      <sheetName val="Dom.Fin."/>
      <sheetName val="Ext.Fin."/>
      <sheetName val="CG_m"/>
      <sheetName val="CG_cumm"/>
      <sheetName val="CG_q"/>
      <sheetName val="CG_y"/>
      <sheetName val="SR_Tab03"/>
      <sheetName val="Central Gov monthly"/>
      <sheetName val="Central Gov quarterly"/>
      <sheetName val="Central Gov yearly"/>
      <sheetName val="CenGov mnth"/>
      <sheetName val="CenGov qrt_1"/>
      <sheetName val="CenGov qr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MIENTO"/>
      <sheetName val="FLUJO"/>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KA2"/>
      <sheetName val="my table"/>
      <sheetName val="i3-LQ"/>
      <sheetName val="Debt"/>
      <sheetName val="Assu"/>
      <sheetName val="BOP"/>
      <sheetName val="Assu. summary"/>
      <sheetName val="output"/>
      <sheetName val="outmacro"/>
      <sheetName val="WEO"/>
      <sheetName val="trade-struct"/>
      <sheetName val="dir-trade"/>
    </sheetNames>
    <sheetDataSet>
      <sheetData sheetId="0"/>
      <sheetData sheetId="1" refreshError="1"/>
      <sheetData sheetId="2"/>
      <sheetData sheetId="3"/>
      <sheetData sheetId="4" refreshError="1"/>
      <sheetData sheetId="5" refreshError="1"/>
      <sheetData sheetId="6"/>
      <sheetData sheetId="7"/>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EdssLlsWeoRequest"/>
      <sheetName val="EdssGeeDatabase"/>
      <sheetName val="EdssGeeGAS"/>
      <sheetName val="IfsMonthly"/>
      <sheetName val="EdssPcpiMonEnd"/>
      <sheetName val="IfsAnnual"/>
      <sheetName val="OecdEo"/>
      <sheetName val="CPB"/>
      <sheetName val="CPB-main_econ_indicators"/>
      <sheetName val="CPB_ GDP"/>
      <sheetName val="CPBFiscal"/>
      <sheetName val="CPBLabor"/>
      <sheetName val="ExportMarketGrowth"/>
      <sheetName val="ControlSheet"/>
      <sheetName val="BasicDataSheet"/>
      <sheetName val="Macros for WEO file"/>
      <sheetName val="MainEconIndicators"/>
      <sheetName val="MediumTermTable"/>
      <sheetName val="SummaryIndic"/>
      <sheetName val="EdssWeoNldBrfData"/>
      <sheetName val="CompNAandBOP"/>
      <sheetName val="BalanceOfPayments"/>
      <sheetName val="NationalAccounts"/>
      <sheetName val="FiscalTable"/>
      <sheetName val="PublicFinance (2)"/>
      <sheetName val="PublicFinance"/>
      <sheetName val="EmplPotentialInflation"/>
      <sheetName val="ExportToWEO"/>
      <sheetName val="ExportToEdss"/>
      <sheetName val="Sheet1"/>
      <sheetName val="CPB table April 2007"/>
      <sheetName val="MoF table April 2007"/>
      <sheetName val="Gov08-11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EdssLlsWeoRequest"/>
      <sheetName val="EdssGeeDatabase"/>
      <sheetName val="EdssGeeGAS"/>
      <sheetName val="IfsMonthly"/>
      <sheetName val="EdssPcpiMonEnd"/>
      <sheetName val="IfsAnnual"/>
      <sheetName val="OecdEo"/>
      <sheetName val="CPB"/>
      <sheetName val="CPB-main_econ_indicators"/>
      <sheetName val="CPB_ GDP"/>
      <sheetName val="CPBFiscal"/>
      <sheetName val="CPBLabor"/>
      <sheetName val="ExportMarketGrowth"/>
      <sheetName val="ControlSheet"/>
      <sheetName val="BasicDataSheet"/>
      <sheetName val="Macros for WEO file"/>
      <sheetName val="MainEconIndicators"/>
      <sheetName val="MediumTermTable"/>
      <sheetName val="SummaryIndic"/>
      <sheetName val="EdssWeoNldBrfData"/>
      <sheetName val="CompNAandBOP"/>
      <sheetName val="BalanceOfPayments"/>
      <sheetName val="NationalAccounts"/>
      <sheetName val="FiscalTable"/>
      <sheetName val="PublicFinance (2)"/>
      <sheetName val="PublicFinance"/>
      <sheetName val="EmplPotentialInflation"/>
      <sheetName val="ExportToWEO"/>
      <sheetName val="ExportToEdss"/>
      <sheetName val="Sheet1"/>
      <sheetName val="CPB table April 2007"/>
      <sheetName val="MoF table April 2007"/>
      <sheetName val="Gov08-11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btM"/>
      <sheetName val="finreq-m02"/>
      <sheetName val="BoP-m02"/>
      <sheetName val="Input"/>
      <sheetName val="Trade"/>
      <sheetName val="SER"/>
      <sheetName val="Input2"/>
      <sheetName val="DebtSer"/>
      <sheetName val="CAP"/>
      <sheetName val="RES"/>
      <sheetName val="BoP"/>
      <sheetName val="BoP M-T"/>
      <sheetName val="FinReqM-T"/>
      <sheetName val="DEBT"/>
      <sheetName val="Vulnerability Indicators"/>
      <sheetName val="BOP Main"/>
      <sheetName val="BOP Alt"/>
      <sheetName val="month-01"/>
      <sheetName val="FINREQ"/>
      <sheetName val="monthCAP"/>
      <sheetName val="OUTPUT"/>
      <sheetName val="finproj"/>
      <sheetName val="PC+Bond"/>
      <sheetName val="arr"/>
      <sheetName val="PC"/>
      <sheetName val="M-Ttab"/>
      <sheetName val="BondFin"/>
      <sheetName val="PCscen"/>
      <sheetName val="BoP med-t"/>
      <sheetName val="gaps"/>
      <sheetName val="month2000"/>
      <sheetName val="WEO"/>
      <sheetName val="SR_99"/>
      <sheetName val="BoPmonth99"/>
      <sheetName val="Chart1"/>
      <sheetName val="WEOQ5"/>
      <sheetName val="WEOQ6"/>
      <sheetName val="WEOQ7"/>
      <sheetName val="xxweolinksxx"/>
      <sheetName val="correlations with EMBI"/>
      <sheetName val="BoP_M-T"/>
      <sheetName val="Vulnerability_Indicators"/>
      <sheetName val="BOP_Main"/>
      <sheetName val="BOP_Alt"/>
      <sheetName val="BoP_med-t"/>
      <sheetName val="ecubopLa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assum"/>
      <sheetName val="table"/>
      <sheetName val="work Q real"/>
      <sheetName val="work Q current"/>
      <sheetName val="Disp inc"/>
      <sheetName val="F1-reerproj"/>
      <sheetName val="Tab ann curr"/>
      <sheetName val="Tab ann cst"/>
      <sheetName val="tab quart"/>
      <sheetName val="ControlSheet"/>
      <sheetName val="CompCht"/>
      <sheetName val="tab Defl"/>
      <sheetName val="auth  inves"/>
      <sheetName val="auth inves 2"/>
      <sheetName val="auth curr"/>
      <sheetName val="auth  const"/>
      <sheetName val="auth disp inc"/>
      <sheetName val="To WEO "/>
      <sheetName val="WEO Q1&amp;2"/>
      <sheetName val="WEO Q3"/>
      <sheetName val="work Q current (2)"/>
      <sheetName val="J - GDPsec-real"/>
      <sheetName val="K-sect, Q-const."/>
      <sheetName val="K1-sect, Q-curr."/>
      <sheetName val="M- GDPsec-nom"/>
      <sheetName val="output for Qdata charts"/>
      <sheetName val="unemployment"/>
      <sheetName val="WEO 3"/>
      <sheetName val="WEO p3"/>
      <sheetName val="WEO p"/>
      <sheetName val="Svkreal"/>
      <sheetName val="BoP"/>
      <sheetName val="RES"/>
      <sheetName val="Tra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 val="PERUMF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2"/>
      <sheetName val="1993"/>
      <sheetName val="1994"/>
      <sheetName val="1995"/>
      <sheetName val="1996"/>
      <sheetName val="1997"/>
      <sheetName val="1998"/>
      <sheetName val="SPRPR1999"/>
      <sheetName val="1999"/>
      <sheetName val="2000"/>
      <sheetName val="2000_OR"/>
      <sheetName val="2001"/>
      <sheetName val="2002"/>
      <sheetName val="2003"/>
      <sheetName val="2004"/>
      <sheetName val="GLOBAL"/>
      <sheetName val="pro2001"/>
      <sheetName val="N"/>
      <sheetName val="O"/>
      <sheetName val="P"/>
      <sheetName val="Q"/>
      <sheetName val="R"/>
      <sheetName val="S"/>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K4</v>
          </cell>
          <cell r="B1" t="str">
            <v>SumOfSumOfVlada2001</v>
          </cell>
        </row>
        <row r="2">
          <cell r="A2">
            <v>4000</v>
          </cell>
          <cell r="B2">
            <v>116099625</v>
          </cell>
        </row>
        <row r="3">
          <cell r="A3">
            <v>4001</v>
          </cell>
          <cell r="B3">
            <v>4067599</v>
          </cell>
        </row>
        <row r="4">
          <cell r="A4">
            <v>4002</v>
          </cell>
          <cell r="B4">
            <v>10307895</v>
          </cell>
        </row>
        <row r="5">
          <cell r="A5">
            <v>4003</v>
          </cell>
          <cell r="B5">
            <v>2873977</v>
          </cell>
        </row>
        <row r="6">
          <cell r="A6">
            <v>4004</v>
          </cell>
          <cell r="B6">
            <v>1888601</v>
          </cell>
        </row>
        <row r="7">
          <cell r="A7">
            <v>4005</v>
          </cell>
          <cell r="B7">
            <v>21100</v>
          </cell>
        </row>
        <row r="8">
          <cell r="A8">
            <v>4009</v>
          </cell>
          <cell r="B8">
            <v>1158808</v>
          </cell>
        </row>
        <row r="9">
          <cell r="A9">
            <v>4010</v>
          </cell>
          <cell r="B9">
            <v>13632799</v>
          </cell>
        </row>
        <row r="10">
          <cell r="A10">
            <v>4011</v>
          </cell>
          <cell r="B10">
            <v>8153372</v>
          </cell>
        </row>
        <row r="11">
          <cell r="A11">
            <v>4012</v>
          </cell>
          <cell r="B11">
            <v>71104</v>
          </cell>
        </row>
        <row r="12">
          <cell r="A12">
            <v>4013</v>
          </cell>
          <cell r="B12">
            <v>118403</v>
          </cell>
        </row>
        <row r="13">
          <cell r="A13">
            <v>4020</v>
          </cell>
          <cell r="B13">
            <v>19255336</v>
          </cell>
        </row>
        <row r="14">
          <cell r="A14">
            <v>4021</v>
          </cell>
          <cell r="B14">
            <v>27116246</v>
          </cell>
        </row>
        <row r="15">
          <cell r="A15">
            <v>4022</v>
          </cell>
          <cell r="B15">
            <v>8724342</v>
          </cell>
        </row>
        <row r="16">
          <cell r="A16">
            <v>4023</v>
          </cell>
          <cell r="B16">
            <v>5340942</v>
          </cell>
        </row>
        <row r="17">
          <cell r="A17">
            <v>4024</v>
          </cell>
          <cell r="B17">
            <v>3518915</v>
          </cell>
        </row>
        <row r="18">
          <cell r="A18">
            <v>4025</v>
          </cell>
          <cell r="B18">
            <v>19437363</v>
          </cell>
        </row>
        <row r="19">
          <cell r="A19">
            <v>4026</v>
          </cell>
          <cell r="B19">
            <v>10106960</v>
          </cell>
        </row>
        <row r="20">
          <cell r="A20">
            <v>4027</v>
          </cell>
          <cell r="B20">
            <v>2795690</v>
          </cell>
        </row>
        <row r="21">
          <cell r="A21">
            <v>4028</v>
          </cell>
          <cell r="B21">
            <v>6131232</v>
          </cell>
        </row>
        <row r="22">
          <cell r="A22">
            <v>4029</v>
          </cell>
          <cell r="B22">
            <v>21932134</v>
          </cell>
        </row>
        <row r="23">
          <cell r="A23">
            <v>403</v>
          </cell>
          <cell r="B23">
            <v>0</v>
          </cell>
        </row>
        <row r="24">
          <cell r="A24">
            <v>4031</v>
          </cell>
          <cell r="B24">
            <v>5364906</v>
          </cell>
        </row>
        <row r="25">
          <cell r="A25">
            <v>4033</v>
          </cell>
          <cell r="B25">
            <v>583</v>
          </cell>
        </row>
        <row r="26">
          <cell r="A26">
            <v>4034</v>
          </cell>
          <cell r="B26">
            <v>28754100</v>
          </cell>
        </row>
        <row r="27">
          <cell r="A27">
            <v>404</v>
          </cell>
          <cell r="B27">
            <v>0</v>
          </cell>
        </row>
        <row r="28">
          <cell r="A28">
            <v>4040</v>
          </cell>
          <cell r="B28">
            <v>5433243</v>
          </cell>
        </row>
        <row r="29">
          <cell r="A29">
            <v>4041</v>
          </cell>
          <cell r="B29">
            <v>120554</v>
          </cell>
        </row>
        <row r="30">
          <cell r="A30">
            <v>4042</v>
          </cell>
          <cell r="B30">
            <v>3713823</v>
          </cell>
        </row>
        <row r="31">
          <cell r="A31">
            <v>4043</v>
          </cell>
          <cell r="B31">
            <v>0</v>
          </cell>
        </row>
        <row r="32">
          <cell r="A32">
            <v>4044</v>
          </cell>
          <cell r="B32">
            <v>26595247</v>
          </cell>
        </row>
        <row r="33">
          <cell r="A33">
            <v>4090</v>
          </cell>
          <cell r="B33">
            <v>2500000</v>
          </cell>
        </row>
        <row r="34">
          <cell r="A34">
            <v>4091</v>
          </cell>
          <cell r="B34">
            <v>6000000</v>
          </cell>
        </row>
        <row r="35">
          <cell r="A35">
            <v>4100</v>
          </cell>
          <cell r="B35">
            <v>16736926</v>
          </cell>
        </row>
        <row r="36">
          <cell r="A36">
            <v>4102</v>
          </cell>
          <cell r="B36">
            <v>51535980</v>
          </cell>
        </row>
        <row r="37">
          <cell r="A37">
            <v>4110</v>
          </cell>
          <cell r="B37">
            <v>29622540</v>
          </cell>
        </row>
        <row r="38">
          <cell r="A38">
            <v>4111</v>
          </cell>
          <cell r="B38">
            <v>81639700</v>
          </cell>
        </row>
        <row r="39">
          <cell r="A39">
            <v>4112</v>
          </cell>
          <cell r="B39">
            <v>17784137</v>
          </cell>
        </row>
        <row r="40">
          <cell r="A40">
            <v>4113</v>
          </cell>
          <cell r="B40">
            <v>16262142</v>
          </cell>
        </row>
        <row r="41">
          <cell r="A41">
            <v>4115</v>
          </cell>
          <cell r="B41">
            <v>4369</v>
          </cell>
        </row>
        <row r="42">
          <cell r="A42">
            <v>4117</v>
          </cell>
          <cell r="B42">
            <v>18483877</v>
          </cell>
        </row>
        <row r="43">
          <cell r="A43">
            <v>4119</v>
          </cell>
          <cell r="B43">
            <v>8279744</v>
          </cell>
        </row>
        <row r="44">
          <cell r="A44">
            <v>4120</v>
          </cell>
          <cell r="B44">
            <v>7392858</v>
          </cell>
        </row>
        <row r="45">
          <cell r="A45">
            <v>4130</v>
          </cell>
          <cell r="B45">
            <v>34099788</v>
          </cell>
        </row>
        <row r="46">
          <cell r="A46">
            <v>4131</v>
          </cell>
          <cell r="B46">
            <v>186303423</v>
          </cell>
        </row>
        <row r="47">
          <cell r="A47">
            <v>4132</v>
          </cell>
          <cell r="B47">
            <v>1635373</v>
          </cell>
        </row>
        <row r="48">
          <cell r="A48">
            <v>4133</v>
          </cell>
          <cell r="B48">
            <v>248814249</v>
          </cell>
        </row>
        <row r="49">
          <cell r="A49">
            <v>4134</v>
          </cell>
          <cell r="B49">
            <v>49900</v>
          </cell>
        </row>
        <row r="50">
          <cell r="A50">
            <v>4140</v>
          </cell>
          <cell r="B50">
            <v>82250</v>
          </cell>
        </row>
        <row r="51">
          <cell r="A51">
            <v>4141</v>
          </cell>
          <cell r="B51">
            <v>285726</v>
          </cell>
        </row>
        <row r="52">
          <cell r="A52">
            <v>4142</v>
          </cell>
          <cell r="B52">
            <v>389890</v>
          </cell>
        </row>
        <row r="53">
          <cell r="A53">
            <v>4143</v>
          </cell>
          <cell r="B53">
            <v>1647957</v>
          </cell>
        </row>
        <row r="54">
          <cell r="A54">
            <v>4200</v>
          </cell>
          <cell r="B54">
            <v>2547111</v>
          </cell>
        </row>
        <row r="55">
          <cell r="A55">
            <v>4201</v>
          </cell>
          <cell r="B55">
            <v>1730810</v>
          </cell>
        </row>
        <row r="56">
          <cell r="A56">
            <v>4202</v>
          </cell>
          <cell r="B56">
            <v>14709557</v>
          </cell>
        </row>
        <row r="57">
          <cell r="A57">
            <v>4203</v>
          </cell>
          <cell r="B57">
            <v>61238</v>
          </cell>
        </row>
        <row r="58">
          <cell r="A58">
            <v>4204</v>
          </cell>
          <cell r="B58">
            <v>25913289</v>
          </cell>
        </row>
        <row r="59">
          <cell r="A59">
            <v>4205</v>
          </cell>
          <cell r="B59">
            <v>9132392</v>
          </cell>
        </row>
        <row r="60">
          <cell r="A60">
            <v>4206</v>
          </cell>
          <cell r="B60">
            <v>1904079</v>
          </cell>
        </row>
        <row r="61">
          <cell r="A61">
            <v>4207</v>
          </cell>
          <cell r="B61">
            <v>184826</v>
          </cell>
        </row>
        <row r="62">
          <cell r="A62">
            <v>4208</v>
          </cell>
          <cell r="B62">
            <v>9848430</v>
          </cell>
        </row>
        <row r="63">
          <cell r="A63">
            <v>4209</v>
          </cell>
          <cell r="B63">
            <v>33982</v>
          </cell>
        </row>
        <row r="64">
          <cell r="A64">
            <v>4300</v>
          </cell>
          <cell r="B64">
            <v>9582751</v>
          </cell>
        </row>
        <row r="65">
          <cell r="A65">
            <v>4301</v>
          </cell>
          <cell r="B65">
            <v>143962</v>
          </cell>
        </row>
        <row r="66">
          <cell r="A66">
            <v>4302</v>
          </cell>
          <cell r="B66">
            <v>961164</v>
          </cell>
        </row>
        <row r="67">
          <cell r="A67">
            <v>4303</v>
          </cell>
          <cell r="B67">
            <v>28704744</v>
          </cell>
        </row>
        <row r="68">
          <cell r="A68">
            <v>4305</v>
          </cell>
          <cell r="B68">
            <v>4109747</v>
          </cell>
        </row>
        <row r="69">
          <cell r="A69">
            <v>4306</v>
          </cell>
          <cell r="B69">
            <v>1851400</v>
          </cell>
        </row>
        <row r="70">
          <cell r="A70">
            <v>4307</v>
          </cell>
          <cell r="B70">
            <v>5915246</v>
          </cell>
        </row>
        <row r="71">
          <cell r="A71">
            <v>4308</v>
          </cell>
          <cell r="B71">
            <v>127105</v>
          </cell>
        </row>
        <row r="72">
          <cell r="B72">
            <v>1199747561</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 val=""/>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F1" t="str">
            <v>CPI111</v>
          </cell>
        </row>
        <row r="11">
          <cell r="C11" t="str">
            <v>Mar90</v>
          </cell>
        </row>
        <row r="14">
          <cell r="C14" t="str">
            <v>Jun</v>
          </cell>
        </row>
        <row r="17">
          <cell r="C17" t="str">
            <v>Sep</v>
          </cell>
        </row>
        <row r="20">
          <cell r="C20" t="str">
            <v>Dec</v>
          </cell>
        </row>
        <row r="23">
          <cell r="C23" t="str">
            <v>Mar91</v>
          </cell>
        </row>
        <row r="26">
          <cell r="C26" t="str">
            <v>Jun</v>
          </cell>
        </row>
        <row r="29">
          <cell r="C29" t="str">
            <v>Sep</v>
          </cell>
        </row>
        <row r="32">
          <cell r="C32" t="str">
            <v>Dec</v>
          </cell>
        </row>
        <row r="35">
          <cell r="C35" t="str">
            <v>Mar92</v>
          </cell>
        </row>
        <row r="38">
          <cell r="C38" t="str">
            <v>Jun</v>
          </cell>
        </row>
        <row r="41">
          <cell r="C41" t="str">
            <v>Sep</v>
          </cell>
        </row>
        <row r="44">
          <cell r="C44" t="str">
            <v>Dec</v>
          </cell>
        </row>
        <row r="47">
          <cell r="C47" t="str">
            <v>Mar93</v>
          </cell>
        </row>
        <row r="50">
          <cell r="C50" t="str">
            <v>Jun</v>
          </cell>
        </row>
        <row r="53">
          <cell r="C53" t="str">
            <v>Sep</v>
          </cell>
        </row>
        <row r="56">
          <cell r="C56" t="str">
            <v>Dec</v>
          </cell>
        </row>
        <row r="59">
          <cell r="C59" t="str">
            <v>Mar94</v>
          </cell>
        </row>
        <row r="62">
          <cell r="C62" t="str">
            <v>Jun</v>
          </cell>
        </row>
        <row r="65">
          <cell r="C65" t="str">
            <v>Sep</v>
          </cell>
        </row>
        <row r="68">
          <cell r="C68" t="str">
            <v>Dec</v>
          </cell>
        </row>
        <row r="71">
          <cell r="C71" t="str">
            <v>Mar95</v>
          </cell>
        </row>
        <row r="74">
          <cell r="C74" t="str">
            <v>Jun</v>
          </cell>
        </row>
        <row r="140">
          <cell r="BK140">
            <v>90.145299612313636</v>
          </cell>
          <cell r="BN140">
            <v>112.36460206325194</v>
          </cell>
        </row>
        <row r="146">
          <cell r="BR146" t="str">
            <v>$NULCG6</v>
          </cell>
        </row>
        <row r="147">
          <cell r="BB147" t="str">
            <v>Index, Jan-Sept 1990=100</v>
          </cell>
        </row>
        <row r="149">
          <cell r="AY149" t="str">
            <v>Index, Jan-Sept 1990=100</v>
          </cell>
          <cell r="BR149" t="str">
            <v>$NULCG6</v>
          </cell>
        </row>
        <row r="150">
          <cell r="AY150" t="str">
            <v>NEER</v>
          </cell>
          <cell r="AZ150" t="str">
            <v>REER</v>
          </cell>
          <cell r="BB150" t="str">
            <v>REER</v>
          </cell>
        </row>
        <row r="151">
          <cell r="AY151" t="str">
            <v>(czech/</v>
          </cell>
          <cell r="AZ151" t="str">
            <v>(CPI based)</v>
          </cell>
          <cell r="BB151" t="str">
            <v>(PPI based)</v>
          </cell>
        </row>
        <row r="152">
          <cell r="AY152" t="str">
            <v>$nomxrg6)</v>
          </cell>
        </row>
        <row r="153">
          <cell r="AY153" t="str">
            <v>neer</v>
          </cell>
          <cell r="AZ153" t="str">
            <v>reerc</v>
          </cell>
          <cell r="BB153" t="str">
            <v>reerp</v>
          </cell>
        </row>
        <row r="154">
          <cell r="AY154">
            <v>102.86789797269462</v>
          </cell>
          <cell r="AZ154">
            <v>1.009642963192813</v>
          </cell>
          <cell r="BB154">
            <v>99.628468216542174</v>
          </cell>
          <cell r="BR154">
            <v>95.691962942667203</v>
          </cell>
        </row>
        <row r="155">
          <cell r="AY155">
            <v>99.947925183606046</v>
          </cell>
          <cell r="AZ155">
            <v>0.90584955274081691</v>
          </cell>
          <cell r="BB155">
            <v>95.434709131531818</v>
          </cell>
          <cell r="BR155">
            <v>97.295901743191223</v>
          </cell>
        </row>
        <row r="156">
          <cell r="AY156">
            <v>100.91072848615903</v>
          </cell>
          <cell r="AZ156">
            <v>1.0486060074945365</v>
          </cell>
          <cell r="BB156">
            <v>95.744050870788996</v>
          </cell>
          <cell r="BR156">
            <v>96.411216455223325</v>
          </cell>
        </row>
        <row r="157">
          <cell r="AY157">
            <v>100.37548391924503</v>
          </cell>
          <cell r="AZ157">
            <v>1.0096271689377452</v>
          </cell>
          <cell r="BB157">
            <v>95.834237220419894</v>
          </cell>
          <cell r="BR157">
            <v>98.084662018047695</v>
          </cell>
        </row>
        <row r="158">
          <cell r="AY158">
            <v>100.24539209966674</v>
          </cell>
          <cell r="AZ158">
            <v>1.0162113742847021</v>
          </cell>
          <cell r="BB158">
            <v>96.390366140930439</v>
          </cell>
          <cell r="BR158">
            <v>100.4380590649068</v>
          </cell>
        </row>
        <row r="159">
          <cell r="AY159">
            <v>99.406466786284071</v>
          </cell>
          <cell r="AZ159">
            <v>1.0058013162293933</v>
          </cell>
          <cell r="BB159">
            <v>96.891987257323052</v>
          </cell>
          <cell r="BR159">
            <v>99.255834884469436</v>
          </cell>
        </row>
        <row r="160">
          <cell r="AY160">
            <v>99.043344271983258</v>
          </cell>
          <cell r="AZ160">
            <v>0.99825031296119759</v>
          </cell>
          <cell r="BB160">
            <v>104.75520681254494</v>
          </cell>
          <cell r="BR160">
            <v>101.59603165985909</v>
          </cell>
        </row>
        <row r="161">
          <cell r="AY161">
            <v>98.224383732714244</v>
          </cell>
          <cell r="AZ161">
            <v>0.90352240973764386</v>
          </cell>
          <cell r="BB161">
            <v>106.43162390008962</v>
          </cell>
          <cell r="BR161">
            <v>105.45309736673832</v>
          </cell>
        </row>
        <row r="162">
          <cell r="AY162">
            <v>99.270019289441464</v>
          </cell>
          <cell r="AZ162">
            <v>0.91320229072180292</v>
          </cell>
          <cell r="BB162">
            <v>108.51287026828214</v>
          </cell>
          <cell r="BR162">
            <v>105.77323386489692</v>
          </cell>
        </row>
        <row r="163">
          <cell r="AY163">
            <v>75.108316466956168</v>
          </cell>
          <cell r="AZ163">
            <v>0.74689509092898387</v>
          </cell>
          <cell r="BB163">
            <v>83.098393824811879</v>
          </cell>
          <cell r="BR163">
            <v>109.03270591450871</v>
          </cell>
        </row>
        <row r="164">
          <cell r="AY164">
            <v>62.85120983133713</v>
          </cell>
          <cell r="AZ164">
            <v>0.69176599641183467</v>
          </cell>
          <cell r="BB164">
            <v>70.658774539049006</v>
          </cell>
          <cell r="BR164">
            <v>111.45691523948409</v>
          </cell>
        </row>
        <row r="165">
          <cell r="AY165">
            <v>61.776502297974325</v>
          </cell>
          <cell r="AZ165">
            <v>0.63812772138269314</v>
          </cell>
          <cell r="BB165">
            <v>69.310923367402808</v>
          </cell>
          <cell r="BR165">
            <v>111.18025598994335</v>
          </cell>
        </row>
        <row r="166">
          <cell r="AY166">
            <v>54.558086574227595</v>
          </cell>
          <cell r="AZ166">
            <v>0.52270821897392594</v>
          </cell>
          <cell r="BB166">
            <v>74.876734071685775</v>
          </cell>
          <cell r="BR166">
            <v>110.29792595046035</v>
          </cell>
        </row>
        <row r="167">
          <cell r="AY167">
            <v>54.015349274176515</v>
          </cell>
          <cell r="AZ167">
            <v>0.47988117591450397</v>
          </cell>
          <cell r="BB167">
            <v>77.700151743643303</v>
          </cell>
          <cell r="BR167">
            <v>112.61713711212916</v>
          </cell>
        </row>
        <row r="168">
          <cell r="AY168">
            <v>55.290903978447936</v>
          </cell>
          <cell r="AZ168">
            <v>0.56039049020909004</v>
          </cell>
          <cell r="BB168">
            <v>82.650913539433446</v>
          </cell>
          <cell r="BR168">
            <v>106.1393269872501</v>
          </cell>
        </row>
        <row r="169">
          <cell r="AY169">
            <v>55.912880617050263</v>
          </cell>
          <cell r="AZ169">
            <v>0.54919522992492209</v>
          </cell>
          <cell r="BB169">
            <v>85.696392246293911</v>
          </cell>
          <cell r="BR169">
            <v>102.14514072132152</v>
          </cell>
        </row>
        <row r="170">
          <cell r="AY170">
            <v>56.055952541289635</v>
          </cell>
          <cell r="AZ170">
            <v>0.55724065940892986</v>
          </cell>
          <cell r="BB170">
            <v>88.494629135030536</v>
          </cell>
          <cell r="BR170">
            <v>102.4437403724986</v>
          </cell>
        </row>
        <row r="171">
          <cell r="AY171">
            <v>56.615537036050299</v>
          </cell>
          <cell r="AZ171">
            <v>0.55913778196545905</v>
          </cell>
          <cell r="BB171">
            <v>91.651718075236374</v>
          </cell>
          <cell r="BR171">
            <v>98.610193879527401</v>
          </cell>
        </row>
        <row r="172">
          <cell r="AY172">
            <v>56.49905789331369</v>
          </cell>
          <cell r="AZ172">
            <v>0.55047749176402194</v>
          </cell>
          <cell r="BB172">
            <v>91.357517662392098</v>
          </cell>
          <cell r="BR172">
            <v>97.854489402868367</v>
          </cell>
        </row>
        <row r="173">
          <cell r="AY173">
            <v>56.157780520566568</v>
          </cell>
          <cell r="AZ173">
            <v>0.50339852751922243</v>
          </cell>
          <cell r="BB173">
            <v>91.426603220650108</v>
          </cell>
          <cell r="BR173">
            <v>99.735028326539265</v>
          </cell>
        </row>
        <row r="174">
          <cell r="AY174">
            <v>55.715493594823606</v>
          </cell>
          <cell r="AZ174">
            <v>0.49966963053337499</v>
          </cell>
          <cell r="BB174">
            <v>91.31354856636348</v>
          </cell>
          <cell r="BR174">
            <v>102.7981466749476</v>
          </cell>
        </row>
        <row r="175">
          <cell r="AY175">
            <v>55.752640753576912</v>
          </cell>
          <cell r="AZ175">
            <v>0.53751826927998125</v>
          </cell>
          <cell r="BB175">
            <v>91.889365073420862</v>
          </cell>
          <cell r="BR175">
            <v>104.02007099628467</v>
          </cell>
        </row>
        <row r="176">
          <cell r="AY176">
            <v>55.215393479311601</v>
          </cell>
          <cell r="AZ176">
            <v>0.58819341531803637</v>
          </cell>
          <cell r="BB176">
            <v>91.827677077459356</v>
          </cell>
          <cell r="BR176">
            <v>108.32028665722207</v>
          </cell>
        </row>
        <row r="177">
          <cell r="AY177">
            <v>54.700026761852506</v>
          </cell>
          <cell r="AZ177">
            <v>0.54520374429306806</v>
          </cell>
          <cell r="BB177">
            <v>91.481117726075098</v>
          </cell>
          <cell r="BR177">
            <v>111.37038443362279</v>
          </cell>
        </row>
        <row r="178">
          <cell r="AY178">
            <v>55.259209273165851</v>
          </cell>
          <cell r="AZ178">
            <v>0.50191922404464284</v>
          </cell>
          <cell r="BB178">
            <v>90.926560824615621</v>
          </cell>
          <cell r="BR178">
            <v>110.47021413309579</v>
          </cell>
        </row>
        <row r="179">
          <cell r="AY179">
            <v>55.725338712473693</v>
          </cell>
          <cell r="AZ179">
            <v>0.47289124089802442</v>
          </cell>
          <cell r="BB179">
            <v>91.014189822846134</v>
          </cell>
          <cell r="BR179">
            <v>107.69599003388875</v>
          </cell>
        </row>
        <row r="180">
          <cell r="AY180">
            <v>56.338311050802439</v>
          </cell>
          <cell r="AZ180">
            <v>0.53779372040718754</v>
          </cell>
          <cell r="BB180">
            <v>92.232958779605141</v>
          </cell>
          <cell r="BR180">
            <v>105.59519621476437</v>
          </cell>
        </row>
        <row r="181">
          <cell r="AY181">
            <v>56.12819460661035</v>
          </cell>
          <cell r="AZ181">
            <v>0.52031027090067539</v>
          </cell>
          <cell r="BB181">
            <v>92.772626968143811</v>
          </cell>
          <cell r="BR181">
            <v>106.78641712218815</v>
          </cell>
        </row>
        <row r="182">
          <cell r="AY182">
            <v>55.606727354075247</v>
          </cell>
          <cell r="AZ182">
            <v>0.52875625203352927</v>
          </cell>
          <cell r="BB182">
            <v>93.001698001445021</v>
          </cell>
          <cell r="BR182">
            <v>108.9704112267649</v>
          </cell>
        </row>
        <row r="183">
          <cell r="AY183">
            <v>54.97563313774311</v>
          </cell>
          <cell r="AZ183">
            <v>0.51822981815012714</v>
          </cell>
          <cell r="BB183">
            <v>92.865824432529138</v>
          </cell>
          <cell r="BR183">
            <v>112.47219189814078</v>
          </cell>
        </row>
        <row r="184">
          <cell r="AY184">
            <v>56.029281527488742</v>
          </cell>
          <cell r="AZ184">
            <v>0.52196485425297834</v>
          </cell>
          <cell r="BB184">
            <v>96.507376411799996</v>
          </cell>
          <cell r="BR184">
            <v>118.53657121506585</v>
          </cell>
        </row>
        <row r="185">
          <cell r="AY185">
            <v>53.501955004322753</v>
          </cell>
          <cell r="AZ185">
            <v>0.46212444178161682</v>
          </cell>
          <cell r="BB185">
            <v>93.135226312378833</v>
          </cell>
          <cell r="BR185">
            <v>121.89324328227858</v>
          </cell>
        </row>
        <row r="186">
          <cell r="AY186">
            <v>53.984185077433558</v>
          </cell>
          <cell r="AZ186">
            <v>0.46461534940216043</v>
          </cell>
          <cell r="BB186">
            <v>95.833387244499704</v>
          </cell>
          <cell r="BR186">
            <v>121.40140706967321</v>
          </cell>
        </row>
        <row r="187">
          <cell r="AY187">
            <v>55.479366182888569</v>
          </cell>
          <cell r="AZ187">
            <v>0.51685485848213586</v>
          </cell>
          <cell r="BB187">
            <v>100.72685496254793</v>
          </cell>
          <cell r="BR187">
            <v>117.53701277641271</v>
          </cell>
        </row>
        <row r="188">
          <cell r="AY188">
            <v>56.527811581069173</v>
          </cell>
          <cell r="AZ188">
            <v>0.58733078310468356</v>
          </cell>
          <cell r="BB188">
            <v>104.49852848523471</v>
          </cell>
          <cell r="BR188">
            <v>111.00441158319794</v>
          </cell>
        </row>
        <row r="189">
          <cell r="AY189">
            <v>56.466318920958159</v>
          </cell>
          <cell r="AZ189">
            <v>0.54467255674537707</v>
          </cell>
          <cell r="BB189">
            <v>104.67214134739345</v>
          </cell>
          <cell r="BR189">
            <v>110.92576832344108</v>
          </cell>
        </row>
        <row r="190">
          <cell r="AY190">
            <v>57.115684349787053</v>
          </cell>
          <cell r="AZ190">
            <v>0.49491628187393039</v>
          </cell>
          <cell r="BB190">
            <v>112.23791113848783</v>
          </cell>
          <cell r="BR190">
            <v>108.29879700559285</v>
          </cell>
        </row>
        <row r="191">
          <cell r="AY191">
            <v>57.945082835354</v>
          </cell>
          <cell r="AZ191">
            <v>0.47334006101170639</v>
          </cell>
          <cell r="BB191">
            <v>114.56545813830773</v>
          </cell>
          <cell r="BR191">
            <v>106.39483427575698</v>
          </cell>
        </row>
        <row r="192">
          <cell r="AY192">
            <v>58.149865425301343</v>
          </cell>
          <cell r="AZ192">
            <v>0.52731149208694328</v>
          </cell>
          <cell r="BB192">
            <v>115.57642065439403</v>
          </cell>
          <cell r="BR192">
            <v>106.1576239233615</v>
          </cell>
        </row>
        <row r="193">
          <cell r="AY193">
            <v>57.421529417366635</v>
          </cell>
          <cell r="AZ193">
            <v>0.50876388469734279</v>
          </cell>
          <cell r="BB193">
            <v>115.19325046803561</v>
          </cell>
          <cell r="BR193">
            <v>109.74526011834655</v>
          </cell>
        </row>
        <row r="194">
          <cell r="AY194">
            <v>57.129121222526145</v>
          </cell>
          <cell r="AZ194">
            <v>0.52822287627554354</v>
          </cell>
          <cell r="BB194">
            <v>115.95632307977576</v>
          </cell>
          <cell r="BR194">
            <v>110.06813666962888</v>
          </cell>
        </row>
        <row r="195">
          <cell r="AY195">
            <v>57.489793283476899</v>
          </cell>
          <cell r="AZ195">
            <v>0.52333103896538491</v>
          </cell>
          <cell r="BB195">
            <v>118.01739555428223</v>
          </cell>
          <cell r="BR195">
            <v>107.7680015111452</v>
          </cell>
        </row>
        <row r="196">
          <cell r="AY196">
            <v>57.996384480229487</v>
          </cell>
          <cell r="AZ196">
            <v>0.51958168623795009</v>
          </cell>
          <cell r="BB196">
            <v>120.40677174589869</v>
          </cell>
          <cell r="BR196">
            <v>104.2409149423403</v>
          </cell>
        </row>
        <row r="197">
          <cell r="AY197">
            <v>58.01054950005409</v>
          </cell>
          <cell r="AZ197">
            <v>0.48548465689332138</v>
          </cell>
          <cell r="BB197">
            <v>121.74527216982113</v>
          </cell>
          <cell r="BR197">
            <v>104.91547321491366</v>
          </cell>
        </row>
        <row r="198">
          <cell r="AY198">
            <v>57.6212361845689</v>
          </cell>
          <cell r="AZ198">
            <v>0.47719119328193266</v>
          </cell>
          <cell r="BB198">
            <v>122.59863817796432</v>
          </cell>
          <cell r="BR198">
            <v>108.69752125842918</v>
          </cell>
        </row>
        <row r="199">
          <cell r="AY199">
            <v>58.217291803783475</v>
          </cell>
          <cell r="AZ199">
            <v>0.52092006293441795</v>
          </cell>
          <cell r="BB199">
            <v>125.19071254430838</v>
          </cell>
          <cell r="BR199">
            <v>107.19885986473182</v>
          </cell>
        </row>
        <row r="200">
          <cell r="AY200">
            <v>58.506040312859533</v>
          </cell>
          <cell r="AZ200">
            <v>0.5901055816720554</v>
          </cell>
          <cell r="BB200">
            <v>126.22005615382726</v>
          </cell>
          <cell r="BR200">
            <v>104.02696339393587</v>
          </cell>
        </row>
        <row r="201">
          <cell r="AY201">
            <v>58.539475852722923</v>
          </cell>
          <cell r="AZ201">
            <v>0.54002173907925877</v>
          </cell>
          <cell r="BB201">
            <v>127.78599258269801</v>
          </cell>
          <cell r="BR201">
            <v>104.22766650071105</v>
          </cell>
        </row>
        <row r="202">
          <cell r="AY202">
            <v>58.686797979728709</v>
          </cell>
          <cell r="AZ202">
            <v>0.49219152015457668</v>
          </cell>
          <cell r="BB202">
            <v>127.24782485090257</v>
          </cell>
          <cell r="BR202">
            <v>103.71768974334496</v>
          </cell>
        </row>
        <row r="203">
          <cell r="AY203">
            <v>58.512051153900032</v>
          </cell>
          <cell r="AZ203">
            <v>0.46583880811168621</v>
          </cell>
          <cell r="BB203">
            <v>126.72927078211971</v>
          </cell>
          <cell r="BR203">
            <v>104.93841999759694</v>
          </cell>
        </row>
        <row r="204">
          <cell r="AY204">
            <v>58.256436021626691</v>
          </cell>
          <cell r="AZ204">
            <v>0.50706163561399498</v>
          </cell>
          <cell r="BB204">
            <v>126.75091583400464</v>
          </cell>
          <cell r="BR204">
            <v>106.36789359219681</v>
          </cell>
        </row>
        <row r="205">
          <cell r="AY205">
            <v>58.152780907580237</v>
          </cell>
          <cell r="AZ205">
            <v>0.49976394690650044</v>
          </cell>
          <cell r="BB205">
            <v>127.58613590811495</v>
          </cell>
          <cell r="BR205">
            <v>105.38392749462197</v>
          </cell>
        </row>
        <row r="206">
          <cell r="AY206">
            <v>57.830853856170549</v>
          </cell>
          <cell r="AZ206">
            <v>0.52513312910879206</v>
          </cell>
          <cell r="BB206">
            <v>128.02554913621626</v>
          </cell>
          <cell r="BR206">
            <v>106.81663562281649</v>
          </cell>
        </row>
        <row r="207">
          <cell r="AY207">
            <v>57.637037001166128</v>
          </cell>
          <cell r="AZ207">
            <v>0.51348097145076543</v>
          </cell>
          <cell r="BB207">
            <v>129.04483366657445</v>
          </cell>
          <cell r="BR207">
            <v>108.43120270275897</v>
          </cell>
        </row>
        <row r="208">
          <cell r="AY208">
            <v>57.364944804937565</v>
          </cell>
          <cell r="AZ208">
            <v>0.50145143880579912</v>
          </cell>
          <cell r="BB208">
            <v>129.4242727774234</v>
          </cell>
          <cell r="BR208">
            <v>111.89946758639846</v>
          </cell>
        </row>
        <row r="209">
          <cell r="AY209">
            <v>57.418668150083597</v>
          </cell>
          <cell r="AZ209">
            <v>0.47119476502599783</v>
          </cell>
          <cell r="BB209">
            <v>131.11893325059657</v>
          </cell>
          <cell r="BR209">
            <v>111.98683846709983</v>
          </cell>
        </row>
        <row r="210">
          <cell r="AY210">
            <v>57.217147304037255</v>
          </cell>
          <cell r="AZ210">
            <v>0.46201037289063729</v>
          </cell>
          <cell r="BB210">
            <v>132.03606809057149</v>
          </cell>
          <cell r="BR210">
            <v>113.10657987465447</v>
          </cell>
        </row>
        <row r="211">
          <cell r="BB211">
            <v>132.42813896018779</v>
          </cell>
          <cell r="BR211">
            <v>115.24376319109841</v>
          </cell>
        </row>
        <row r="212">
          <cell r="BB212">
            <v>133.55623384377358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A 95_kody 2012_2017 (2)"/>
      <sheetName val="Vychodiska_ESA95_kody"/>
      <sheetName val="splatnosti"/>
    </sheetNames>
    <definedNames>
      <definedName name="[Macros Import].qbop"/>
      <definedName name="atrade"/>
      <definedName name="mflowsa"/>
      <definedName name="mflowsq"/>
      <definedName name="mstocksa"/>
      <definedName name="mstocksq"/>
    </definedNames>
    <sheetDataSet>
      <sheetData sheetId="0"/>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data"/>
      <sheetName val="i-rates"/>
      <sheetName val="i-REER"/>
      <sheetName val="i-S"/>
      <sheetName val="i-S.gh"/>
      <sheetName val="wages"/>
      <sheetName val="outfore"/>
      <sheetName val="brief00"/>
      <sheetName val="gr.gh"/>
      <sheetName val="indice.gh"/>
      <sheetName val="watchdog"/>
      <sheetName val="watch-gh"/>
      <sheetName val="inf proj"/>
      <sheetName val="reer.gh"/>
      <sheetName val="dirt-trade"/>
      <sheetName val="Mtarget"/>
      <sheetName val="er-inf"/>
      <sheetName val="Panel1"/>
      <sheetName val="Sheet1"/>
      <sheetName val="m-r"/>
      <sheetName val="Chart1"/>
      <sheetName val="SV MONITORab"/>
    </sheetNames>
    <definedNames>
      <definedName name="aaaaaaaaaaaaaa"/>
      <definedName name="bbbbbbbbbbbbbb"/>
      <definedName name="BFLD_DF"/>
      <definedName name="ggggggg"/>
      <definedName name="hhhhhhh"/>
      <definedName name="NTDD_RG"/>
      <definedName name="TTTTTTTTTTTT"/>
      <definedName name="UUUUUUUUUUU"/>
    </definedNames>
    <sheetDataSet>
      <sheetData sheetId="0" refreshError="1"/>
      <sheetData sheetId="1"/>
      <sheetData sheetId="2"/>
      <sheetData sheetId="3"/>
      <sheetData sheetId="4" refreshError="1"/>
      <sheetData sheetId="5"/>
      <sheetData sheetId="6" refreshError="1"/>
      <sheetData sheetId="7"/>
      <sheetData sheetId="8"/>
      <sheetData sheetId="9"/>
      <sheetData sheetId="10" refreshError="1"/>
      <sheetData sheetId="11" refreshError="1"/>
      <sheetData sheetId="12"/>
      <sheetData sheetId="13"/>
      <sheetData sheetId="14"/>
      <sheetData sheetId="15" refreshError="1"/>
      <sheetData sheetId="16"/>
      <sheetData sheetId="17"/>
      <sheetData sheetId="18" refreshError="1"/>
      <sheetData sheetId="19"/>
      <sheetData sheetId="20"/>
      <sheetData sheetId="21" refreshError="1"/>
      <sheetData sheetId="22" refreshError="1"/>
      <sheetData sheetId="2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i3-LQ"/>
      <sheetName val="KA2"/>
      <sheetName val="my table"/>
      <sheetName val="Debt"/>
      <sheetName val="Assu"/>
      <sheetName val="2000-prelim"/>
      <sheetName val="BOP"/>
      <sheetName val="output"/>
      <sheetName val="staff report table"/>
      <sheetName val="Assu. summary"/>
      <sheetName val="outmacro"/>
      <sheetName val="trade-struct"/>
      <sheetName val="dir-trade"/>
      <sheetName val="i-REER"/>
      <sheetName val="Príloha _10 M"/>
    </sheetNames>
    <sheetDataSet>
      <sheetData sheetId="0"/>
      <sheetData sheetId="1" refreshError="1"/>
      <sheetData sheetId="2"/>
      <sheetData sheetId="3"/>
      <sheetData sheetId="4"/>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ectors"/>
      <sheetName val="In WEO"/>
      <sheetName val="F1-reerproj"/>
      <sheetName val="Cash-Flow"/>
      <sheetName val="ControlSheet"/>
      <sheetName val="BOP note"/>
      <sheetName val="Monthly BOP"/>
      <sheetName val="Sustain"/>
      <sheetName val="Demand Im"/>
      <sheetName val="Tempor"/>
      <sheetName val="BOP-Q"/>
      <sheetName val="Sheet1"/>
      <sheetName val="X-M-WS"/>
      <sheetName val="EXPORTS-QA"/>
      <sheetName val="IMPORTS-QA"/>
      <sheetName val="Deflators"/>
      <sheetName val="Services"/>
      <sheetName val="Direct Inv"/>
      <sheetName val="Portfolio"/>
      <sheetName val="Other Inv"/>
      <sheetName val="C-ACC"/>
      <sheetName val="Sstnble CA"/>
      <sheetName val="RESERVES"/>
      <sheetName val="Int. Inv Position"/>
      <sheetName val="Ext. Dbt Stk"/>
      <sheetName val="Ext. Disb"/>
      <sheetName val="Ext. Amrt"/>
      <sheetName val="Ext. Int"/>
      <sheetName val="Ext. Dbt Ser"/>
      <sheetName val="Dbt data-Kyjac"/>
      <sheetName val="CA-finance"/>
      <sheetName val="Debt"/>
      <sheetName val="FISCAL"/>
      <sheetName val="StateGuarantees"/>
      <sheetName val="OUTPUT"/>
      <sheetName val="OUTPUT 2004H1"/>
      <sheetName val="WEO-BOP (old)"/>
      <sheetName val="WEO-BOP"/>
      <sheetName val="WEO-DEBT"/>
      <sheetName val="Vuln."/>
      <sheetName val="SR-Copy"/>
      <sheetName val="SR-Main"/>
      <sheetName val="SR-Medium-term"/>
      <sheetName val="OUT_DSA"/>
      <sheetName val="Out"/>
      <sheetName val="Input M"/>
      <sheetName val="Input Q"/>
      <sheetName val="Input A"/>
      <sheetName val="Trade M"/>
      <sheetName val="Trade Q"/>
      <sheetName val="Momentum"/>
      <sheetName val="charts"/>
      <sheetName val="WEO-TRADE"/>
      <sheetName val="Sheet2"/>
      <sheetName val="Slovak Republic"/>
      <sheetName val="imfpeter2"/>
      <sheetName val="STDebt"/>
      <sheetName val="Chart1"/>
      <sheetName val="Chart2"/>
      <sheetName val="Chart3"/>
      <sheetName val="Chart4"/>
      <sheetName val="In"/>
      <sheetName val="Debt (forecast)"/>
      <sheetName val="Chart5"/>
      <sheetName val="Vulnerability"/>
      <sheetName val="updating"/>
      <sheetName val="Chart_X&amp;M&amp;cars"/>
      <sheetName val="i2-KA"/>
      <sheetName val="Svkb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sheetData sheetId="64" refreshError="1"/>
      <sheetData sheetId="65"/>
      <sheetData sheetId="66"/>
      <sheetData sheetId="67" refreshError="1"/>
      <sheetData sheetId="68" refreshError="1"/>
      <sheetData sheetId="6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row r="1">
          <cell r="F1" t="str">
            <v>CPI111</v>
          </cell>
          <cell r="G1" t="str">
            <v>CPI112</v>
          </cell>
          <cell r="H1" t="str">
            <v>CPI132</v>
          </cell>
          <cell r="I1" t="str">
            <v>CPI134</v>
          </cell>
          <cell r="J1" t="str">
            <v>CPI136</v>
          </cell>
          <cell r="L1" t="str">
            <v>CPI158</v>
          </cell>
          <cell r="U1" t="str">
            <v>WPI111</v>
          </cell>
          <cell r="V1" t="str">
            <v>WPI112</v>
          </cell>
          <cell r="W1" t="str">
            <v>WPI132</v>
          </cell>
          <cell r="X1" t="str">
            <v>WPI134</v>
          </cell>
          <cell r="AA1" t="str">
            <v>WPI158</v>
          </cell>
          <cell r="AL1" t="str">
            <v>enda111</v>
          </cell>
          <cell r="AM1" t="str">
            <v>enda112</v>
          </cell>
          <cell r="AN1" t="str">
            <v>enda132</v>
          </cell>
          <cell r="AO1" t="str">
            <v>enda134</v>
          </cell>
          <cell r="AP1" t="str">
            <v>enda136</v>
          </cell>
          <cell r="AR1" t="str">
            <v>enda158</v>
          </cell>
          <cell r="BI1" t="str">
            <v>u111lnulcmx</v>
          </cell>
          <cell r="BJ1" t="str">
            <v>u112lnulcmx</v>
          </cell>
          <cell r="BK1" t="str">
            <v>u132lnulcmx</v>
          </cell>
          <cell r="BL1" t="str">
            <v>u134lnulcmx</v>
          </cell>
          <cell r="BM1" t="str">
            <v>u136lnulcmx</v>
          </cell>
          <cell r="BP1" t="str">
            <v>u158lnulcmx</v>
          </cell>
        </row>
        <row r="2">
          <cell r="F2" t="str">
            <v>CPI111</v>
          </cell>
          <cell r="G2" t="str">
            <v>CPI112</v>
          </cell>
          <cell r="H2" t="str">
            <v>CPI132</v>
          </cell>
          <cell r="I2" t="str">
            <v>CPI134</v>
          </cell>
          <cell r="J2" t="str">
            <v>CPI136</v>
          </cell>
          <cell r="K2" t="str">
            <v>cpi936</v>
          </cell>
          <cell r="L2" t="str">
            <v>CPI158</v>
          </cell>
          <cell r="U2" t="str">
            <v>WPI111</v>
          </cell>
          <cell r="V2" t="str">
            <v>WPI112</v>
          </cell>
          <cell r="W2" t="str">
            <v>WPI132</v>
          </cell>
          <cell r="X2" t="str">
            <v>WPI134</v>
          </cell>
          <cell r="Z2" t="str">
            <v>wpi936</v>
          </cell>
          <cell r="AA2" t="str">
            <v>WPI158</v>
          </cell>
        </row>
        <row r="9">
          <cell r="B9" t="str">
            <v>1990m1</v>
          </cell>
        </row>
        <row r="10">
          <cell r="B10" t="str">
            <v>+</v>
          </cell>
        </row>
        <row r="11">
          <cell r="B11" t="str">
            <v>+</v>
          </cell>
          <cell r="C11" t="str">
            <v>Mar90</v>
          </cell>
        </row>
        <row r="12">
          <cell r="B12" t="str">
            <v>+</v>
          </cell>
        </row>
        <row r="13">
          <cell r="B13" t="str">
            <v>+</v>
          </cell>
        </row>
        <row r="14">
          <cell r="B14" t="str">
            <v>+</v>
          </cell>
          <cell r="C14" t="str">
            <v>Jun</v>
          </cell>
        </row>
        <row r="15">
          <cell r="B15" t="str">
            <v>+</v>
          </cell>
        </row>
        <row r="16">
          <cell r="B16" t="str">
            <v>+</v>
          </cell>
        </row>
        <row r="17">
          <cell r="B17" t="str">
            <v>+</v>
          </cell>
          <cell r="C17" t="str">
            <v>Sep</v>
          </cell>
        </row>
        <row r="18">
          <cell r="B18" t="str">
            <v>+</v>
          </cell>
        </row>
        <row r="19">
          <cell r="B19" t="str">
            <v>+</v>
          </cell>
        </row>
        <row r="20">
          <cell r="B20" t="str">
            <v>+</v>
          </cell>
          <cell r="C20" t="str">
            <v>Dec</v>
          </cell>
        </row>
        <row r="21">
          <cell r="B21" t="str">
            <v>+</v>
          </cell>
        </row>
        <row r="22">
          <cell r="B22" t="str">
            <v>+</v>
          </cell>
        </row>
        <row r="23">
          <cell r="B23" t="str">
            <v>+</v>
          </cell>
          <cell r="C23" t="str">
            <v>Mar91</v>
          </cell>
        </row>
        <row r="24">
          <cell r="B24" t="str">
            <v>+</v>
          </cell>
        </row>
        <row r="25">
          <cell r="B25" t="str">
            <v>+</v>
          </cell>
        </row>
        <row r="26">
          <cell r="B26" t="str">
            <v>+</v>
          </cell>
          <cell r="C26" t="str">
            <v>Jun</v>
          </cell>
        </row>
        <row r="27">
          <cell r="B27" t="str">
            <v>+</v>
          </cell>
        </row>
        <row r="28">
          <cell r="B28" t="str">
            <v>+</v>
          </cell>
        </row>
        <row r="29">
          <cell r="B29" t="str">
            <v>+</v>
          </cell>
          <cell r="C29" t="str">
            <v>Sep</v>
          </cell>
        </row>
        <row r="30">
          <cell r="B30" t="str">
            <v>+</v>
          </cell>
        </row>
        <row r="31">
          <cell r="B31" t="str">
            <v>+</v>
          </cell>
        </row>
        <row r="32">
          <cell r="B32" t="str">
            <v>+</v>
          </cell>
          <cell r="C32" t="str">
            <v>Dec</v>
          </cell>
        </row>
        <row r="33">
          <cell r="B33" t="str">
            <v>+</v>
          </cell>
        </row>
        <row r="34">
          <cell r="B34" t="str">
            <v>+</v>
          </cell>
        </row>
        <row r="35">
          <cell r="B35" t="str">
            <v>+</v>
          </cell>
          <cell r="C35" t="str">
            <v>Mar92</v>
          </cell>
        </row>
        <row r="36">
          <cell r="B36" t="str">
            <v>+</v>
          </cell>
        </row>
        <row r="37">
          <cell r="B37" t="str">
            <v>+</v>
          </cell>
        </row>
        <row r="38">
          <cell r="B38" t="str">
            <v>+</v>
          </cell>
          <cell r="C38" t="str">
            <v>Jun</v>
          </cell>
        </row>
        <row r="39">
          <cell r="B39" t="str">
            <v>+</v>
          </cell>
        </row>
        <row r="40">
          <cell r="B40" t="str">
            <v>+</v>
          </cell>
        </row>
        <row r="41">
          <cell r="B41" t="str">
            <v>+</v>
          </cell>
          <cell r="C41" t="str">
            <v>Sep</v>
          </cell>
        </row>
        <row r="42">
          <cell r="B42" t="str">
            <v>+</v>
          </cell>
        </row>
        <row r="43">
          <cell r="B43" t="str">
            <v>+</v>
          </cell>
        </row>
        <row r="44">
          <cell r="B44" t="str">
            <v>+</v>
          </cell>
          <cell r="C44" t="str">
            <v>Dec</v>
          </cell>
        </row>
        <row r="45">
          <cell r="B45" t="str">
            <v>+</v>
          </cell>
        </row>
        <row r="46">
          <cell r="B46" t="str">
            <v>+</v>
          </cell>
        </row>
        <row r="47">
          <cell r="B47" t="str">
            <v>+</v>
          </cell>
          <cell r="C47" t="str">
            <v>Mar93</v>
          </cell>
        </row>
        <row r="48">
          <cell r="B48" t="str">
            <v>+</v>
          </cell>
        </row>
        <row r="49">
          <cell r="B49" t="str">
            <v>+</v>
          </cell>
        </row>
        <row r="50">
          <cell r="B50" t="str">
            <v>+</v>
          </cell>
          <cell r="C50" t="str">
            <v>Jun</v>
          </cell>
        </row>
        <row r="51">
          <cell r="B51" t="str">
            <v>+</v>
          </cell>
        </row>
        <row r="52">
          <cell r="B52" t="str">
            <v>+</v>
          </cell>
        </row>
        <row r="53">
          <cell r="B53" t="str">
            <v>+</v>
          </cell>
          <cell r="C53" t="str">
            <v>Sep</v>
          </cell>
        </row>
        <row r="54">
          <cell r="B54" t="str">
            <v>+</v>
          </cell>
        </row>
        <row r="55">
          <cell r="B55" t="str">
            <v>+</v>
          </cell>
        </row>
        <row r="56">
          <cell r="B56" t="str">
            <v>+</v>
          </cell>
          <cell r="C56" t="str">
            <v>Dec</v>
          </cell>
        </row>
        <row r="57">
          <cell r="B57" t="str">
            <v>+</v>
          </cell>
        </row>
        <row r="58">
          <cell r="B58" t="str">
            <v>+</v>
          </cell>
        </row>
        <row r="59">
          <cell r="B59" t="str">
            <v>+</v>
          </cell>
          <cell r="C59" t="str">
            <v>Mar94</v>
          </cell>
        </row>
        <row r="60">
          <cell r="B60" t="str">
            <v>+</v>
          </cell>
        </row>
        <row r="61">
          <cell r="B61" t="str">
            <v>+</v>
          </cell>
        </row>
        <row r="62">
          <cell r="B62" t="str">
            <v>+</v>
          </cell>
          <cell r="C62" t="str">
            <v>Jun</v>
          </cell>
        </row>
        <row r="63">
          <cell r="B63" t="str">
            <v>+</v>
          </cell>
        </row>
        <row r="64">
          <cell r="B64" t="str">
            <v>+</v>
          </cell>
        </row>
        <row r="65">
          <cell r="B65" t="str">
            <v>+</v>
          </cell>
          <cell r="C65" t="str">
            <v>Sep</v>
          </cell>
        </row>
        <row r="66">
          <cell r="B66" t="str">
            <v>+</v>
          </cell>
        </row>
        <row r="67">
          <cell r="B67" t="str">
            <v>+</v>
          </cell>
        </row>
        <row r="68">
          <cell r="B68" t="str">
            <v>+</v>
          </cell>
          <cell r="C68" t="str">
            <v>Dec</v>
          </cell>
        </row>
        <row r="69">
          <cell r="B69" t="str">
            <v>+</v>
          </cell>
        </row>
        <row r="70">
          <cell r="B70" t="str">
            <v>+</v>
          </cell>
        </row>
        <row r="71">
          <cell r="B71" t="str">
            <v>+</v>
          </cell>
          <cell r="C71" t="str">
            <v>Mar95</v>
          </cell>
        </row>
        <row r="72">
          <cell r="B72" t="str">
            <v>+</v>
          </cell>
        </row>
        <row r="73">
          <cell r="B73" t="str">
            <v>+</v>
          </cell>
        </row>
        <row r="74">
          <cell r="B74" t="str">
            <v>+</v>
          </cell>
          <cell r="C74" t="str">
            <v>Jun</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38">
          <cell r="T138" t="str">
            <v>October</v>
          </cell>
        </row>
        <row r="140">
          <cell r="BK140">
            <v>90.145299612313636</v>
          </cell>
          <cell r="BN140">
            <v>112.36460206325194</v>
          </cell>
        </row>
        <row r="146">
          <cell r="AT146" t="str">
            <v>$NOMXRG6</v>
          </cell>
          <cell r="AU146" t="str">
            <v>$NOMXRG6</v>
          </cell>
          <cell r="BR146" t="str">
            <v>$NULCG6</v>
          </cell>
        </row>
        <row r="147">
          <cell r="BB147" t="str">
            <v>Index, Jan-Sept 1990=100</v>
          </cell>
        </row>
        <row r="148">
          <cell r="BU148" t="str">
            <v>$ULCCR</v>
          </cell>
        </row>
        <row r="149">
          <cell r="AY149" t="str">
            <v>Index, Jan-Sept 1990=100</v>
          </cell>
          <cell r="BR149" t="str">
            <v>$NULCG6</v>
          </cell>
          <cell r="BU149" t="str">
            <v>$ULCCR</v>
          </cell>
        </row>
        <row r="150">
          <cell r="AT150" t="str">
            <v>$NOMXRG6</v>
          </cell>
          <cell r="AU150" t="str">
            <v>$NOMXRG6</v>
          </cell>
          <cell r="AY150" t="str">
            <v>NEER</v>
          </cell>
          <cell r="AZ150" t="str">
            <v>REER</v>
          </cell>
          <cell r="BA150" t="str">
            <v>REER</v>
          </cell>
          <cell r="BB150" t="str">
            <v>REER</v>
          </cell>
          <cell r="BU150" t="str">
            <v>CZ</v>
          </cell>
        </row>
        <row r="151">
          <cell r="AT151" t="str">
            <v xml:space="preserve">Weighted </v>
          </cell>
          <cell r="AU151" t="str">
            <v xml:space="preserve">Weighted </v>
          </cell>
          <cell r="AY151" t="str">
            <v>(czech/</v>
          </cell>
          <cell r="AZ151" t="str">
            <v>(CPI based)</v>
          </cell>
          <cell r="BA151" t="str">
            <v>(ULC based)</v>
          </cell>
          <cell r="BB151" t="str">
            <v>(PPI based)</v>
          </cell>
        </row>
        <row r="152">
          <cell r="D152">
            <v>1</v>
          </cell>
          <cell r="E152" t="str">
            <v>weights1</v>
          </cell>
          <cell r="AT152" t="str">
            <v>average</v>
          </cell>
          <cell r="AU152" t="str">
            <v>average</v>
          </cell>
          <cell r="AY152" t="str">
            <v>$nomxrg6)</v>
          </cell>
        </row>
        <row r="153">
          <cell r="D153">
            <v>1</v>
          </cell>
          <cell r="E153" t="str">
            <v>weights2</v>
          </cell>
          <cell r="AT153" t="str">
            <v>EXCL  SVK</v>
          </cell>
          <cell r="AU153" t="str">
            <v>Incl. SVK</v>
          </cell>
          <cell r="AY153" t="str">
            <v>neer</v>
          </cell>
          <cell r="AZ153" t="str">
            <v>reerc</v>
          </cell>
          <cell r="BA153" t="str">
            <v>reeru</v>
          </cell>
          <cell r="BB153" t="str">
            <v>reerp</v>
          </cell>
        </row>
        <row r="154">
          <cell r="B154" t="str">
            <v>1990m1</v>
          </cell>
          <cell r="D154" t="str">
            <v>1990</v>
          </cell>
          <cell r="E154" t="str">
            <v>Jan.</v>
          </cell>
          <cell r="AT154">
            <v>97.717685390932786</v>
          </cell>
          <cell r="AU154">
            <v>98.416450466774521</v>
          </cell>
          <cell r="AW154" t="str">
            <v>1990</v>
          </cell>
          <cell r="AX154">
            <v>32874</v>
          </cell>
          <cell r="AY154">
            <v>102.86789797269462</v>
          </cell>
          <cell r="AZ154">
            <v>1.009642963192813</v>
          </cell>
          <cell r="BA154">
            <v>101.34981705649405</v>
          </cell>
          <cell r="BB154">
            <v>99.628468216542174</v>
          </cell>
          <cell r="BR154">
            <v>95.691962942667203</v>
          </cell>
          <cell r="BU154">
            <v>96.990004549817399</v>
          </cell>
        </row>
        <row r="155">
          <cell r="B155" t="str">
            <v>+</v>
          </cell>
          <cell r="E155" t="str">
            <v>Feb.</v>
          </cell>
          <cell r="AT155">
            <v>98.694340675689048</v>
          </cell>
          <cell r="AU155">
            <v>98.681386638521047</v>
          </cell>
          <cell r="AX155" t="str">
            <v>Feb</v>
          </cell>
          <cell r="AY155">
            <v>99.947925183606046</v>
          </cell>
          <cell r="AZ155">
            <v>0.90584955274081691</v>
          </cell>
          <cell r="BA155">
            <v>121.51084486892017</v>
          </cell>
          <cell r="BB155">
            <v>95.434709131531818</v>
          </cell>
          <cell r="BR155">
            <v>97.295901743191223</v>
          </cell>
          <cell r="BU155">
            <v>118.23284369610742</v>
          </cell>
        </row>
        <row r="156">
          <cell r="B156" t="str">
            <v>+</v>
          </cell>
          <cell r="E156" t="str">
            <v>March</v>
          </cell>
          <cell r="AT156">
            <v>97.05110994886661</v>
          </cell>
          <cell r="AU156">
            <v>97.273091054262636</v>
          </cell>
          <cell r="AX156" t="str">
            <v>Mar</v>
          </cell>
          <cell r="AY156">
            <v>100.91072848615903</v>
          </cell>
          <cell r="AZ156">
            <v>1.0486060074945365</v>
          </cell>
          <cell r="BA156">
            <v>100.67124941272503</v>
          </cell>
          <cell r="BB156">
            <v>95.744050870788996</v>
          </cell>
          <cell r="BR156">
            <v>96.411216455223325</v>
          </cell>
          <cell r="BU156">
            <v>97.06475626257911</v>
          </cell>
        </row>
        <row r="157">
          <cell r="B157" t="str">
            <v>+</v>
          </cell>
          <cell r="E157" t="str">
            <v>April</v>
          </cell>
          <cell r="AT157">
            <v>97.861274899808009</v>
          </cell>
          <cell r="AU157">
            <v>97.953743391250597</v>
          </cell>
          <cell r="AX157" t="str">
            <v>Apr</v>
          </cell>
          <cell r="AY157">
            <v>100.37548391924503</v>
          </cell>
          <cell r="AZ157">
            <v>1.0096271689377452</v>
          </cell>
          <cell r="BA157">
            <v>109.83384012522315</v>
          </cell>
          <cell r="BB157">
            <v>95.834237220419894</v>
          </cell>
          <cell r="BR157">
            <v>98.084662018047695</v>
          </cell>
          <cell r="BU157">
            <v>107.73723245506008</v>
          </cell>
        </row>
        <row r="158">
          <cell r="B158" t="str">
            <v>+</v>
          </cell>
          <cell r="E158" t="str">
            <v>May</v>
          </cell>
          <cell r="AT158">
            <v>99.359154931874428</v>
          </cell>
          <cell r="AU158">
            <v>99.420541140641703</v>
          </cell>
          <cell r="AX158" t="str">
            <v>May</v>
          </cell>
          <cell r="AY158">
            <v>100.24539209966674</v>
          </cell>
          <cell r="AZ158">
            <v>1.0162113742847021</v>
          </cell>
          <cell r="BA158">
            <v>92.923132830933994</v>
          </cell>
          <cell r="BB158">
            <v>96.390366140930439</v>
          </cell>
          <cell r="BR158">
            <v>100.4380590649068</v>
          </cell>
          <cell r="BU158">
            <v>93.336326050436085</v>
          </cell>
        </row>
        <row r="159">
          <cell r="B159" t="str">
            <v>+</v>
          </cell>
          <cell r="E159" t="str">
            <v>June</v>
          </cell>
          <cell r="AT159">
            <v>98.343276122542179</v>
          </cell>
          <cell r="AU159">
            <v>98.19585606908349</v>
          </cell>
          <cell r="AX159" t="str">
            <v>Jun</v>
          </cell>
          <cell r="AY159">
            <v>99.406466786284071</v>
          </cell>
          <cell r="AZ159">
            <v>1.0058013162293933</v>
          </cell>
          <cell r="BA159">
            <v>84.715863612560582</v>
          </cell>
          <cell r="BB159">
            <v>96.891987257323052</v>
          </cell>
          <cell r="BR159">
            <v>99.255834884469436</v>
          </cell>
          <cell r="BU159">
            <v>84.090965021808145</v>
          </cell>
        </row>
        <row r="160">
          <cell r="B160" t="str">
            <v>+</v>
          </cell>
          <cell r="E160" t="str">
            <v>July</v>
          </cell>
          <cell r="AT160">
            <v>100.99506326366676</v>
          </cell>
          <cell r="AU160">
            <v>100.75071112984503</v>
          </cell>
          <cell r="AX160" t="str">
            <v>Jul</v>
          </cell>
          <cell r="AY160">
            <v>99.043344271983258</v>
          </cell>
          <cell r="AZ160">
            <v>0.99825031296119759</v>
          </cell>
          <cell r="BA160">
            <v>99.269294223742563</v>
          </cell>
          <cell r="BB160">
            <v>104.75520681254494</v>
          </cell>
          <cell r="BR160">
            <v>101.59603165985909</v>
          </cell>
          <cell r="BU160">
            <v>100.86029315246286</v>
          </cell>
        </row>
        <row r="161">
          <cell r="B161" t="str">
            <v>+</v>
          </cell>
          <cell r="E161" t="str">
            <v>Aug.</v>
          </cell>
          <cell r="AT161">
            <v>104.91338781055948</v>
          </cell>
          <cell r="AU161">
            <v>104.44079718244988</v>
          </cell>
          <cell r="AX161" t="str">
            <v>Aug</v>
          </cell>
          <cell r="AY161">
            <v>98.224383732714244</v>
          </cell>
          <cell r="AZ161">
            <v>0.90352240973764386</v>
          </cell>
          <cell r="BA161">
            <v>103.45943013678517</v>
          </cell>
          <cell r="BB161">
            <v>106.43162390008962</v>
          </cell>
          <cell r="BR161">
            <v>105.45309736673832</v>
          </cell>
          <cell r="BU161">
            <v>109.10834530749199</v>
          </cell>
        </row>
        <row r="162">
          <cell r="B162" t="str">
            <v>+</v>
          </cell>
          <cell r="E162" t="str">
            <v>Sept.</v>
          </cell>
          <cell r="AT162">
            <v>104.9977106428299</v>
          </cell>
          <cell r="AU162">
            <v>104.80403238341049</v>
          </cell>
          <cell r="AX162" t="str">
            <v>Sep</v>
          </cell>
          <cell r="AY162">
            <v>99.270019289441464</v>
          </cell>
          <cell r="AZ162">
            <v>0.91320229072180292</v>
          </cell>
          <cell r="BA162">
            <v>91.537025512535052</v>
          </cell>
          <cell r="BB162">
            <v>108.51287026828214</v>
          </cell>
          <cell r="BR162">
            <v>105.77323386489692</v>
          </cell>
          <cell r="BU162">
            <v>96.828036591818503</v>
          </cell>
        </row>
        <row r="163">
          <cell r="B163" t="str">
            <v>+</v>
          </cell>
          <cell r="E163" t="str">
            <v>Oct.</v>
          </cell>
          <cell r="AT163">
            <v>108.03511331402491</v>
          </cell>
          <cell r="AU163">
            <v>100.51672143309382</v>
          </cell>
          <cell r="AX163" t="str">
            <v>Oct</v>
          </cell>
          <cell r="AY163">
            <v>75.108316466956168</v>
          </cell>
          <cell r="AZ163">
            <v>0.74689509092898387</v>
          </cell>
          <cell r="BA163">
            <v>74.167223530066138</v>
          </cell>
          <cell r="BB163">
            <v>83.098393824811879</v>
          </cell>
          <cell r="BR163">
            <v>109.03270591450871</v>
          </cell>
          <cell r="BU163">
            <v>80.8718464368485</v>
          </cell>
        </row>
        <row r="164">
          <cell r="B164" t="str">
            <v>+</v>
          </cell>
          <cell r="E164" t="str">
            <v>Nov.</v>
          </cell>
          <cell r="AT164">
            <v>110.25461006996127</v>
          </cell>
          <cell r="AU164">
            <v>98.078043867544167</v>
          </cell>
          <cell r="AX164" t="str">
            <v>Nov</v>
          </cell>
          <cell r="AY164">
            <v>62.85120983133713</v>
          </cell>
          <cell r="AZ164">
            <v>0.69176599641183467</v>
          </cell>
          <cell r="BA164">
            <v>61.131368779774348</v>
          </cell>
          <cell r="BB164">
            <v>70.658774539049006</v>
          </cell>
          <cell r="BR164">
            <v>111.45691523948409</v>
          </cell>
          <cell r="BU164">
            <v>68.13961671431845</v>
          </cell>
        </row>
        <row r="165">
          <cell r="B165" t="str">
            <v>+</v>
          </cell>
          <cell r="E165" t="str">
            <v>Dec.</v>
          </cell>
          <cell r="AT165">
            <v>109.57587247556651</v>
          </cell>
          <cell r="AU165">
            <v>97.051535915857428</v>
          </cell>
          <cell r="AX165" t="str">
            <v>Dec</v>
          </cell>
          <cell r="AY165">
            <v>61.776502297974325</v>
          </cell>
          <cell r="AZ165">
            <v>0.63812772138269314</v>
          </cell>
          <cell r="BA165">
            <v>62.844166995599274</v>
          </cell>
          <cell r="BB165">
            <v>69.310923367402808</v>
          </cell>
          <cell r="BR165">
            <v>111.18025598994335</v>
          </cell>
          <cell r="BU165">
            <v>69.874898629541946</v>
          </cell>
        </row>
        <row r="166">
          <cell r="B166" t="str">
            <v>+</v>
          </cell>
          <cell r="D166" t="str">
            <v>1991</v>
          </cell>
          <cell r="E166" t="str">
            <v>Jan.</v>
          </cell>
          <cell r="AT166">
            <v>108.54750735239962</v>
          </cell>
          <cell r="AU166">
            <v>93.176921128356256</v>
          </cell>
          <cell r="AW166" t="str">
            <v>1991</v>
          </cell>
          <cell r="AX166">
            <v>33239</v>
          </cell>
          <cell r="AY166">
            <v>54.558086574227595</v>
          </cell>
          <cell r="AZ166">
            <v>0.52270821897392594</v>
          </cell>
          <cell r="BA166">
            <v>51.364390991125177</v>
          </cell>
          <cell r="BB166">
            <v>74.876734071685775</v>
          </cell>
          <cell r="BR166">
            <v>110.29792595046035</v>
          </cell>
          <cell r="BU166">
            <v>56.657582052894838</v>
          </cell>
        </row>
        <row r="167">
          <cell r="B167" t="str">
            <v>+</v>
          </cell>
          <cell r="E167" t="str">
            <v>Feb.</v>
          </cell>
          <cell r="AT167">
            <v>110.55782393024619</v>
          </cell>
          <cell r="AU167">
            <v>94.663773765112893</v>
          </cell>
          <cell r="AX167" t="str">
            <v>Feb</v>
          </cell>
          <cell r="AY167">
            <v>54.015349274176515</v>
          </cell>
          <cell r="AZ167">
            <v>0.47988117591450397</v>
          </cell>
          <cell r="BA167">
            <v>66.260717614034021</v>
          </cell>
          <cell r="BB167">
            <v>77.700151743643303</v>
          </cell>
          <cell r="BR167">
            <v>112.61713711212916</v>
          </cell>
          <cell r="BU167">
            <v>74.625828375392715</v>
          </cell>
        </row>
        <row r="168">
          <cell r="B168" t="str">
            <v>+</v>
          </cell>
          <cell r="E168" t="str">
            <v>March</v>
          </cell>
          <cell r="AT168">
            <v>103.04659999685349</v>
          </cell>
          <cell r="AU168">
            <v>88.752868194270221</v>
          </cell>
          <cell r="AX168" t="str">
            <v>Mar</v>
          </cell>
          <cell r="AY168">
            <v>55.290903978447936</v>
          </cell>
          <cell r="AZ168">
            <v>0.56039049020909004</v>
          </cell>
          <cell r="BA168">
            <v>67.049183290076414</v>
          </cell>
          <cell r="BB168">
            <v>82.650913539433446</v>
          </cell>
          <cell r="BR168">
            <v>106.1393269872501</v>
          </cell>
          <cell r="BU168">
            <v>71.170229925970645</v>
          </cell>
        </row>
        <row r="169">
          <cell r="B169" t="str">
            <v>+</v>
          </cell>
          <cell r="E169" t="str">
            <v>April</v>
          </cell>
          <cell r="AT169">
            <v>97.816125768129965</v>
          </cell>
          <cell r="AU169">
            <v>84.485746977459087</v>
          </cell>
          <cell r="AX169" t="str">
            <v>Apr</v>
          </cell>
          <cell r="AY169">
            <v>55.912880617050263</v>
          </cell>
          <cell r="AZ169">
            <v>0.54919522992492209</v>
          </cell>
          <cell r="BA169">
            <v>68.294798327569112</v>
          </cell>
          <cell r="BB169">
            <v>85.696392246293911</v>
          </cell>
          <cell r="BR169">
            <v>102.14514072132152</v>
          </cell>
          <cell r="BU169">
            <v>69.764403483260537</v>
          </cell>
        </row>
        <row r="170">
          <cell r="B170" t="str">
            <v>+</v>
          </cell>
          <cell r="E170" t="str">
            <v>May</v>
          </cell>
          <cell r="AT170">
            <v>96.983402569415432</v>
          </cell>
          <cell r="AU170">
            <v>83.820470546965012</v>
          </cell>
          <cell r="AX170" t="str">
            <v>May</v>
          </cell>
          <cell r="AY170">
            <v>56.055952541289635</v>
          </cell>
          <cell r="AZ170">
            <v>0.55724065940892986</v>
          </cell>
          <cell r="BA170">
            <v>67.016623851274247</v>
          </cell>
          <cell r="BB170">
            <v>88.494629135030536</v>
          </cell>
          <cell r="BR170">
            <v>102.4437403724986</v>
          </cell>
          <cell r="BU170">
            <v>68.658849102556374</v>
          </cell>
        </row>
        <row r="171">
          <cell r="B171" t="str">
            <v>+</v>
          </cell>
          <cell r="E171" t="str">
            <v>June</v>
          </cell>
          <cell r="AT171">
            <v>93.631198316466879</v>
          </cell>
          <cell r="AU171">
            <v>81.126055579085715</v>
          </cell>
          <cell r="AX171" t="str">
            <v>Jun</v>
          </cell>
          <cell r="AY171">
            <v>56.615537036050299</v>
          </cell>
          <cell r="AZ171">
            <v>0.55913778196545905</v>
          </cell>
          <cell r="BA171">
            <v>77.436766469813278</v>
          </cell>
          <cell r="BB171">
            <v>91.651718075236374</v>
          </cell>
          <cell r="BR171">
            <v>98.610193879527401</v>
          </cell>
          <cell r="BU171">
            <v>76.365565071626918</v>
          </cell>
        </row>
        <row r="172">
          <cell r="B172" t="str">
            <v>+</v>
          </cell>
          <cell r="E172" t="str">
            <v>July</v>
          </cell>
          <cell r="AT172">
            <v>93.491304844653499</v>
          </cell>
          <cell r="AU172">
            <v>80.962816004955386</v>
          </cell>
          <cell r="AX172" t="str">
            <v>Jul</v>
          </cell>
          <cell r="AY172">
            <v>56.49905789331369</v>
          </cell>
          <cell r="AZ172">
            <v>0.55047749176402194</v>
          </cell>
          <cell r="BA172">
            <v>76.845312270519429</v>
          </cell>
          <cell r="BB172">
            <v>91.357517662392098</v>
          </cell>
          <cell r="BR172">
            <v>97.854489402868367</v>
          </cell>
          <cell r="BU172">
            <v>75.201530961901767</v>
          </cell>
        </row>
        <row r="173">
          <cell r="B173" t="str">
            <v>+</v>
          </cell>
          <cell r="E173" t="str">
            <v>Aug.</v>
          </cell>
          <cell r="AT173">
            <v>95.50747901008836</v>
          </cell>
          <cell r="AU173">
            <v>82.582625374267238</v>
          </cell>
          <cell r="AX173" t="str">
            <v>Aug</v>
          </cell>
          <cell r="AY173">
            <v>56.157780520566568</v>
          </cell>
          <cell r="AZ173">
            <v>0.50339852751922243</v>
          </cell>
          <cell r="BA173">
            <v>72.974655446471928</v>
          </cell>
          <cell r="BB173">
            <v>91.426603220650108</v>
          </cell>
          <cell r="BR173">
            <v>99.735028326539265</v>
          </cell>
          <cell r="BU173">
            <v>72.786077522109011</v>
          </cell>
        </row>
        <row r="174">
          <cell r="B174" t="str">
            <v>+</v>
          </cell>
          <cell r="E174" t="str">
            <v>Sept.</v>
          </cell>
          <cell r="AT174">
            <v>97.868471725571823</v>
          </cell>
          <cell r="AU174">
            <v>84.455658830774411</v>
          </cell>
          <cell r="AX174" t="str">
            <v>Sep</v>
          </cell>
          <cell r="AY174">
            <v>55.715493594823606</v>
          </cell>
          <cell r="AZ174">
            <v>0.49966963053337499</v>
          </cell>
          <cell r="BA174">
            <v>78.780878001789503</v>
          </cell>
          <cell r="BB174">
            <v>91.31354856636348</v>
          </cell>
          <cell r="BR174">
            <v>102.7981466749476</v>
          </cell>
          <cell r="BU174">
            <v>80.990606046535845</v>
          </cell>
        </row>
        <row r="175">
          <cell r="B175" t="str">
            <v>+</v>
          </cell>
          <cell r="E175" t="str">
            <v>Oct.</v>
          </cell>
          <cell r="AT175">
            <v>98.261358323037882</v>
          </cell>
          <cell r="AU175">
            <v>84.808943865025583</v>
          </cell>
          <cell r="AX175" t="str">
            <v>Oct</v>
          </cell>
          <cell r="AY175">
            <v>55.752640753576912</v>
          </cell>
          <cell r="AZ175">
            <v>0.53751826927998125</v>
          </cell>
          <cell r="BA175">
            <v>80.301046718473103</v>
          </cell>
          <cell r="BB175">
            <v>91.889365073420862</v>
          </cell>
          <cell r="BR175">
            <v>104.02007099628467</v>
          </cell>
          <cell r="BU175">
            <v>83.534696557266415</v>
          </cell>
        </row>
        <row r="176">
          <cell r="B176" t="str">
            <v>+</v>
          </cell>
          <cell r="E176" t="str">
            <v>Nov.</v>
          </cell>
          <cell r="AT176">
            <v>101.73617156770416</v>
          </cell>
          <cell r="AU176">
            <v>87.594039313353676</v>
          </cell>
          <cell r="AX176" t="str">
            <v>Nov</v>
          </cell>
          <cell r="AY176">
            <v>55.215393479311601</v>
          </cell>
          <cell r="AZ176">
            <v>0.58819341531803637</v>
          </cell>
          <cell r="BA176">
            <v>80.993403669080749</v>
          </cell>
          <cell r="BB176">
            <v>91.827677077459356</v>
          </cell>
          <cell r="BR176">
            <v>108.32028665722207</v>
          </cell>
          <cell r="BU176">
            <v>87.738054065151104</v>
          </cell>
        </row>
        <row r="177">
          <cell r="B177" t="str">
            <v>+</v>
          </cell>
          <cell r="E177" t="str">
            <v>Dec.</v>
          </cell>
          <cell r="AT177">
            <v>104.8529055988687</v>
          </cell>
          <cell r="AU177">
            <v>90.064435136100983</v>
          </cell>
          <cell r="AX177" t="str">
            <v>Dec</v>
          </cell>
          <cell r="AY177">
            <v>54.700026761852506</v>
          </cell>
          <cell r="AZ177">
            <v>0.54520374429306806</v>
          </cell>
          <cell r="BA177">
            <v>87.86435322380315</v>
          </cell>
          <cell r="BB177">
            <v>91.481117726075098</v>
          </cell>
          <cell r="BR177">
            <v>111.37038443362279</v>
          </cell>
          <cell r="BU177">
            <v>97.861300405548192</v>
          </cell>
        </row>
        <row r="178">
          <cell r="B178" t="str">
            <v>+</v>
          </cell>
          <cell r="D178" t="str">
            <v>1992</v>
          </cell>
          <cell r="E178" t="str">
            <v>Jan.</v>
          </cell>
          <cell r="AT178">
            <v>104.48723301661377</v>
          </cell>
          <cell r="AU178">
            <v>89.980666226623214</v>
          </cell>
          <cell r="AW178" t="str">
            <v>1992</v>
          </cell>
          <cell r="AX178">
            <v>33604</v>
          </cell>
          <cell r="AY178">
            <v>55.259209273165851</v>
          </cell>
          <cell r="AZ178">
            <v>0.50191922404464284</v>
          </cell>
          <cell r="BA178">
            <v>83.609144967629291</v>
          </cell>
          <cell r="BB178">
            <v>90.926560824615621</v>
          </cell>
          <cell r="BR178">
            <v>110.47021413309579</v>
          </cell>
          <cell r="BU178">
            <v>92.369272928763678</v>
          </cell>
        </row>
        <row r="179">
          <cell r="B179" t="str">
            <v>+</v>
          </cell>
          <cell r="E179" t="str">
            <v>Feb.</v>
          </cell>
          <cell r="AT179">
            <v>102.10114552056056</v>
          </cell>
          <cell r="AU179">
            <v>88.112170462747386</v>
          </cell>
          <cell r="AX179" t="str">
            <v>Feb</v>
          </cell>
          <cell r="AY179">
            <v>55.725338712473693</v>
          </cell>
          <cell r="AZ179">
            <v>0.47289124089802442</v>
          </cell>
          <cell r="BA179">
            <v>84.0200233328287</v>
          </cell>
          <cell r="BB179">
            <v>91.014189822846134</v>
          </cell>
          <cell r="BR179">
            <v>107.69599003388875</v>
          </cell>
          <cell r="BU179">
            <v>90.492144019161586</v>
          </cell>
        </row>
        <row r="180">
          <cell r="B180" t="str">
            <v>+</v>
          </cell>
          <cell r="E180" t="str">
            <v>March</v>
          </cell>
          <cell r="AT180">
            <v>99.674204506221344</v>
          </cell>
          <cell r="AU180">
            <v>86.2552109682223</v>
          </cell>
          <cell r="AX180" t="str">
            <v>Mar</v>
          </cell>
          <cell r="AY180">
            <v>56.338311050802439</v>
          </cell>
          <cell r="AZ180">
            <v>0.53779372040718754</v>
          </cell>
          <cell r="BA180">
            <v>85.348176132429998</v>
          </cell>
          <cell r="BB180">
            <v>92.232958779605141</v>
          </cell>
          <cell r="BR180">
            <v>105.59519621476437</v>
          </cell>
          <cell r="BU180">
            <v>90.12949828016292</v>
          </cell>
        </row>
        <row r="181">
          <cell r="B181" t="str">
            <v>+</v>
          </cell>
          <cell r="E181" t="str">
            <v>April</v>
          </cell>
          <cell r="AT181">
            <v>100.39161437633206</v>
          </cell>
          <cell r="AU181">
            <v>86.794272742874313</v>
          </cell>
          <cell r="AX181" t="str">
            <v>Apr</v>
          </cell>
          <cell r="AY181">
            <v>56.12819460661035</v>
          </cell>
          <cell r="AZ181">
            <v>0.52031027090067539</v>
          </cell>
          <cell r="BA181">
            <v>82.962583096389537</v>
          </cell>
          <cell r="BB181">
            <v>92.772626968143811</v>
          </cell>
          <cell r="BR181">
            <v>106.78641712218815</v>
          </cell>
          <cell r="BU181">
            <v>88.598593641428437</v>
          </cell>
        </row>
        <row r="182">
          <cell r="B182" t="str">
            <v>+</v>
          </cell>
          <cell r="E182" t="str">
            <v>May</v>
          </cell>
          <cell r="AT182">
            <v>102.10606253072423</v>
          </cell>
          <cell r="AU182">
            <v>88.069112068699297</v>
          </cell>
          <cell r="AX182" t="str">
            <v>May</v>
          </cell>
          <cell r="AY182">
            <v>55.606727354075247</v>
          </cell>
          <cell r="AZ182">
            <v>0.52875625203352927</v>
          </cell>
          <cell r="BA182">
            <v>89.522180191088466</v>
          </cell>
          <cell r="BB182">
            <v>93.001698001445021</v>
          </cell>
          <cell r="BR182">
            <v>108.9704112267649</v>
          </cell>
          <cell r="BU182">
            <v>97.559100469823221</v>
          </cell>
        </row>
        <row r="183">
          <cell r="B183" t="str">
            <v>+</v>
          </cell>
          <cell r="E183" t="str">
            <v>June</v>
          </cell>
          <cell r="AT183">
            <v>104.80447043781381</v>
          </cell>
          <cell r="AU183">
            <v>90.13691880629348</v>
          </cell>
          <cell r="AX183" t="str">
            <v>Jun</v>
          </cell>
          <cell r="AY183">
            <v>54.97563313774311</v>
          </cell>
          <cell r="AZ183">
            <v>0.51822981815012714</v>
          </cell>
          <cell r="BA183">
            <v>80.220735873208923</v>
          </cell>
          <cell r="BB183">
            <v>92.865824432529138</v>
          </cell>
          <cell r="BR183">
            <v>112.47219189814078</v>
          </cell>
          <cell r="BU183">
            <v>90.231950955048944</v>
          </cell>
        </row>
        <row r="184">
          <cell r="B184" t="str">
            <v>+</v>
          </cell>
          <cell r="E184" t="str">
            <v>July</v>
          </cell>
          <cell r="AT184">
            <v>109.82828275681985</v>
          </cell>
          <cell r="AU184">
            <v>94.910614800746771</v>
          </cell>
          <cell r="AX184" t="str">
            <v>Jul</v>
          </cell>
          <cell r="AY184">
            <v>56.029281527488742</v>
          </cell>
          <cell r="AZ184">
            <v>0.52196485425297834</v>
          </cell>
          <cell r="BA184">
            <v>84.790186559722642</v>
          </cell>
          <cell r="BB184">
            <v>96.507376411799996</v>
          </cell>
          <cell r="BR184">
            <v>118.53657121506585</v>
          </cell>
          <cell r="BU184">
            <v>100.51398667635931</v>
          </cell>
        </row>
        <row r="185">
          <cell r="B185" t="str">
            <v>+</v>
          </cell>
          <cell r="E185" t="str">
            <v>Aug.</v>
          </cell>
          <cell r="AT185">
            <v>112.31505206954623</v>
          </cell>
          <cell r="AU185">
            <v>95.937216774002039</v>
          </cell>
          <cell r="AX185" t="str">
            <v>Aug</v>
          </cell>
          <cell r="AY185">
            <v>53.501955004322753</v>
          </cell>
          <cell r="AZ185">
            <v>0.46212444178161682</v>
          </cell>
          <cell r="BA185">
            <v>81.626432357852977</v>
          </cell>
          <cell r="BB185">
            <v>93.135226312378833</v>
          </cell>
          <cell r="BR185">
            <v>121.89324328227858</v>
          </cell>
          <cell r="BU185">
            <v>99.50364616835374</v>
          </cell>
        </row>
        <row r="186">
          <cell r="B186" t="str">
            <v>+</v>
          </cell>
          <cell r="E186" t="str">
            <v>Sept.</v>
          </cell>
          <cell r="AT186">
            <v>111.59843876002805</v>
          </cell>
          <cell r="AU186">
            <v>95.540891522854579</v>
          </cell>
          <cell r="AX186" t="str">
            <v>Sep</v>
          </cell>
          <cell r="AY186">
            <v>53.984185077433558</v>
          </cell>
          <cell r="AZ186">
            <v>0.46461534940216043</v>
          </cell>
          <cell r="BA186">
            <v>81.925760410346285</v>
          </cell>
          <cell r="BB186">
            <v>95.833387244499704</v>
          </cell>
          <cell r="BR186">
            <v>121.40140706967321</v>
          </cell>
          <cell r="BU186">
            <v>99.465563779279123</v>
          </cell>
        </row>
        <row r="187">
          <cell r="B187" t="str">
            <v>+</v>
          </cell>
          <cell r="E187" t="str">
            <v>Oct.</v>
          </cell>
          <cell r="AT187">
            <v>107.79762349204474</v>
          </cell>
          <cell r="AU187">
            <v>92.924519093703367</v>
          </cell>
          <cell r="AX187" t="str">
            <v>Oct</v>
          </cell>
          <cell r="AY187">
            <v>55.479366182888569</v>
          </cell>
          <cell r="AZ187">
            <v>0.51685485848213586</v>
          </cell>
          <cell r="BA187">
            <v>88.159426020806222</v>
          </cell>
          <cell r="BB187">
            <v>100.72685496254793</v>
          </cell>
          <cell r="BR187">
            <v>117.53701277641271</v>
          </cell>
          <cell r="BU187">
            <v>103.62676723089406</v>
          </cell>
        </row>
        <row r="188">
          <cell r="B188" t="str">
            <v>+</v>
          </cell>
          <cell r="E188" t="str">
            <v>Nov.</v>
          </cell>
          <cell r="AT188">
            <v>101.49811574661865</v>
          </cell>
          <cell r="AU188">
            <v>87.907928721792601</v>
          </cell>
          <cell r="AX188" t="str">
            <v>Nov</v>
          </cell>
          <cell r="AY188">
            <v>56.527811581069173</v>
          </cell>
          <cell r="AZ188">
            <v>0.58733078310468356</v>
          </cell>
          <cell r="BA188">
            <v>92.126541625813147</v>
          </cell>
          <cell r="BB188">
            <v>104.49852848523471</v>
          </cell>
          <cell r="BR188">
            <v>111.00441158319794</v>
          </cell>
          <cell r="BU188">
            <v>102.27124775036245</v>
          </cell>
        </row>
        <row r="189">
          <cell r="B189" t="str">
            <v>+</v>
          </cell>
          <cell r="E189" t="str">
            <v>Dec.</v>
          </cell>
          <cell r="AT189">
            <v>101.4309490719499</v>
          </cell>
          <cell r="AU189">
            <v>87.825663053643353</v>
          </cell>
          <cell r="AX189" t="str">
            <v>Dec</v>
          </cell>
          <cell r="AY189">
            <v>56.466318920958159</v>
          </cell>
          <cell r="AZ189">
            <v>0.54467255674537707</v>
          </cell>
          <cell r="BA189">
            <v>93.310905737565932</v>
          </cell>
          <cell r="BB189">
            <v>104.67214134739345</v>
          </cell>
          <cell r="BR189">
            <v>110.92576832344108</v>
          </cell>
          <cell r="BU189">
            <v>103.51264302275993</v>
          </cell>
        </row>
        <row r="190">
          <cell r="B190" t="str">
            <v>+</v>
          </cell>
          <cell r="D190" t="str">
            <v>1993</v>
          </cell>
          <cell r="E190" t="str">
            <v>Jan.</v>
          </cell>
          <cell r="AT190">
            <v>99.109558282660913</v>
          </cell>
          <cell r="AU190">
            <v>86.063409372529421</v>
          </cell>
          <cell r="AW190" t="str">
            <v>1993</v>
          </cell>
          <cell r="AX190">
            <v>33970</v>
          </cell>
          <cell r="AY190">
            <v>57.115684349787053</v>
          </cell>
          <cell r="AZ190">
            <v>0.49491628187393039</v>
          </cell>
          <cell r="BA190">
            <v>93.654498359360133</v>
          </cell>
          <cell r="BB190">
            <v>112.23791113848783</v>
          </cell>
          <cell r="BR190">
            <v>108.29879700559285</v>
          </cell>
          <cell r="BU190">
            <v>101.43336229713368</v>
          </cell>
        </row>
        <row r="191">
          <cell r="B191" t="str">
            <v>+</v>
          </cell>
          <cell r="E191" t="str">
            <v>Feb.</v>
          </cell>
          <cell r="AT191">
            <v>97.357756139332366</v>
          </cell>
          <cell r="AU191">
            <v>84.774034609122992</v>
          </cell>
          <cell r="AX191" t="str">
            <v>Feb</v>
          </cell>
          <cell r="AY191">
            <v>57.945082835354</v>
          </cell>
          <cell r="AZ191">
            <v>0.47334006101170639</v>
          </cell>
          <cell r="BA191">
            <v>93.73774518344085</v>
          </cell>
          <cell r="BB191">
            <v>114.56545813830773</v>
          </cell>
          <cell r="BR191">
            <v>106.39483427575698</v>
          </cell>
          <cell r="BU191">
            <v>99.738674481956025</v>
          </cell>
        </row>
        <row r="192">
          <cell r="B192" t="str">
            <v>+</v>
          </cell>
          <cell r="E192" t="str">
            <v>March</v>
          </cell>
          <cell r="AT192">
            <v>96.964790414758795</v>
          </cell>
          <cell r="AU192">
            <v>84.455849825019826</v>
          </cell>
          <cell r="AX192" t="str">
            <v>Mar</v>
          </cell>
          <cell r="AY192">
            <v>58.149865425301343</v>
          </cell>
          <cell r="AZ192">
            <v>0.52731149208694328</v>
          </cell>
          <cell r="BA192">
            <v>95.6806466827923</v>
          </cell>
          <cell r="BB192">
            <v>115.57642065439403</v>
          </cell>
          <cell r="BR192">
            <v>106.1576239233615</v>
          </cell>
          <cell r="BU192">
            <v>101.57897787661986</v>
          </cell>
        </row>
        <row r="193">
          <cell r="B193" t="str">
            <v>+</v>
          </cell>
          <cell r="E193" t="str">
            <v>April</v>
          </cell>
          <cell r="AT193">
            <v>100.0551372286594</v>
          </cell>
          <cell r="AU193">
            <v>86.802958161562884</v>
          </cell>
          <cell r="AX193" t="str">
            <v>Apr</v>
          </cell>
          <cell r="AY193">
            <v>57.421529417366635</v>
          </cell>
          <cell r="AZ193">
            <v>0.50876388469734279</v>
          </cell>
          <cell r="BA193">
            <v>94.158590688607163</v>
          </cell>
          <cell r="BB193">
            <v>115.19325046803561</v>
          </cell>
          <cell r="BR193">
            <v>109.74526011834655</v>
          </cell>
          <cell r="BU193">
            <v>103.34138292182843</v>
          </cell>
        </row>
        <row r="194">
          <cell r="B194" t="str">
            <v>+</v>
          </cell>
          <cell r="E194" t="str">
            <v>May</v>
          </cell>
          <cell r="AT194">
            <v>100.18413252643079</v>
          </cell>
          <cell r="AU194">
            <v>86.848845539561921</v>
          </cell>
          <cell r="AX194" t="str">
            <v>May</v>
          </cell>
          <cell r="AY194">
            <v>57.129121222526145</v>
          </cell>
          <cell r="AZ194">
            <v>0.52822287627554354</v>
          </cell>
          <cell r="BA194">
            <v>96.854603742161913</v>
          </cell>
          <cell r="BB194">
            <v>115.95632307977576</v>
          </cell>
          <cell r="BR194">
            <v>110.06813666962888</v>
          </cell>
          <cell r="BU194">
            <v>106.61306531284293</v>
          </cell>
        </row>
        <row r="195">
          <cell r="B195" t="str">
            <v>+</v>
          </cell>
          <cell r="E195" t="str">
            <v>June</v>
          </cell>
          <cell r="AT195">
            <v>97.973494600773193</v>
          </cell>
          <cell r="AU195">
            <v>85.155995219653647</v>
          </cell>
          <cell r="AX195" t="str">
            <v>Jun</v>
          </cell>
          <cell r="AY195">
            <v>57.489793283476899</v>
          </cell>
          <cell r="AZ195">
            <v>0.52333103896538491</v>
          </cell>
          <cell r="BA195">
            <v>102.41248693665175</v>
          </cell>
          <cell r="BB195">
            <v>118.01739555428223</v>
          </cell>
          <cell r="BR195">
            <v>107.7680015111452</v>
          </cell>
          <cell r="BU195">
            <v>110.37514544675828</v>
          </cell>
        </row>
        <row r="196">
          <cell r="B196" t="str">
            <v>+</v>
          </cell>
          <cell r="E196" t="str">
            <v>July</v>
          </cell>
          <cell r="AT196">
            <v>94.659386864761885</v>
          </cell>
          <cell r="AU196">
            <v>81.008179736361996</v>
          </cell>
          <cell r="AX196" t="str">
            <v>Jul</v>
          </cell>
          <cell r="AY196">
            <v>57.996384480229487</v>
          </cell>
          <cell r="AZ196">
            <v>0.51958168623795009</v>
          </cell>
          <cell r="BA196">
            <v>102.12183701090227</v>
          </cell>
          <cell r="BB196">
            <v>120.40677174589869</v>
          </cell>
          <cell r="BR196">
            <v>104.2409149423403</v>
          </cell>
          <cell r="BU196">
            <v>106.45973487274661</v>
          </cell>
        </row>
        <row r="197">
          <cell r="B197" t="str">
            <v>+</v>
          </cell>
          <cell r="E197" t="str">
            <v>Aug.</v>
          </cell>
          <cell r="AT197">
            <v>95.146676887487516</v>
          </cell>
          <cell r="AU197">
            <v>80.802059011573334</v>
          </cell>
          <cell r="AX197" t="str">
            <v>Aug</v>
          </cell>
          <cell r="AY197">
            <v>58.01054950005409</v>
          </cell>
          <cell r="AZ197">
            <v>0.48548465689332138</v>
          </cell>
          <cell r="BA197">
            <v>102.33797595015494</v>
          </cell>
          <cell r="BB197">
            <v>121.74527216982113</v>
          </cell>
          <cell r="BR197">
            <v>104.91547321491366</v>
          </cell>
          <cell r="BU197">
            <v>107.37542955209469</v>
          </cell>
        </row>
        <row r="198">
          <cell r="B198" t="str">
            <v>+</v>
          </cell>
          <cell r="E198" t="str">
            <v>Sept.</v>
          </cell>
          <cell r="AT198">
            <v>98.526105114151378</v>
          </cell>
          <cell r="AU198">
            <v>83.435046164154556</v>
          </cell>
          <cell r="AX198" t="str">
            <v>Sep</v>
          </cell>
          <cell r="AY198">
            <v>57.6212361845689</v>
          </cell>
          <cell r="AZ198">
            <v>0.47719119328193266</v>
          </cell>
          <cell r="BA198">
            <v>99.426539568562404</v>
          </cell>
          <cell r="BB198">
            <v>122.59863817796432</v>
          </cell>
          <cell r="BR198">
            <v>108.69752125842918</v>
          </cell>
          <cell r="BU198">
            <v>108.08128818569294</v>
          </cell>
        </row>
        <row r="199">
          <cell r="B199" t="str">
            <v>+</v>
          </cell>
          <cell r="E199" t="str">
            <v>Oct.</v>
          </cell>
          <cell r="AT199">
            <v>97.281229440974187</v>
          </cell>
          <cell r="AU199">
            <v>82.592971024048083</v>
          </cell>
          <cell r="AX199" t="str">
            <v>Oct</v>
          </cell>
          <cell r="AY199">
            <v>58.217291803783475</v>
          </cell>
          <cell r="AZ199">
            <v>0.52092006293441795</v>
          </cell>
          <cell r="BA199">
            <v>106.79476024803587</v>
          </cell>
          <cell r="BB199">
            <v>125.19071254430838</v>
          </cell>
          <cell r="BR199">
            <v>107.19885986473182</v>
          </cell>
          <cell r="BU199">
            <v>114.49029084764814</v>
          </cell>
        </row>
        <row r="200">
          <cell r="B200" t="str">
            <v>+</v>
          </cell>
          <cell r="AY200">
            <v>58.506040312859533</v>
          </cell>
          <cell r="AZ200">
            <v>0.5901055816720554</v>
          </cell>
          <cell r="BA200">
            <v>102.95024720873762</v>
          </cell>
          <cell r="BB200">
            <v>126.22005615382726</v>
          </cell>
          <cell r="BR200">
            <v>104.02696339393587</v>
          </cell>
          <cell r="BU200">
            <v>107.10305588005691</v>
          </cell>
        </row>
        <row r="201">
          <cell r="B201" t="str">
            <v>+</v>
          </cell>
          <cell r="AY201">
            <v>58.539475852722923</v>
          </cell>
          <cell r="AZ201">
            <v>0.54002173907925877</v>
          </cell>
          <cell r="BA201">
            <v>101.94895183888708</v>
          </cell>
          <cell r="BB201">
            <v>127.78599258269801</v>
          </cell>
          <cell r="BR201">
            <v>104.22766650071105</v>
          </cell>
          <cell r="BU201">
            <v>106.26599840593111</v>
          </cell>
        </row>
        <row r="202">
          <cell r="B202" t="str">
            <v>+</v>
          </cell>
          <cell r="AY202">
            <v>58.686797979728709</v>
          </cell>
          <cell r="AZ202">
            <v>0.49219152015457668</v>
          </cell>
          <cell r="BA202">
            <v>103.89923388721343</v>
          </cell>
          <cell r="BB202">
            <v>127.24782485090257</v>
          </cell>
          <cell r="BR202">
            <v>103.71768974334496</v>
          </cell>
          <cell r="BU202">
            <v>107.76896872167472</v>
          </cell>
        </row>
        <row r="203">
          <cell r="B203" t="str">
            <v>+</v>
          </cell>
          <cell r="AY203">
            <v>58.512051153900032</v>
          </cell>
          <cell r="AZ203">
            <v>0.46583880811168621</v>
          </cell>
          <cell r="BA203">
            <v>104.0781767563637</v>
          </cell>
          <cell r="BB203">
            <v>126.72927078211971</v>
          </cell>
          <cell r="BR203">
            <v>104.93841999759694</v>
          </cell>
          <cell r="BU203">
            <v>109.225173639856</v>
          </cell>
        </row>
        <row r="204">
          <cell r="B204" t="str">
            <v>+</v>
          </cell>
          <cell r="AY204">
            <v>58.256436021626691</v>
          </cell>
          <cell r="AZ204">
            <v>0.50706163561399498</v>
          </cell>
          <cell r="BA204">
            <v>101.83154455286547</v>
          </cell>
          <cell r="BB204">
            <v>126.75091583400464</v>
          </cell>
          <cell r="BR204">
            <v>106.36789359219681</v>
          </cell>
          <cell r="BU204">
            <v>108.32318905510245</v>
          </cell>
        </row>
        <row r="205">
          <cell r="B205" t="str">
            <v>+</v>
          </cell>
          <cell r="AY205">
            <v>58.152780907580237</v>
          </cell>
          <cell r="AZ205">
            <v>0.49976394690650044</v>
          </cell>
          <cell r="BA205">
            <v>104.4752682468324</v>
          </cell>
          <cell r="BB205">
            <v>127.58613590811495</v>
          </cell>
          <cell r="BR205">
            <v>105.38392749462197</v>
          </cell>
          <cell r="BU205">
            <v>110.10737831594025</v>
          </cell>
        </row>
        <row r="206">
          <cell r="B206" t="str">
            <v>+</v>
          </cell>
          <cell r="AY206">
            <v>57.830853856170549</v>
          </cell>
          <cell r="AZ206">
            <v>0.52513312910879206</v>
          </cell>
          <cell r="BA206">
            <v>102.6366163830851</v>
          </cell>
          <cell r="BB206">
            <v>128.02554913621626</v>
          </cell>
          <cell r="BR206">
            <v>106.81663562281649</v>
          </cell>
          <cell r="BU206">
            <v>109.64018720584259</v>
          </cell>
        </row>
        <row r="207">
          <cell r="B207" t="str">
            <v>+</v>
          </cell>
          <cell r="AY207">
            <v>57.637037001166128</v>
          </cell>
          <cell r="AZ207">
            <v>0.51348097145076543</v>
          </cell>
          <cell r="BB207">
            <v>129.04483366657445</v>
          </cell>
          <cell r="BR207">
            <v>108.43120270275897</v>
          </cell>
        </row>
        <row r="208">
          <cell r="B208" t="str">
            <v>+</v>
          </cell>
          <cell r="AY208">
            <v>57.364944804937565</v>
          </cell>
          <cell r="AZ208">
            <v>0.50145143880579912</v>
          </cell>
          <cell r="BB208">
            <v>129.4242727774234</v>
          </cell>
          <cell r="BR208">
            <v>111.89946758639846</v>
          </cell>
        </row>
        <row r="209">
          <cell r="B209" t="str">
            <v>+</v>
          </cell>
          <cell r="AY209">
            <v>57.418668150083597</v>
          </cell>
          <cell r="AZ209">
            <v>0.47119476502599783</v>
          </cell>
          <cell r="BB209">
            <v>131.11893325059657</v>
          </cell>
          <cell r="BR209">
            <v>111.98683846709983</v>
          </cell>
        </row>
        <row r="210">
          <cell r="B210" t="str">
            <v>+</v>
          </cell>
          <cell r="AY210">
            <v>57.217147304037255</v>
          </cell>
          <cell r="AZ210">
            <v>0.46201037289063729</v>
          </cell>
          <cell r="BB210">
            <v>132.03606809057149</v>
          </cell>
          <cell r="BR210">
            <v>113.10657987465447</v>
          </cell>
        </row>
        <row r="211">
          <cell r="B211" t="str">
            <v>+</v>
          </cell>
          <cell r="BB211">
            <v>132.42813896018779</v>
          </cell>
          <cell r="BR211">
            <v>115.24376319109841</v>
          </cell>
        </row>
        <row r="212">
          <cell r="B212" t="str">
            <v>+</v>
          </cell>
          <cell r="BB212">
            <v>133.55623384377358</v>
          </cell>
        </row>
        <row r="213">
          <cell r="B213" t="str">
            <v>+</v>
          </cell>
        </row>
        <row r="214">
          <cell r="B214" t="str">
            <v>+</v>
          </cell>
        </row>
        <row r="215">
          <cell r="B215" t="str">
            <v>+</v>
          </cell>
        </row>
        <row r="216">
          <cell r="B216" t="str">
            <v>+</v>
          </cell>
        </row>
        <row r="217">
          <cell r="B217" t="str">
            <v>+</v>
          </cell>
        </row>
        <row r="218">
          <cell r="B218" t="str">
            <v>+</v>
          </cell>
        </row>
        <row r="219">
          <cell r="B219" t="str">
            <v>+</v>
          </cell>
        </row>
        <row r="220">
          <cell r="B220" t="str">
            <v>+</v>
          </cell>
        </row>
        <row r="221">
          <cell r="B221" t="str">
            <v>+</v>
          </cell>
        </row>
        <row r="222">
          <cell r="B222" t="str">
            <v>+</v>
          </cell>
        </row>
        <row r="223">
          <cell r="B223" t="str">
            <v>+</v>
          </cell>
        </row>
        <row r="224">
          <cell r="B224" t="str">
            <v>+</v>
          </cell>
        </row>
        <row r="225">
          <cell r="B225" t="str">
            <v>+</v>
          </cell>
        </row>
        <row r="226">
          <cell r="B226" t="str">
            <v>+</v>
          </cell>
        </row>
        <row r="227">
          <cell r="B227" t="str">
            <v>+</v>
          </cell>
        </row>
        <row r="228">
          <cell r="B228" t="str">
            <v>+</v>
          </cell>
        </row>
        <row r="229">
          <cell r="B229" t="str">
            <v>+</v>
          </cell>
        </row>
        <row r="230">
          <cell r="B230" t="str">
            <v>+</v>
          </cell>
        </row>
        <row r="231">
          <cell r="B231" t="str">
            <v>+</v>
          </cell>
        </row>
        <row r="232">
          <cell r="B232" t="str">
            <v>+</v>
          </cell>
        </row>
        <row r="233">
          <cell r="B233" t="str">
            <v>+</v>
          </cell>
        </row>
        <row r="234">
          <cell r="B234" t="str">
            <v>+</v>
          </cell>
        </row>
        <row r="235">
          <cell r="B235" t="str">
            <v>+</v>
          </cell>
        </row>
        <row r="236">
          <cell r="B236" t="str">
            <v>+</v>
          </cell>
        </row>
        <row r="237">
          <cell r="B237" t="str">
            <v>+</v>
          </cell>
        </row>
        <row r="238">
          <cell r="B238" t="str">
            <v>+</v>
          </cell>
        </row>
        <row r="239">
          <cell r="B239" t="str">
            <v>+</v>
          </cell>
        </row>
        <row r="240">
          <cell r="B240" t="str">
            <v>+</v>
          </cell>
        </row>
        <row r="241">
          <cell r="B241" t="str">
            <v>+</v>
          </cell>
        </row>
        <row r="242">
          <cell r="B242" t="str">
            <v>+</v>
          </cell>
        </row>
        <row r="243">
          <cell r="B243" t="str">
            <v>+</v>
          </cell>
        </row>
        <row r="244">
          <cell r="B244" t="str">
            <v>+</v>
          </cell>
        </row>
        <row r="245">
          <cell r="B245" t="str">
            <v>+</v>
          </cell>
        </row>
        <row r="246">
          <cell r="B246" t="str">
            <v>+</v>
          </cell>
        </row>
        <row r="247">
          <cell r="B247" t="str">
            <v>+</v>
          </cell>
        </row>
        <row r="248">
          <cell r="B248" t="str">
            <v>+</v>
          </cell>
        </row>
        <row r="249">
          <cell r="B249" t="str">
            <v>+</v>
          </cell>
        </row>
        <row r="250">
          <cell r="B250" t="str">
            <v>+</v>
          </cell>
        </row>
        <row r="251">
          <cell r="B251" t="str">
            <v>+</v>
          </cell>
        </row>
        <row r="252">
          <cell r="B252" t="str">
            <v>+</v>
          </cell>
        </row>
        <row r="253">
          <cell r="B253" t="str">
            <v>+</v>
          </cell>
        </row>
        <row r="254">
          <cell r="B254" t="str">
            <v>+</v>
          </cell>
        </row>
        <row r="255">
          <cell r="B255" t="str">
            <v>+</v>
          </cell>
        </row>
        <row r="256">
          <cell r="B256" t="str">
            <v>+</v>
          </cell>
        </row>
        <row r="257">
          <cell r="B257" t="str">
            <v>+</v>
          </cell>
        </row>
        <row r="258">
          <cell r="B258" t="str">
            <v>+</v>
          </cell>
        </row>
      </sheetData>
      <sheetData sheetId="15" refreshError="1">
        <row r="1">
          <cell r="O1" t="str">
            <v>Rprofit</v>
          </cell>
          <cell r="R1" t="str">
            <v>$NULCG6</v>
          </cell>
          <cell r="S1" t="str">
            <v>$ULCCR</v>
          </cell>
          <cell r="T1" t="str">
            <v>Rulc$</v>
          </cell>
          <cell r="W1" t="str">
            <v>neer</v>
          </cell>
          <cell r="X1" t="str">
            <v>reerc</v>
          </cell>
          <cell r="Y1" t="str">
            <v>reeru</v>
          </cell>
          <cell r="Z1" t="str">
            <v>reerp</v>
          </cell>
        </row>
        <row r="9">
          <cell r="A9" t="str">
            <v>1990m1</v>
          </cell>
          <cell r="O9">
            <v>101.72719023627046</v>
          </cell>
        </row>
        <row r="10">
          <cell r="A10" t="str">
            <v>+</v>
          </cell>
          <cell r="O10">
            <v>127.32281137144518</v>
          </cell>
        </row>
        <row r="11">
          <cell r="A11" t="str">
            <v>+</v>
          </cell>
          <cell r="O11">
            <v>105.14562177702483</v>
          </cell>
        </row>
        <row r="12">
          <cell r="A12" t="str">
            <v>+</v>
          </cell>
          <cell r="O12">
            <v>114.6074925386022</v>
          </cell>
        </row>
        <row r="13">
          <cell r="A13" t="str">
            <v>+</v>
          </cell>
          <cell r="O13">
            <v>96.402377903674193</v>
          </cell>
        </row>
        <row r="14">
          <cell r="A14" t="str">
            <v>+</v>
          </cell>
          <cell r="O14">
            <v>87.432805154089976</v>
          </cell>
        </row>
        <row r="15">
          <cell r="A15" t="str">
            <v>+</v>
          </cell>
          <cell r="O15">
            <v>94.762574002002964</v>
          </cell>
        </row>
        <row r="16">
          <cell r="A16" t="str">
            <v>+</v>
          </cell>
          <cell r="O16">
            <v>97.206862677381196</v>
          </cell>
        </row>
        <row r="17">
          <cell r="A17" t="str">
            <v>+</v>
          </cell>
          <cell r="O17">
            <v>84.355436694522695</v>
          </cell>
        </row>
        <row r="18">
          <cell r="A18" t="str">
            <v>+</v>
          </cell>
          <cell r="O18">
            <v>89.25178796896013</v>
          </cell>
        </row>
        <row r="19">
          <cell r="A19" t="str">
            <v>+</v>
          </cell>
          <cell r="O19">
            <v>86.515824756313748</v>
          </cell>
        </row>
        <row r="20">
          <cell r="A20" t="str">
            <v>+</v>
          </cell>
          <cell r="O20">
            <v>90.669416866971062</v>
          </cell>
        </row>
        <row r="21">
          <cell r="A21" t="str">
            <v>+</v>
          </cell>
          <cell r="O21">
            <v>68.598209950666728</v>
          </cell>
        </row>
        <row r="22">
          <cell r="A22" t="str">
            <v>+</v>
          </cell>
          <cell r="O22">
            <v>85.27697793109229</v>
          </cell>
        </row>
        <row r="23">
          <cell r="A23" t="str">
            <v>+</v>
          </cell>
          <cell r="O23">
            <v>81.122881261850637</v>
          </cell>
        </row>
        <row r="24">
          <cell r="A24" t="str">
            <v>+</v>
          </cell>
          <cell r="O24">
            <v>79.693448726033182</v>
          </cell>
        </row>
        <row r="25">
          <cell r="A25" t="str">
            <v>+</v>
          </cell>
          <cell r="O25">
            <v>75.729164417771116</v>
          </cell>
        </row>
        <row r="26">
          <cell r="A26" t="str">
            <v>+</v>
          </cell>
          <cell r="O26">
            <v>84.489770903576897</v>
          </cell>
        </row>
        <row r="27">
          <cell r="A27" t="str">
            <v>+</v>
          </cell>
          <cell r="O27">
            <v>84.114452491022377</v>
          </cell>
        </row>
        <row r="28">
          <cell r="A28" t="str">
            <v>+</v>
          </cell>
          <cell r="O28">
            <v>79.817294290347448</v>
          </cell>
        </row>
        <row r="29">
          <cell r="A29" t="str">
            <v>+</v>
          </cell>
          <cell r="O29">
            <v>86.274634777950382</v>
          </cell>
        </row>
        <row r="30">
          <cell r="A30" t="str">
            <v>+</v>
          </cell>
          <cell r="O30">
            <v>87.388339821936256</v>
          </cell>
        </row>
        <row r="31">
          <cell r="A31" t="str">
            <v>+</v>
          </cell>
          <cell r="O31">
            <v>88.201015430563999</v>
          </cell>
        </row>
        <row r="32">
          <cell r="A32" t="str">
            <v>+</v>
          </cell>
          <cell r="O32">
            <v>96.045890496896433</v>
          </cell>
        </row>
        <row r="33">
          <cell r="A33" t="str">
            <v>+</v>
          </cell>
          <cell r="O33">
            <v>91.951866772012309</v>
          </cell>
        </row>
        <row r="34">
          <cell r="A34" t="str">
            <v>+</v>
          </cell>
          <cell r="O34">
            <v>92.31477670106527</v>
          </cell>
        </row>
        <row r="35">
          <cell r="A35" t="str">
            <v>+</v>
          </cell>
          <cell r="O35">
            <v>92.534916461818838</v>
          </cell>
        </row>
        <row r="36">
          <cell r="A36" t="str">
            <v>+</v>
          </cell>
          <cell r="O36">
            <v>89.425205022517943</v>
          </cell>
        </row>
        <row r="37">
          <cell r="A37" t="str">
            <v>+</v>
          </cell>
          <cell r="O37">
            <v>96.258104562781853</v>
          </cell>
        </row>
        <row r="38">
          <cell r="A38" t="str">
            <v>+</v>
          </cell>
          <cell r="O38">
            <v>86.382994725646768</v>
          </cell>
        </row>
        <row r="39">
          <cell r="A39" t="str">
            <v>+</v>
          </cell>
          <cell r="O39">
            <v>87.858263384790718</v>
          </cell>
        </row>
        <row r="40">
          <cell r="A40" t="str">
            <v>+</v>
          </cell>
          <cell r="O40">
            <v>87.642422694102422</v>
          </cell>
        </row>
        <row r="41">
          <cell r="A41" t="str">
            <v>+</v>
          </cell>
          <cell r="O41">
            <v>85.487216334225508</v>
          </cell>
        </row>
        <row r="42">
          <cell r="A42" t="str">
            <v>+</v>
          </cell>
          <cell r="O42">
            <v>87.522761740450662</v>
          </cell>
        </row>
        <row r="43">
          <cell r="A43" t="str">
            <v>+</v>
          </cell>
          <cell r="O43">
            <v>88.16011065881078</v>
          </cell>
        </row>
        <row r="44">
          <cell r="A44" t="str">
            <v>+</v>
          </cell>
          <cell r="O44">
            <v>89.1453776839451</v>
          </cell>
        </row>
        <row r="45">
          <cell r="A45" t="str">
            <v>+</v>
          </cell>
          <cell r="O45">
            <v>83.442364041011245</v>
          </cell>
        </row>
        <row r="46">
          <cell r="A46" t="str">
            <v>+</v>
          </cell>
          <cell r="O46">
            <v>81.819786067002354</v>
          </cell>
        </row>
        <row r="47">
          <cell r="A47" t="str">
            <v>+</v>
          </cell>
          <cell r="O47">
            <v>82.785141361381605</v>
          </cell>
        </row>
        <row r="48">
          <cell r="A48" t="str">
            <v>+</v>
          </cell>
          <cell r="O48">
            <v>81.739212573349974</v>
          </cell>
        </row>
        <row r="49">
          <cell r="A49" t="str">
            <v>+</v>
          </cell>
          <cell r="O49">
            <v>83.526323565688514</v>
          </cell>
        </row>
        <row r="50">
          <cell r="A50" t="str">
            <v>+</v>
          </cell>
          <cell r="O50">
            <v>86.77695754541503</v>
          </cell>
        </row>
        <row r="51">
          <cell r="A51" t="str">
            <v>+</v>
          </cell>
          <cell r="O51">
            <v>84.813549504500457</v>
          </cell>
        </row>
        <row r="52">
          <cell r="A52" t="str">
            <v>+</v>
          </cell>
          <cell r="O52">
            <v>84.058619155508879</v>
          </cell>
        </row>
        <row r="53">
          <cell r="A53" t="str">
            <v>+</v>
          </cell>
          <cell r="O53">
            <v>81.09875958330997</v>
          </cell>
        </row>
        <row r="54">
          <cell r="A54" t="str">
            <v>+</v>
          </cell>
          <cell r="O54">
            <v>85.305172792854279</v>
          </cell>
        </row>
        <row r="55">
          <cell r="A55" t="str">
            <v>+</v>
          </cell>
          <cell r="O55">
            <v>81.563632271323243</v>
          </cell>
        </row>
        <row r="56">
          <cell r="A56" t="str">
            <v>+</v>
          </cell>
          <cell r="O56">
            <v>79.780553964449552</v>
          </cell>
        </row>
        <row r="57">
          <cell r="A57" t="str">
            <v>+</v>
          </cell>
          <cell r="O57">
            <v>81.650624569779509</v>
          </cell>
        </row>
        <row r="58">
          <cell r="A58" t="str">
            <v>+</v>
          </cell>
          <cell r="O58">
            <v>82.125924778590928</v>
          </cell>
        </row>
        <row r="59">
          <cell r="A59" t="str">
            <v>+</v>
          </cell>
          <cell r="O59">
            <v>80.339432249669429</v>
          </cell>
        </row>
        <row r="60">
          <cell r="A60" t="str">
            <v>+</v>
          </cell>
          <cell r="O60">
            <v>81.885601508631112</v>
          </cell>
        </row>
        <row r="61">
          <cell r="A61" t="str">
            <v>+</v>
          </cell>
          <cell r="O61">
            <v>80.168399278276453</v>
          </cell>
        </row>
        <row r="62">
          <cell r="A62" t="str">
            <v>+</v>
          </cell>
          <cell r="O62">
            <v>82.414048481935225</v>
          </cell>
        </row>
        <row r="63">
          <cell r="A63" t="str">
            <v>+</v>
          </cell>
          <cell r="O63">
            <v>85.617421208162398</v>
          </cell>
        </row>
        <row r="64">
          <cell r="A64" t="str">
            <v>+</v>
          </cell>
          <cell r="O64">
            <v>83.22960356381347</v>
          </cell>
        </row>
        <row r="65">
          <cell r="A65" t="str">
            <v>+</v>
          </cell>
          <cell r="O65">
            <v>83.554065774601156</v>
          </cell>
        </row>
        <row r="66">
          <cell r="A66" t="str">
            <v>+</v>
          </cell>
          <cell r="O66">
            <v>88.7013436623036</v>
          </cell>
        </row>
        <row r="67">
          <cell r="A67" t="str">
            <v>+</v>
          </cell>
          <cell r="O67">
            <v>85.172514892886625</v>
          </cell>
        </row>
        <row r="68">
          <cell r="A68" t="str">
            <v>+</v>
          </cell>
          <cell r="O68">
            <v>84.263197691493417</v>
          </cell>
        </row>
        <row r="69">
          <cell r="A69" t="str">
            <v>+</v>
          </cell>
          <cell r="O69">
            <v>82.634131968784274</v>
          </cell>
        </row>
        <row r="70">
          <cell r="A70" t="str">
            <v>+</v>
          </cell>
          <cell r="O70">
            <v>82.977515976887943</v>
          </cell>
        </row>
        <row r="71">
          <cell r="A71" t="str">
            <v>+</v>
          </cell>
          <cell r="O71">
            <v>81.235151681145396</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row r="117">
          <cell r="A117" t="str">
            <v>+</v>
          </cell>
        </row>
        <row r="118">
          <cell r="A118" t="str">
            <v>+</v>
          </cell>
        </row>
        <row r="119">
          <cell r="A119" t="str">
            <v>+</v>
          </cell>
        </row>
        <row r="120">
          <cell r="A120" t="str">
            <v>+</v>
          </cell>
        </row>
        <row r="121">
          <cell r="A121" t="str">
            <v>+</v>
          </cell>
        </row>
        <row r="122">
          <cell r="A122" t="str">
            <v>+</v>
          </cell>
        </row>
        <row r="123">
          <cell r="A123" t="str">
            <v>+</v>
          </cell>
        </row>
        <row r="124">
          <cell r="A124" t="str">
            <v>+</v>
          </cell>
        </row>
        <row r="125">
          <cell r="A125" t="str">
            <v>+</v>
          </cell>
        </row>
      </sheetData>
      <sheetData sheetId="16"/>
      <sheetData sheetId="17"/>
      <sheetData sheetId="18"/>
      <sheetData sheetId="19" refreshError="1"/>
      <sheetData sheetId="20" refreshError="1">
        <row r="2">
          <cell r="B2" t="str">
            <v>REER-CPI</v>
          </cell>
          <cell r="C2" t="str">
            <v>REER-ULC</v>
          </cell>
          <cell r="D2" t="str">
            <v>REER-PPI</v>
          </cell>
          <cell r="E2" t="str">
            <v>CZK/$</v>
          </cell>
          <cell r="F2" t="str">
            <v>$/DEM</v>
          </cell>
        </row>
        <row r="3">
          <cell r="A3">
            <v>90.01</v>
          </cell>
          <cell r="B3">
            <v>1.009642963192813</v>
          </cell>
          <cell r="C3">
            <v>101.34981705649405</v>
          </cell>
          <cell r="D3">
            <v>99.628468216542174</v>
          </cell>
          <cell r="E3">
            <v>16.29</v>
          </cell>
          <cell r="F3">
            <v>0.59111199999999997</v>
          </cell>
        </row>
        <row r="4">
          <cell r="A4">
            <v>90.02</v>
          </cell>
          <cell r="B4">
            <v>0.90584955274081691</v>
          </cell>
          <cell r="C4">
            <v>121.51084486892017</v>
          </cell>
          <cell r="D4">
            <v>95.434709131531818</v>
          </cell>
          <cell r="E4">
            <v>16.600000000000001</v>
          </cell>
          <cell r="F4">
            <v>0.59669899999999998</v>
          </cell>
        </row>
        <row r="5">
          <cell r="A5">
            <v>90.03</v>
          </cell>
          <cell r="B5">
            <v>1.0486060074945365</v>
          </cell>
          <cell r="C5">
            <v>100.67124941272503</v>
          </cell>
          <cell r="D5">
            <v>95.744050870788996</v>
          </cell>
          <cell r="E5">
            <v>16.72</v>
          </cell>
          <cell r="F5">
            <v>0.58668899999999991</v>
          </cell>
        </row>
        <row r="6">
          <cell r="A6">
            <v>90.04</v>
          </cell>
          <cell r="B6">
            <v>1.0096271689377452</v>
          </cell>
          <cell r="C6">
            <v>109.83384012522315</v>
          </cell>
          <cell r="D6">
            <v>95.834237220419894</v>
          </cell>
          <cell r="E6">
            <v>16.670000000000002</v>
          </cell>
          <cell r="F6">
            <v>0.59238099999999994</v>
          </cell>
        </row>
        <row r="7">
          <cell r="A7">
            <v>90.05</v>
          </cell>
          <cell r="B7">
            <v>1.0162113742847021</v>
          </cell>
          <cell r="C7">
            <v>92.923132830933994</v>
          </cell>
          <cell r="D7">
            <v>96.390366140930439</v>
          </cell>
          <cell r="E7">
            <v>16.440000000000001</v>
          </cell>
          <cell r="F7">
            <v>0.60184699999999991</v>
          </cell>
        </row>
        <row r="8">
          <cell r="A8">
            <v>90.06</v>
          </cell>
          <cell r="B8">
            <v>1.0058013162293933</v>
          </cell>
          <cell r="C8">
            <v>84.715863612560582</v>
          </cell>
          <cell r="D8">
            <v>96.891987257323052</v>
          </cell>
          <cell r="E8">
            <v>16.75</v>
          </cell>
          <cell r="F8">
            <v>0.59383299999999994</v>
          </cell>
        </row>
        <row r="9">
          <cell r="A9">
            <v>90.07</v>
          </cell>
          <cell r="B9">
            <v>0.99825031296119759</v>
          </cell>
          <cell r="C9">
            <v>99.269294223742563</v>
          </cell>
          <cell r="D9">
            <v>104.75520681254494</v>
          </cell>
          <cell r="E9">
            <v>16.37</v>
          </cell>
          <cell r="F9">
            <v>0.60986099999999999</v>
          </cell>
        </row>
        <row r="10">
          <cell r="A10">
            <v>90.08</v>
          </cell>
          <cell r="B10">
            <v>0.90352240973764386</v>
          </cell>
          <cell r="C10">
            <v>103.45943013678517</v>
          </cell>
          <cell r="D10">
            <v>106.43162390008962</v>
          </cell>
          <cell r="E10">
            <v>15.89</v>
          </cell>
          <cell r="F10">
            <v>0.6367489999999999</v>
          </cell>
        </row>
        <row r="11">
          <cell r="A11">
            <v>90.09</v>
          </cell>
          <cell r="B11">
            <v>0.91320229072180292</v>
          </cell>
          <cell r="C11">
            <v>91.537025512535052</v>
          </cell>
          <cell r="D11">
            <v>108.51287026828214</v>
          </cell>
          <cell r="E11">
            <v>15.71</v>
          </cell>
          <cell r="F11">
            <v>0.63709399999999994</v>
          </cell>
        </row>
        <row r="12">
          <cell r="A12">
            <v>90.1</v>
          </cell>
          <cell r="B12">
            <v>0.74689509092898387</v>
          </cell>
          <cell r="C12">
            <v>74.167223530066138</v>
          </cell>
          <cell r="D12">
            <v>83.098393824811879</v>
          </cell>
          <cell r="E12">
            <v>20.18</v>
          </cell>
          <cell r="F12">
            <v>0.65650799999999998</v>
          </cell>
        </row>
        <row r="13">
          <cell r="A13">
            <v>90.11</v>
          </cell>
          <cell r="B13">
            <v>0.69176599641183467</v>
          </cell>
          <cell r="C13">
            <v>61.131368779774348</v>
          </cell>
          <cell r="D13">
            <v>70.658774539049006</v>
          </cell>
          <cell r="E13">
            <v>23.63</v>
          </cell>
          <cell r="F13">
            <v>0.67255799999999999</v>
          </cell>
        </row>
        <row r="14">
          <cell r="A14">
            <v>90.12</v>
          </cell>
          <cell r="B14">
            <v>0.63812772138269314</v>
          </cell>
          <cell r="C14">
            <v>62.844166995599274</v>
          </cell>
          <cell r="D14">
            <v>69.310923367402808</v>
          </cell>
          <cell r="E14">
            <v>24.19</v>
          </cell>
          <cell r="F14">
            <v>0.67033799999999999</v>
          </cell>
        </row>
        <row r="15">
          <cell r="A15">
            <v>91.01</v>
          </cell>
          <cell r="B15">
            <v>0.52270821897392594</v>
          </cell>
          <cell r="C15">
            <v>51.364390991125177</v>
          </cell>
          <cell r="D15">
            <v>74.876734071685775</v>
          </cell>
          <cell r="E15">
            <v>27.65</v>
          </cell>
          <cell r="F15">
            <v>0.66239599999999998</v>
          </cell>
        </row>
        <row r="16">
          <cell r="A16">
            <v>91.02</v>
          </cell>
          <cell r="B16">
            <v>0.47988117591450397</v>
          </cell>
          <cell r="C16">
            <v>66.260717614034021</v>
          </cell>
          <cell r="D16">
            <v>77.700151743643303</v>
          </cell>
          <cell r="E16">
            <v>27.42</v>
          </cell>
          <cell r="F16">
            <v>0.6758789999999999</v>
          </cell>
        </row>
        <row r="17">
          <cell r="A17">
            <v>91.03</v>
          </cell>
          <cell r="B17">
            <v>0.56039049020909004</v>
          </cell>
          <cell r="C17">
            <v>67.049183290076414</v>
          </cell>
          <cell r="D17">
            <v>82.650913539433446</v>
          </cell>
          <cell r="E17">
            <v>28.74</v>
          </cell>
          <cell r="F17">
            <v>0.62492799999999993</v>
          </cell>
        </row>
        <row r="18">
          <cell r="A18">
            <v>91.04</v>
          </cell>
          <cell r="B18">
            <v>0.54919522992492209</v>
          </cell>
          <cell r="C18">
            <v>68.294798327569112</v>
          </cell>
          <cell r="D18">
            <v>85.696392246293911</v>
          </cell>
          <cell r="E18">
            <v>29.94</v>
          </cell>
          <cell r="F18">
            <v>0.58741399999999999</v>
          </cell>
        </row>
        <row r="19">
          <cell r="A19">
            <v>91.05</v>
          </cell>
          <cell r="B19">
            <v>0.55724065940892986</v>
          </cell>
          <cell r="C19">
            <v>67.016623851274247</v>
          </cell>
          <cell r="D19">
            <v>88.494629135030536</v>
          </cell>
          <cell r="E19">
            <v>30.12</v>
          </cell>
          <cell r="F19">
            <v>0.58244299999999993</v>
          </cell>
        </row>
        <row r="20">
          <cell r="A20">
            <v>91.06</v>
          </cell>
          <cell r="B20">
            <v>0.55913778196545905</v>
          </cell>
          <cell r="C20">
            <v>77.436766469813278</v>
          </cell>
          <cell r="D20">
            <v>91.651718075236374</v>
          </cell>
          <cell r="E20">
            <v>30.89</v>
          </cell>
          <cell r="F20">
            <v>0.56051399999999996</v>
          </cell>
        </row>
        <row r="21">
          <cell r="A21">
            <v>91.07</v>
          </cell>
          <cell r="B21">
            <v>0.55047749176402194</v>
          </cell>
          <cell r="C21">
            <v>76.845312270519429</v>
          </cell>
          <cell r="D21">
            <v>91.357517662392098</v>
          </cell>
          <cell r="E21">
            <v>31</v>
          </cell>
          <cell r="F21">
            <v>0.55924299999999993</v>
          </cell>
        </row>
        <row r="22">
          <cell r="A22">
            <v>91.08</v>
          </cell>
          <cell r="B22">
            <v>0.50339852751922243</v>
          </cell>
          <cell r="C22">
            <v>72.974655446471928</v>
          </cell>
          <cell r="D22">
            <v>91.426603220650108</v>
          </cell>
          <cell r="E22">
            <v>30.53</v>
          </cell>
          <cell r="F22">
            <v>0.57313999999999998</v>
          </cell>
        </row>
        <row r="23">
          <cell r="A23">
            <v>91.09</v>
          </cell>
          <cell r="B23">
            <v>0.49966963053337499</v>
          </cell>
          <cell r="C23">
            <v>78.780878001789503</v>
          </cell>
          <cell r="D23">
            <v>91.31354856636348</v>
          </cell>
          <cell r="E23">
            <v>30.03</v>
          </cell>
          <cell r="F23">
            <v>0.58902299999999996</v>
          </cell>
        </row>
        <row r="24">
          <cell r="A24">
            <v>91.1</v>
          </cell>
          <cell r="B24">
            <v>0.53751826927998125</v>
          </cell>
          <cell r="C24">
            <v>80.301046718473103</v>
          </cell>
          <cell r="D24">
            <v>91.889365073420862</v>
          </cell>
          <cell r="E24">
            <v>29.89</v>
          </cell>
          <cell r="F24">
            <v>0.59123099999999995</v>
          </cell>
        </row>
        <row r="25">
          <cell r="A25">
            <v>91.11</v>
          </cell>
          <cell r="B25">
            <v>0.58819341531803637</v>
          </cell>
          <cell r="C25">
            <v>80.993403669080749</v>
          </cell>
          <cell r="D25">
            <v>91.827677077459356</v>
          </cell>
          <cell r="E25">
            <v>29.15</v>
          </cell>
          <cell r="F25">
            <v>0.61548299999999989</v>
          </cell>
        </row>
        <row r="26">
          <cell r="A26">
            <v>91.12</v>
          </cell>
          <cell r="B26">
            <v>0.54520374429306806</v>
          </cell>
          <cell r="C26">
            <v>87.86435322380315</v>
          </cell>
          <cell r="D26">
            <v>91.481117726075098</v>
          </cell>
          <cell r="E26">
            <v>28.55</v>
          </cell>
          <cell r="F26">
            <v>0.63738399999999995</v>
          </cell>
        </row>
        <row r="27">
          <cell r="A27">
            <v>92.01</v>
          </cell>
          <cell r="B27">
            <v>0.50191922404464284</v>
          </cell>
          <cell r="C27">
            <v>83.609144967629291</v>
          </cell>
          <cell r="D27">
            <v>90.926560824615621</v>
          </cell>
          <cell r="E27">
            <v>28.36</v>
          </cell>
          <cell r="F27">
            <v>0.63430299999999995</v>
          </cell>
        </row>
        <row r="28">
          <cell r="A28">
            <v>92.02</v>
          </cell>
          <cell r="B28">
            <v>0.47289124089802442</v>
          </cell>
          <cell r="C28">
            <v>84.0200233328287</v>
          </cell>
          <cell r="D28">
            <v>91.014189822846134</v>
          </cell>
          <cell r="E28">
            <v>28.78</v>
          </cell>
          <cell r="F28">
            <v>0.617614</v>
          </cell>
        </row>
        <row r="29">
          <cell r="A29">
            <v>92.03</v>
          </cell>
          <cell r="B29">
            <v>0.53779372040718754</v>
          </cell>
          <cell r="C29">
            <v>85.348176132429998</v>
          </cell>
          <cell r="D29">
            <v>92.232958779605141</v>
          </cell>
          <cell r="E29">
            <v>29.16</v>
          </cell>
          <cell r="F29">
            <v>0.60202599999999995</v>
          </cell>
        </row>
        <row r="30">
          <cell r="A30">
            <v>92.04</v>
          </cell>
          <cell r="B30">
            <v>0.52031027090067539</v>
          </cell>
          <cell r="C30">
            <v>82.962583096389537</v>
          </cell>
          <cell r="D30">
            <v>92.772626968143811</v>
          </cell>
          <cell r="E30">
            <v>29.06</v>
          </cell>
          <cell r="F30">
            <v>0.6067189999999999</v>
          </cell>
        </row>
        <row r="31">
          <cell r="A31">
            <v>92.05</v>
          </cell>
          <cell r="B31">
            <v>0.52875625203352927</v>
          </cell>
          <cell r="C31">
            <v>89.522180191088466</v>
          </cell>
          <cell r="D31">
            <v>93.001698001445021</v>
          </cell>
          <cell r="E31">
            <v>28.84</v>
          </cell>
          <cell r="F31">
            <v>0.61709899999999995</v>
          </cell>
        </row>
        <row r="32">
          <cell r="A32">
            <v>92.06</v>
          </cell>
          <cell r="B32">
            <v>0.51822981815012714</v>
          </cell>
          <cell r="C32">
            <v>80.220735873208923</v>
          </cell>
          <cell r="D32">
            <v>92.865824432529138</v>
          </cell>
          <cell r="E32">
            <v>28.42</v>
          </cell>
          <cell r="F32">
            <v>0.63548799999999994</v>
          </cell>
        </row>
        <row r="33">
          <cell r="A33">
            <v>92.07</v>
          </cell>
          <cell r="B33">
            <v>0.52196485425297834</v>
          </cell>
          <cell r="C33">
            <v>84.790186559722642</v>
          </cell>
          <cell r="D33">
            <v>96.507376411799996</v>
          </cell>
          <cell r="E33">
            <v>26.61</v>
          </cell>
          <cell r="F33">
            <v>0.67081899999999994</v>
          </cell>
        </row>
        <row r="34">
          <cell r="A34">
            <v>92.08</v>
          </cell>
          <cell r="B34">
            <v>0.46212444178161682</v>
          </cell>
          <cell r="C34">
            <v>81.626432357852977</v>
          </cell>
          <cell r="D34">
            <v>93.135226312378833</v>
          </cell>
          <cell r="E34">
            <v>27.25</v>
          </cell>
          <cell r="F34">
            <v>0.68942199999999998</v>
          </cell>
        </row>
        <row r="35">
          <cell r="A35">
            <v>92.09</v>
          </cell>
          <cell r="B35">
            <v>0.46461534940216043</v>
          </cell>
          <cell r="C35">
            <v>81.925760410346285</v>
          </cell>
          <cell r="D35">
            <v>95.833387244499704</v>
          </cell>
          <cell r="E35">
            <v>27.18</v>
          </cell>
          <cell r="F35">
            <v>0.69132499999999997</v>
          </cell>
        </row>
        <row r="36">
          <cell r="A36">
            <v>92.1</v>
          </cell>
          <cell r="B36">
            <v>0.51685485848213586</v>
          </cell>
          <cell r="C36">
            <v>88.159426020806222</v>
          </cell>
          <cell r="D36">
            <v>100.72685496254793</v>
          </cell>
          <cell r="E36">
            <v>27.38</v>
          </cell>
          <cell r="F36">
            <v>0.67558999999999991</v>
          </cell>
        </row>
        <row r="37">
          <cell r="A37">
            <v>92.11</v>
          </cell>
          <cell r="B37">
            <v>0.58733078310468356</v>
          </cell>
          <cell r="C37">
            <v>92.126541625813147</v>
          </cell>
          <cell r="D37">
            <v>104.49852848523471</v>
          </cell>
          <cell r="E37">
            <v>28.54</v>
          </cell>
          <cell r="F37">
            <v>0.62995299999999999</v>
          </cell>
        </row>
        <row r="38">
          <cell r="A38">
            <v>92.12</v>
          </cell>
          <cell r="B38">
            <v>0.54467255674537707</v>
          </cell>
          <cell r="C38">
            <v>93.310905737565932</v>
          </cell>
          <cell r="D38">
            <v>104.67214134739345</v>
          </cell>
          <cell r="E38">
            <v>28.59</v>
          </cell>
          <cell r="F38">
            <v>0.63306999999999991</v>
          </cell>
        </row>
        <row r="39">
          <cell r="A39">
            <v>93.01</v>
          </cell>
          <cell r="B39">
            <v>0.49491628187393039</v>
          </cell>
          <cell r="C39">
            <v>93.654498359360133</v>
          </cell>
          <cell r="D39">
            <v>112.23791113848783</v>
          </cell>
          <cell r="E39">
            <v>28.926986694335898</v>
          </cell>
          <cell r="F39">
            <v>0.61897999999999997</v>
          </cell>
        </row>
        <row r="40">
          <cell r="A40">
            <v>93.02</v>
          </cell>
          <cell r="B40">
            <v>0.47334006101170639</v>
          </cell>
          <cell r="C40">
            <v>93.73774518344085</v>
          </cell>
          <cell r="D40">
            <v>114.56545813830773</v>
          </cell>
          <cell r="E40">
            <v>29.025985717773398</v>
          </cell>
          <cell r="F40">
            <v>0.60916199999999998</v>
          </cell>
        </row>
        <row r="41">
          <cell r="A41">
            <v>93.03</v>
          </cell>
          <cell r="B41">
            <v>0.52731149208694328</v>
          </cell>
          <cell r="C41">
            <v>95.6806466827923</v>
          </cell>
          <cell r="D41">
            <v>115.57642065439403</v>
          </cell>
          <cell r="E41">
            <v>29.0409851074219</v>
          </cell>
          <cell r="F41">
            <v>0.60701699999999992</v>
          </cell>
        </row>
        <row r="42">
          <cell r="A42">
            <v>93.04</v>
          </cell>
          <cell r="B42">
            <v>0.50876388469734279</v>
          </cell>
          <cell r="C42">
            <v>94.158590688607163</v>
          </cell>
          <cell r="D42">
            <v>115.19325046803561</v>
          </cell>
          <cell r="E42">
            <v>28.500991821289102</v>
          </cell>
          <cell r="F42">
            <v>0.62656599999999996</v>
          </cell>
        </row>
        <row r="43">
          <cell r="A43">
            <v>93.05</v>
          </cell>
          <cell r="B43">
            <v>0.52822287627554354</v>
          </cell>
          <cell r="C43">
            <v>96.854603742161913</v>
          </cell>
          <cell r="D43">
            <v>115.95632307977576</v>
          </cell>
          <cell r="E43">
            <v>28.6099853515625</v>
          </cell>
          <cell r="F43">
            <v>0.62266499999999991</v>
          </cell>
        </row>
        <row r="44">
          <cell r="A44">
            <v>93.06</v>
          </cell>
          <cell r="B44">
            <v>0.52333103896538491</v>
          </cell>
          <cell r="C44">
            <v>102.41248693665175</v>
          </cell>
          <cell r="D44">
            <v>118.01739555428223</v>
          </cell>
          <cell r="E44">
            <v>29.0719909667969</v>
          </cell>
          <cell r="F44">
            <v>0.60524999999999995</v>
          </cell>
        </row>
        <row r="45">
          <cell r="A45">
            <v>93.07</v>
          </cell>
          <cell r="B45">
            <v>0.51958168623795009</v>
          </cell>
          <cell r="C45">
            <v>102.12183701090227</v>
          </cell>
          <cell r="D45">
            <v>120.40677174589869</v>
          </cell>
          <cell r="E45">
            <v>29.8269958496094</v>
          </cell>
          <cell r="F45">
            <v>0.58323999999999998</v>
          </cell>
        </row>
        <row r="46">
          <cell r="A46">
            <v>93.08</v>
          </cell>
          <cell r="B46">
            <v>0.48548465689332138</v>
          </cell>
          <cell r="C46">
            <v>102.33797595015494</v>
          </cell>
          <cell r="D46">
            <v>121.74527216982113</v>
          </cell>
          <cell r="E46">
            <v>29.6669921875</v>
          </cell>
          <cell r="F46">
            <v>0.58972695999999991</v>
          </cell>
        </row>
        <row r="47">
          <cell r="A47">
            <v>93.09</v>
          </cell>
          <cell r="B47">
            <v>0.47719119328193266</v>
          </cell>
          <cell r="C47">
            <v>99.426539568562404</v>
          </cell>
          <cell r="D47">
            <v>122.59863817796432</v>
          </cell>
          <cell r="E47">
            <v>28.8429870605469</v>
          </cell>
          <cell r="F47">
            <v>0.61635910999999999</v>
          </cell>
        </row>
        <row r="48">
          <cell r="A48">
            <v>93.1</v>
          </cell>
          <cell r="B48">
            <v>0.52092006293441795</v>
          </cell>
          <cell r="C48">
            <v>106.79476024803587</v>
          </cell>
          <cell r="D48">
            <v>125.19071254430838</v>
          </cell>
          <cell r="E48">
            <v>28.9129943847656</v>
          </cell>
          <cell r="F48">
            <v>0.61050099999999996</v>
          </cell>
        </row>
        <row r="49">
          <cell r="A49">
            <v>93.11</v>
          </cell>
          <cell r="B49">
            <v>0.5901055816720554</v>
          </cell>
          <cell r="C49">
            <v>102.95024720873762</v>
          </cell>
          <cell r="D49">
            <v>126.22005615382726</v>
          </cell>
          <cell r="E49">
            <v>29.642990112304702</v>
          </cell>
          <cell r="F49">
            <v>0.58825540999999992</v>
          </cell>
        </row>
        <row r="50">
          <cell r="A50">
            <v>93.12</v>
          </cell>
          <cell r="B50">
            <v>0.54002173907925877</v>
          </cell>
          <cell r="C50">
            <v>101.94895183888708</v>
          </cell>
          <cell r="D50">
            <v>127.78599258269801</v>
          </cell>
          <cell r="E50">
            <v>29.763992309570298</v>
          </cell>
          <cell r="F50">
            <v>0.58489775999999993</v>
          </cell>
        </row>
        <row r="51">
          <cell r="A51">
            <v>94.01</v>
          </cell>
          <cell r="B51">
            <v>0.49219152015457668</v>
          </cell>
          <cell r="C51">
            <v>103.89923388721343</v>
          </cell>
          <cell r="D51">
            <v>127.24782485090257</v>
          </cell>
          <cell r="E51">
            <v>30.121994018554702</v>
          </cell>
          <cell r="F51">
            <v>0.57369225999999995</v>
          </cell>
        </row>
        <row r="52">
          <cell r="A52">
            <v>94.02</v>
          </cell>
          <cell r="B52">
            <v>0.46583880811168621</v>
          </cell>
          <cell r="C52">
            <v>104.0781767563637</v>
          </cell>
          <cell r="D52">
            <v>126.72927078211971</v>
          </cell>
          <cell r="E52">
            <v>30.073989868164102</v>
          </cell>
          <cell r="F52">
            <v>0.5756389999999999</v>
          </cell>
        </row>
        <row r="53">
          <cell r="A53">
            <v>94.03</v>
          </cell>
          <cell r="B53">
            <v>0.50706163561399498</v>
          </cell>
          <cell r="C53">
            <v>101.83154455286547</v>
          </cell>
          <cell r="D53">
            <v>126.75091583400464</v>
          </cell>
          <cell r="E53">
            <v>29.5889892578125</v>
          </cell>
          <cell r="F53">
            <v>0.59094941999999995</v>
          </cell>
        </row>
        <row r="54">
          <cell r="A54">
            <v>94.04</v>
          </cell>
          <cell r="B54">
            <v>0.49976394690650044</v>
          </cell>
          <cell r="C54">
            <v>104.4752682468324</v>
          </cell>
          <cell r="D54">
            <v>127.58613590811495</v>
          </cell>
          <cell r="E54">
            <v>29.629989624023398</v>
          </cell>
          <cell r="F54">
            <v>0.58890044999999991</v>
          </cell>
        </row>
        <row r="55">
          <cell r="A55">
            <v>94.05</v>
          </cell>
          <cell r="B55">
            <v>0.52513312910879206</v>
          </cell>
          <cell r="C55">
            <v>102.6366163830851</v>
          </cell>
          <cell r="D55">
            <v>128.02554913621626</v>
          </cell>
          <cell r="E55">
            <v>29.202987670898398</v>
          </cell>
          <cell r="F55">
            <v>0.603209</v>
          </cell>
        </row>
        <row r="56">
          <cell r="A56">
            <v>94.06</v>
          </cell>
          <cell r="B56">
            <v>0.51348097145076543</v>
          </cell>
          <cell r="C56">
            <v>106.35167585620337</v>
          </cell>
          <cell r="D56">
            <v>129.04483366657445</v>
          </cell>
          <cell r="E56">
            <v>28.893997192382798</v>
          </cell>
          <cell r="F56">
            <v>0.61383999999999994</v>
          </cell>
        </row>
        <row r="57">
          <cell r="A57">
            <v>94.07</v>
          </cell>
          <cell r="B57">
            <v>0.50145143880579912</v>
          </cell>
          <cell r="C57">
            <v>110.81035416942656</v>
          </cell>
          <cell r="D57">
            <v>129.4242727774234</v>
          </cell>
          <cell r="E57">
            <v>28.172988891601602</v>
          </cell>
          <cell r="F57">
            <v>0.63671183999999992</v>
          </cell>
        </row>
        <row r="58">
          <cell r="A58">
            <v>94.08</v>
          </cell>
          <cell r="B58">
            <v>0.47119476502599783</v>
          </cell>
          <cell r="C58">
            <v>109.13038819938791</v>
          </cell>
          <cell r="D58">
            <v>131.11893325059657</v>
          </cell>
          <cell r="E58">
            <v>28.1229858398438</v>
          </cell>
          <cell r="F58">
            <v>0.63923227999999999</v>
          </cell>
        </row>
        <row r="59">
          <cell r="A59">
            <v>94.09</v>
          </cell>
          <cell r="B59">
            <v>0.46201037289063729</v>
          </cell>
          <cell r="C59">
            <v>110.32212980547027</v>
          </cell>
          <cell r="D59">
            <v>132.03606809057149</v>
          </cell>
          <cell r="E59">
            <v>27.979995727539102</v>
          </cell>
          <cell r="F59">
            <v>0.64481704999999989</v>
          </cell>
        </row>
        <row r="60">
          <cell r="A60">
            <v>94.1</v>
          </cell>
          <cell r="B60">
            <v>0.49610248433417875</v>
          </cell>
          <cell r="C60">
            <v>117.46620584971534</v>
          </cell>
          <cell r="D60">
            <v>132.42813896018779</v>
          </cell>
          <cell r="E60">
            <v>27.635986328125</v>
          </cell>
          <cell r="F60">
            <v>0.6587319399999999</v>
          </cell>
        </row>
        <row r="61">
          <cell r="A61">
            <v>94.11</v>
          </cell>
          <cell r="B61">
            <v>0.56733074963950381</v>
          </cell>
          <cell r="C61">
            <v>113.75384927992249</v>
          </cell>
          <cell r="D61">
            <v>133.55623384377358</v>
          </cell>
          <cell r="E61">
            <v>27.777999877929702</v>
          </cell>
          <cell r="F61">
            <v>0.65003722999999991</v>
          </cell>
        </row>
        <row r="62">
          <cell r="A62">
            <v>94.12</v>
          </cell>
          <cell r="B62">
            <v>0.5125432788455071</v>
          </cell>
          <cell r="C62">
            <v>113.20282020930409</v>
          </cell>
          <cell r="D62">
            <v>134.34355723674054</v>
          </cell>
          <cell r="E62">
            <v>28.218994140625</v>
          </cell>
          <cell r="F62">
            <v>0.63603120999999996</v>
          </cell>
        </row>
        <row r="63">
          <cell r="A63">
            <v>95.01</v>
          </cell>
          <cell r="B63">
            <v>0.46954460894839412</v>
          </cell>
          <cell r="C63">
            <v>109.2375893084898</v>
          </cell>
          <cell r="D63">
            <v>132.19352129582521</v>
          </cell>
          <cell r="E63">
            <v>27.7619934082031</v>
          </cell>
          <cell r="F63">
            <v>0.6525709999999999</v>
          </cell>
        </row>
        <row r="64">
          <cell r="A64">
            <v>95.02</v>
          </cell>
          <cell r="B64">
            <v>0.44666789455996925</v>
          </cell>
          <cell r="C64">
            <v>110.18424422654694</v>
          </cell>
          <cell r="D64">
            <v>132.7873184508758</v>
          </cell>
          <cell r="E64">
            <v>27.39599609375</v>
          </cell>
          <cell r="F64">
            <v>0.66609370999999995</v>
          </cell>
        </row>
        <row r="65">
          <cell r="A65">
            <v>95.03</v>
          </cell>
          <cell r="B65">
            <v>0.48279226233398098</v>
          </cell>
          <cell r="C65">
            <v>108.4987088095252</v>
          </cell>
          <cell r="D65">
            <v>133.56052188527542</v>
          </cell>
          <cell r="E65">
            <v>26.2229919433594</v>
          </cell>
          <cell r="F65">
            <v>0.71114754999999996</v>
          </cell>
        </row>
        <row r="66">
          <cell r="A66">
            <v>95.04</v>
          </cell>
          <cell r="B66">
            <v>0.48009263154992149</v>
          </cell>
          <cell r="C66">
            <v>113.14081188151501</v>
          </cell>
          <cell r="D66">
            <v>134.72770372880862</v>
          </cell>
          <cell r="E66">
            <v>25.866989135742202</v>
          </cell>
          <cell r="F66">
            <v>0.72440087999999991</v>
          </cell>
        </row>
        <row r="67">
          <cell r="A67">
            <v>95.05</v>
          </cell>
          <cell r="B67">
            <v>0.50885847334412726</v>
          </cell>
          <cell r="C67">
            <v>110.98133790054831</v>
          </cell>
          <cell r="D67">
            <v>135.43307522867161</v>
          </cell>
          <cell r="E67">
            <v>26.2369995117188</v>
          </cell>
          <cell r="F67">
            <v>0.71076648999999992</v>
          </cell>
        </row>
        <row r="68">
          <cell r="A68">
            <v>95.06</v>
          </cell>
          <cell r="B68">
            <v>0.49788183273801079</v>
          </cell>
          <cell r="C68">
            <v>112.4947202878715</v>
          </cell>
          <cell r="D68">
            <v>136.26639714930104</v>
          </cell>
          <cell r="E68">
            <v>26.138992309570298</v>
          </cell>
          <cell r="F68">
            <v>0.71417873999999992</v>
          </cell>
        </row>
        <row r="69">
          <cell r="A69">
            <v>95.07</v>
          </cell>
          <cell r="B69">
            <v>0.48722408529612971</v>
          </cell>
          <cell r="C69">
            <v>115.72264411745928</v>
          </cell>
          <cell r="D69">
            <v>135.94307262716333</v>
          </cell>
          <cell r="E69">
            <v>26.009994506835898</v>
          </cell>
          <cell r="F69">
            <v>0.71978288999999995</v>
          </cell>
        </row>
        <row r="70">
          <cell r="A70">
            <v>95.08</v>
          </cell>
          <cell r="B70">
            <v>0.46121541175063108</v>
          </cell>
          <cell r="C70">
            <v>115.85085555303293</v>
          </cell>
          <cell r="D70">
            <v>137.33165842525148</v>
          </cell>
          <cell r="E70">
            <v>26.637985229492202</v>
          </cell>
          <cell r="F70">
            <v>0.69244539999999999</v>
          </cell>
        </row>
        <row r="71">
          <cell r="A71">
            <v>95.09</v>
          </cell>
          <cell r="B71">
            <v>0.45320926054573102</v>
          </cell>
          <cell r="C71">
            <v>115.14020337141756</v>
          </cell>
          <cell r="D71">
            <v>138.55856946333574</v>
          </cell>
          <cell r="E71">
            <v>26.9249877929688</v>
          </cell>
          <cell r="F71">
            <v>0.68407332999999992</v>
          </cell>
        </row>
        <row r="72">
          <cell r="A72">
            <v>95.1</v>
          </cell>
          <cell r="B72">
            <v>0.48857250279431491</v>
          </cell>
          <cell r="C72">
            <v>111.40717303365462</v>
          </cell>
          <cell r="D72">
            <v>139.37347359332031</v>
          </cell>
          <cell r="E72">
            <v>26.31</v>
          </cell>
          <cell r="F72">
            <v>0.70714336999999994</v>
          </cell>
        </row>
        <row r="73">
          <cell r="A73">
            <v>95.11</v>
          </cell>
          <cell r="B73">
            <v>0.55597284935618019</v>
          </cell>
          <cell r="C73">
            <v>114.67652146115539</v>
          </cell>
          <cell r="D73">
            <v>140.34952307789609</v>
          </cell>
          <cell r="E73">
            <v>26.323</v>
          </cell>
          <cell r="F73">
            <v>0.70601230999999998</v>
          </cell>
        </row>
        <row r="74">
          <cell r="A74">
            <v>95.12</v>
          </cell>
          <cell r="B74">
            <v>0.49092523422806522</v>
          </cell>
          <cell r="C74">
            <v>111.68824397374135</v>
          </cell>
          <cell r="D74">
            <v>140.75786289635766</v>
          </cell>
          <cell r="E74">
            <v>26.658000000000001</v>
          </cell>
          <cell r="F74">
            <v>0.6940996599999999</v>
          </cell>
        </row>
        <row r="75">
          <cell r="A75">
            <v>96.01</v>
          </cell>
          <cell r="B75">
            <v>0.45840290333761169</v>
          </cell>
          <cell r="C75">
            <v>112.44602198515403</v>
          </cell>
          <cell r="D75">
            <v>141.83317052581427</v>
          </cell>
          <cell r="E75">
            <v>26.966999999999999</v>
          </cell>
          <cell r="F75">
            <v>0.68428475</v>
          </cell>
        </row>
        <row r="76">
          <cell r="A76">
            <v>96.02</v>
          </cell>
          <cell r="B76">
            <v>0.43414452315035873</v>
          </cell>
          <cell r="C76">
            <v>111.19529037588669</v>
          </cell>
          <cell r="D76">
            <v>142.86663061326925</v>
          </cell>
          <cell r="E76">
            <v>27.068999999999999</v>
          </cell>
          <cell r="F76">
            <v>0.68214070999999998</v>
          </cell>
        </row>
        <row r="77">
          <cell r="A77">
            <v>96.03</v>
          </cell>
          <cell r="B77">
            <v>0.4644201680311118</v>
          </cell>
          <cell r="C77">
            <v>113.99324844461955</v>
          </cell>
          <cell r="D77">
            <v>144.18154756072315</v>
          </cell>
          <cell r="E77">
            <v>27.263000000000002</v>
          </cell>
          <cell r="F77">
            <v>0.67672699999999997</v>
          </cell>
        </row>
        <row r="78">
          <cell r="A78">
            <v>96.04</v>
          </cell>
          <cell r="B78">
            <v>0.47120278220041023</v>
          </cell>
          <cell r="C78">
            <v>115.92764503207593</v>
          </cell>
          <cell r="D78">
            <v>146.16364381368911</v>
          </cell>
          <cell r="E78">
            <v>27.495999999999999</v>
          </cell>
          <cell r="F78">
            <v>0.66396699999999997</v>
          </cell>
        </row>
        <row r="79">
          <cell r="A79">
            <v>96.05</v>
          </cell>
          <cell r="B79">
            <v>0.50089583115326586</v>
          </cell>
          <cell r="C79">
            <v>118.86534054844483</v>
          </cell>
          <cell r="D79">
            <v>148.41464043247993</v>
          </cell>
          <cell r="E79">
            <v>27.706</v>
          </cell>
          <cell r="F79">
            <v>0.65214599999999989</v>
          </cell>
        </row>
        <row r="80">
          <cell r="A80">
            <v>96.06</v>
          </cell>
          <cell r="B80">
            <v>0.49177114811244771</v>
          </cell>
          <cell r="C80">
            <v>120.7660767743333</v>
          </cell>
          <cell r="D80">
            <v>148.45457291188509</v>
          </cell>
          <cell r="E80">
            <v>27.803999999999998</v>
          </cell>
          <cell r="F80">
            <v>0.65473347999999998</v>
          </cell>
        </row>
        <row r="81">
          <cell r="A81">
            <v>96.07</v>
          </cell>
          <cell r="B81">
            <v>0.48663686957434071</v>
          </cell>
          <cell r="C81">
            <v>117.51082635266388</v>
          </cell>
        </row>
        <row r="82">
          <cell r="A82">
            <v>96.08</v>
          </cell>
          <cell r="B82">
            <v>0.46354911966784274</v>
          </cell>
          <cell r="C82">
            <v>121.96050269543392</v>
          </cell>
        </row>
        <row r="83">
          <cell r="A83">
            <v>96.09</v>
          </cell>
          <cell r="B83">
            <v>0.46084287102751326</v>
          </cell>
          <cell r="C83">
            <v>123.58038805171715</v>
          </cell>
        </row>
        <row r="84">
          <cell r="A84">
            <v>96.1</v>
          </cell>
          <cell r="B84">
            <v>0.49030017907022094</v>
          </cell>
          <cell r="C84">
            <v>122.7662309448351</v>
          </cell>
        </row>
        <row r="85">
          <cell r="A85">
            <v>96.11</v>
          </cell>
          <cell r="B85">
            <v>0.55775311381762616</v>
          </cell>
        </row>
        <row r="86">
          <cell r="A86">
            <v>96.12</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 val="StRp_Tbl1"/>
      <sheetName val="Stfrprtables"/>
      <sheetName val="WEO-BOP"/>
      <sheetName val="Contents"/>
      <sheetName val="i-RE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rolSheet"/>
      <sheetName val="B"/>
      <sheetName val="D"/>
      <sheetName val="C"/>
      <sheetName val="E"/>
      <sheetName val="F"/>
      <sheetName val="ulc-cmponents"/>
      <sheetName val="data transfer EDSS"/>
      <sheetName val="CPI 90"/>
      <sheetName val="transfer"/>
      <sheetName val="Chart1"/>
      <sheetName val="Sheet1"/>
      <sheetName val="Ind. OutputSales"/>
      <sheetName val="H"/>
      <sheetName val="$ wage comp"/>
      <sheetName val="CT_a1"/>
      <sheetName val="CT_a2"/>
      <sheetName val="CT_a3"/>
      <sheetName val="Panel1"/>
      <sheetName val="Chart4"/>
      <sheetName val="Chart3"/>
      <sheetName val="Panel2"/>
      <sheetName val="Ct-ind. prd y on y"/>
      <sheetName val="CT_ reatil y on y"/>
      <sheetName val="Chart SR DATA"/>
      <sheetName val="Panel3"/>
      <sheetName val="Q6"/>
      <sheetName val="Q5"/>
    </sheetNames>
    <sheetDataSet>
      <sheetData sheetId="0"/>
      <sheetData sheetId="1"/>
      <sheetData sheetId="2" refreshError="1"/>
      <sheetData sheetId="3"/>
      <sheetData sheetId="4" refreshError="1"/>
      <sheetData sheetId="5" refreshError="1"/>
      <sheetData sheetId="6"/>
      <sheetData sheetId="7"/>
      <sheetData sheetId="8"/>
      <sheetData sheetId="9"/>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refreshError="1"/>
      <sheetData sheetId="21" refreshError="1"/>
      <sheetData sheetId="22"/>
      <sheetData sheetId="23" refreshError="1"/>
      <sheetData sheetId="24" refreshError="1"/>
      <sheetData sheetId="25"/>
      <sheetData sheetId="26"/>
      <sheetData sheetId="27" refreshError="1"/>
      <sheetData sheetId="2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Table1"/>
      <sheetName val="Table2"/>
      <sheetName val="Table3"/>
      <sheetName val="Table4"/>
      <sheetName val="Current"/>
      <sheetName val="Previous"/>
      <sheetName val="ControlSheet"/>
      <sheetName val="Weights"/>
      <sheetName val="Sheet1"/>
      <sheetName val="Sheet2"/>
      <sheetName val="Sheet3"/>
      <sheetName val="E"/>
      <sheetName val="B"/>
      <sheetName val="transfer"/>
      <sheetName val="C"/>
      <sheetName val="read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monthly"/>
      <sheetName val="ControlSheet"/>
      <sheetName val="Interest rate - monthly"/>
      <sheetName val="EER - monthly"/>
      <sheetName val="Chart2"/>
      <sheetName val="FIGURE 1"/>
      <sheetName val="daily calculations"/>
      <sheetName val="daily - nominal, 10-yr"/>
      <sheetName val="daily - 3 month "/>
      <sheetName val="Curr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daily calculations"/>
      <sheetName val="monthly"/>
      <sheetName val="Príloha _7"/>
    </sheetNames>
    <sheetDataSet>
      <sheetData sheetId="0" refreshError="1"/>
      <sheetData sheetId="1" refreshError="1"/>
      <sheetData sheetId="2" refreshError="1"/>
      <sheetData sheetId="3" refreshError="1"/>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Raw Data"/>
      <sheetName val="i-rates"/>
      <sheetName val="i-REER"/>
      <sheetName val="wages"/>
      <sheetName val="outfore"/>
      <sheetName val="watchdog"/>
      <sheetName val="watch-gh"/>
      <sheetName val="inf proj"/>
      <sheetName val="reer.gh"/>
      <sheetName val="dirt-trade"/>
      <sheetName val="Mtarget"/>
      <sheetName val="A Current Data"/>
      <sheetName val="Sheet1"/>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refreshError="1"/>
      <sheetData sheetId="1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s and product ULC "/>
      <sheetName val="relative ULC my calc"/>
      <sheetName val="ControlSheet"/>
      <sheetName val="ULC my calc."/>
      <sheetName val="Comparative REER"/>
      <sheetName val="SIT_EUR"/>
      <sheetName val="REER-breakdown"/>
      <sheetName val="REER"/>
      <sheetName val="Export market shares"/>
      <sheetName val="trading partners"/>
      <sheetName val="ULC (IMAD)"/>
      <sheetName val="nominal exports"/>
      <sheetName val="Chart2"/>
      <sheetName val="Raw Data"/>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sheetName val="REER"/>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 val="splatnost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row r="1">
          <cell r="F1" t="str">
            <v>CPI111</v>
          </cell>
        </row>
        <row r="11">
          <cell r="C11" t="str">
            <v>Mar90</v>
          </cell>
        </row>
        <row r="14">
          <cell r="C14" t="str">
            <v>Jun</v>
          </cell>
        </row>
        <row r="17">
          <cell r="C17" t="str">
            <v>Sep</v>
          </cell>
        </row>
        <row r="20">
          <cell r="C20" t="str">
            <v>Dec</v>
          </cell>
        </row>
        <row r="23">
          <cell r="C23" t="str">
            <v>Mar91</v>
          </cell>
        </row>
        <row r="26">
          <cell r="C26" t="str">
            <v>Jun</v>
          </cell>
        </row>
        <row r="29">
          <cell r="C29" t="str">
            <v>Sep</v>
          </cell>
        </row>
        <row r="32">
          <cell r="C32" t="str">
            <v>Dec</v>
          </cell>
        </row>
        <row r="35">
          <cell r="C35" t="str">
            <v>Mar92</v>
          </cell>
        </row>
        <row r="38">
          <cell r="C38" t="str">
            <v>Jun</v>
          </cell>
        </row>
        <row r="41">
          <cell r="C41" t="str">
            <v>Sep</v>
          </cell>
        </row>
        <row r="44">
          <cell r="C44" t="str">
            <v>Dec</v>
          </cell>
        </row>
        <row r="47">
          <cell r="C47" t="str">
            <v>Mar93</v>
          </cell>
        </row>
        <row r="50">
          <cell r="C50" t="str">
            <v>Jun</v>
          </cell>
        </row>
        <row r="53">
          <cell r="C53" t="str">
            <v>Sep</v>
          </cell>
        </row>
        <row r="56">
          <cell r="C56" t="str">
            <v>Dec</v>
          </cell>
        </row>
        <row r="59">
          <cell r="C59" t="str">
            <v>Mar94</v>
          </cell>
        </row>
        <row r="62">
          <cell r="C62" t="str">
            <v>Jun</v>
          </cell>
        </row>
        <row r="65">
          <cell r="C65" t="str">
            <v>Sep</v>
          </cell>
        </row>
        <row r="68">
          <cell r="C68" t="str">
            <v>Dec</v>
          </cell>
        </row>
        <row r="71">
          <cell r="C71" t="str">
            <v>Mar95</v>
          </cell>
        </row>
        <row r="74">
          <cell r="C74" t="str">
            <v>Jun</v>
          </cell>
        </row>
        <row r="140">
          <cell r="BK140">
            <v>90.145299612313636</v>
          </cell>
          <cell r="BN140">
            <v>112.36460206325194</v>
          </cell>
        </row>
        <row r="146">
          <cell r="BR146" t="str">
            <v>$NULCG6</v>
          </cell>
        </row>
        <row r="147">
          <cell r="BB147" t="str">
            <v>Index, Jan-Sept 1990=100</v>
          </cell>
        </row>
        <row r="149">
          <cell r="AY149" t="str">
            <v>Index, Jan-Sept 1990=100</v>
          </cell>
          <cell r="BR149" t="str">
            <v>$NULCG6</v>
          </cell>
        </row>
        <row r="150">
          <cell r="AY150" t="str">
            <v>NEER</v>
          </cell>
          <cell r="AZ150" t="str">
            <v>REER</v>
          </cell>
          <cell r="BB150" t="str">
            <v>REER</v>
          </cell>
        </row>
        <row r="151">
          <cell r="AY151" t="str">
            <v>(czech/</v>
          </cell>
          <cell r="AZ151" t="str">
            <v>(CPI based)</v>
          </cell>
          <cell r="BB151" t="str">
            <v>(PPI based)</v>
          </cell>
        </row>
        <row r="152">
          <cell r="AY152" t="str">
            <v>$nomxrg6)</v>
          </cell>
        </row>
        <row r="153">
          <cell r="AY153" t="str">
            <v>neer</v>
          </cell>
          <cell r="AZ153" t="str">
            <v>reerc</v>
          </cell>
          <cell r="BB153" t="str">
            <v>reerp</v>
          </cell>
        </row>
        <row r="154">
          <cell r="AY154">
            <v>102.86789797269462</v>
          </cell>
          <cell r="AZ154">
            <v>1.009642963192813</v>
          </cell>
          <cell r="BB154">
            <v>99.628468216542174</v>
          </cell>
          <cell r="BR154">
            <v>95.691962942667203</v>
          </cell>
        </row>
        <row r="155">
          <cell r="AY155">
            <v>99.947925183606046</v>
          </cell>
          <cell r="AZ155">
            <v>0.90584955274081691</v>
          </cell>
          <cell r="BB155">
            <v>95.434709131531818</v>
          </cell>
          <cell r="BR155">
            <v>97.295901743191223</v>
          </cell>
        </row>
        <row r="156">
          <cell r="AY156">
            <v>100.91072848615903</v>
          </cell>
          <cell r="AZ156">
            <v>1.0486060074945365</v>
          </cell>
          <cell r="BB156">
            <v>95.744050870788996</v>
          </cell>
          <cell r="BR156">
            <v>96.411216455223325</v>
          </cell>
        </row>
        <row r="157">
          <cell r="AY157">
            <v>100.37548391924503</v>
          </cell>
          <cell r="AZ157">
            <v>1.0096271689377452</v>
          </cell>
          <cell r="BB157">
            <v>95.834237220419894</v>
          </cell>
          <cell r="BR157">
            <v>98.084662018047695</v>
          </cell>
        </row>
        <row r="158">
          <cell r="AY158">
            <v>100.24539209966674</v>
          </cell>
          <cell r="AZ158">
            <v>1.0162113742847021</v>
          </cell>
          <cell r="BB158">
            <v>96.390366140930439</v>
          </cell>
          <cell r="BR158">
            <v>100.4380590649068</v>
          </cell>
        </row>
        <row r="159">
          <cell r="AY159">
            <v>99.406466786284071</v>
          </cell>
          <cell r="AZ159">
            <v>1.0058013162293933</v>
          </cell>
          <cell r="BB159">
            <v>96.891987257323052</v>
          </cell>
          <cell r="BR159">
            <v>99.255834884469436</v>
          </cell>
        </row>
        <row r="160">
          <cell r="AY160">
            <v>99.043344271983258</v>
          </cell>
          <cell r="AZ160">
            <v>0.99825031296119759</v>
          </cell>
          <cell r="BB160">
            <v>104.75520681254494</v>
          </cell>
          <cell r="BR160">
            <v>101.59603165985909</v>
          </cell>
        </row>
        <row r="161">
          <cell r="AY161">
            <v>98.224383732714244</v>
          </cell>
          <cell r="AZ161">
            <v>0.90352240973764386</v>
          </cell>
          <cell r="BB161">
            <v>106.43162390008962</v>
          </cell>
          <cell r="BR161">
            <v>105.45309736673832</v>
          </cell>
        </row>
        <row r="162">
          <cell r="AY162">
            <v>99.270019289441464</v>
          </cell>
          <cell r="AZ162">
            <v>0.91320229072180292</v>
          </cell>
          <cell r="BB162">
            <v>108.51287026828214</v>
          </cell>
          <cell r="BR162">
            <v>105.77323386489692</v>
          </cell>
        </row>
        <row r="163">
          <cell r="AY163">
            <v>75.108316466956168</v>
          </cell>
          <cell r="AZ163">
            <v>0.74689509092898387</v>
          </cell>
          <cell r="BB163">
            <v>83.098393824811879</v>
          </cell>
          <cell r="BR163">
            <v>109.03270591450871</v>
          </cell>
        </row>
        <row r="164">
          <cell r="AY164">
            <v>62.85120983133713</v>
          </cell>
          <cell r="AZ164">
            <v>0.69176599641183467</v>
          </cell>
          <cell r="BB164">
            <v>70.658774539049006</v>
          </cell>
          <cell r="BR164">
            <v>111.45691523948409</v>
          </cell>
        </row>
        <row r="165">
          <cell r="AY165">
            <v>61.776502297974325</v>
          </cell>
          <cell r="AZ165">
            <v>0.63812772138269314</v>
          </cell>
          <cell r="BB165">
            <v>69.310923367402808</v>
          </cell>
          <cell r="BR165">
            <v>111.18025598994335</v>
          </cell>
        </row>
        <row r="166">
          <cell r="AY166">
            <v>54.558086574227595</v>
          </cell>
          <cell r="AZ166">
            <v>0.52270821897392594</v>
          </cell>
          <cell r="BB166">
            <v>74.876734071685775</v>
          </cell>
          <cell r="BR166">
            <v>110.29792595046035</v>
          </cell>
        </row>
        <row r="167">
          <cell r="AY167">
            <v>54.015349274176515</v>
          </cell>
          <cell r="AZ167">
            <v>0.47988117591450397</v>
          </cell>
          <cell r="BB167">
            <v>77.700151743643303</v>
          </cell>
          <cell r="BR167">
            <v>112.61713711212916</v>
          </cell>
        </row>
        <row r="168">
          <cell r="AY168">
            <v>55.290903978447936</v>
          </cell>
          <cell r="AZ168">
            <v>0.56039049020909004</v>
          </cell>
          <cell r="BB168">
            <v>82.650913539433446</v>
          </cell>
          <cell r="BR168">
            <v>106.1393269872501</v>
          </cell>
        </row>
        <row r="169">
          <cell r="AY169">
            <v>55.912880617050263</v>
          </cell>
          <cell r="AZ169">
            <v>0.54919522992492209</v>
          </cell>
          <cell r="BB169">
            <v>85.696392246293911</v>
          </cell>
          <cell r="BR169">
            <v>102.14514072132152</v>
          </cell>
        </row>
        <row r="170">
          <cell r="AY170">
            <v>56.055952541289635</v>
          </cell>
          <cell r="AZ170">
            <v>0.55724065940892986</v>
          </cell>
          <cell r="BB170">
            <v>88.494629135030536</v>
          </cell>
          <cell r="BR170">
            <v>102.4437403724986</v>
          </cell>
        </row>
        <row r="171">
          <cell r="AY171">
            <v>56.615537036050299</v>
          </cell>
          <cell r="AZ171">
            <v>0.55913778196545905</v>
          </cell>
          <cell r="BB171">
            <v>91.651718075236374</v>
          </cell>
          <cell r="BR171">
            <v>98.610193879527401</v>
          </cell>
        </row>
        <row r="172">
          <cell r="AY172">
            <v>56.49905789331369</v>
          </cell>
          <cell r="AZ172">
            <v>0.55047749176402194</v>
          </cell>
          <cell r="BB172">
            <v>91.357517662392098</v>
          </cell>
          <cell r="BR172">
            <v>97.854489402868367</v>
          </cell>
        </row>
        <row r="173">
          <cell r="AY173">
            <v>56.157780520566568</v>
          </cell>
          <cell r="AZ173">
            <v>0.50339852751922243</v>
          </cell>
          <cell r="BB173">
            <v>91.426603220650108</v>
          </cell>
          <cell r="BR173">
            <v>99.735028326539265</v>
          </cell>
        </row>
        <row r="174">
          <cell r="AY174">
            <v>55.715493594823606</v>
          </cell>
          <cell r="AZ174">
            <v>0.49966963053337499</v>
          </cell>
          <cell r="BB174">
            <v>91.31354856636348</v>
          </cell>
          <cell r="BR174">
            <v>102.7981466749476</v>
          </cell>
        </row>
        <row r="175">
          <cell r="AY175">
            <v>55.752640753576912</v>
          </cell>
          <cell r="AZ175">
            <v>0.53751826927998125</v>
          </cell>
          <cell r="BB175">
            <v>91.889365073420862</v>
          </cell>
          <cell r="BR175">
            <v>104.02007099628467</v>
          </cell>
        </row>
        <row r="176">
          <cell r="AY176">
            <v>55.215393479311601</v>
          </cell>
          <cell r="AZ176">
            <v>0.58819341531803637</v>
          </cell>
          <cell r="BB176">
            <v>91.827677077459356</v>
          </cell>
          <cell r="BR176">
            <v>108.32028665722207</v>
          </cell>
        </row>
        <row r="177">
          <cell r="AY177">
            <v>54.700026761852506</v>
          </cell>
          <cell r="AZ177">
            <v>0.54520374429306806</v>
          </cell>
          <cell r="BB177">
            <v>91.481117726075098</v>
          </cell>
          <cell r="BR177">
            <v>111.37038443362279</v>
          </cell>
        </row>
        <row r="178">
          <cell r="AY178">
            <v>55.259209273165851</v>
          </cell>
          <cell r="AZ178">
            <v>0.50191922404464284</v>
          </cell>
          <cell r="BB178">
            <v>90.926560824615621</v>
          </cell>
          <cell r="BR178">
            <v>110.47021413309579</v>
          </cell>
        </row>
        <row r="179">
          <cell r="AY179">
            <v>55.725338712473693</v>
          </cell>
          <cell r="AZ179">
            <v>0.47289124089802442</v>
          </cell>
          <cell r="BB179">
            <v>91.014189822846134</v>
          </cell>
          <cell r="BR179">
            <v>107.69599003388875</v>
          </cell>
        </row>
        <row r="180">
          <cell r="AY180">
            <v>56.338311050802439</v>
          </cell>
          <cell r="AZ180">
            <v>0.53779372040718754</v>
          </cell>
          <cell r="BB180">
            <v>92.232958779605141</v>
          </cell>
          <cell r="BR180">
            <v>105.59519621476437</v>
          </cell>
        </row>
        <row r="181">
          <cell r="AY181">
            <v>56.12819460661035</v>
          </cell>
          <cell r="AZ181">
            <v>0.52031027090067539</v>
          </cell>
          <cell r="BB181">
            <v>92.772626968143811</v>
          </cell>
          <cell r="BR181">
            <v>106.78641712218815</v>
          </cell>
        </row>
        <row r="182">
          <cell r="AY182">
            <v>55.606727354075247</v>
          </cell>
          <cell r="AZ182">
            <v>0.52875625203352927</v>
          </cell>
          <cell r="BB182">
            <v>93.001698001445021</v>
          </cell>
          <cell r="BR182">
            <v>108.9704112267649</v>
          </cell>
        </row>
        <row r="183">
          <cell r="AY183">
            <v>54.97563313774311</v>
          </cell>
          <cell r="AZ183">
            <v>0.51822981815012714</v>
          </cell>
          <cell r="BB183">
            <v>92.865824432529138</v>
          </cell>
          <cell r="BR183">
            <v>112.47219189814078</v>
          </cell>
        </row>
        <row r="184">
          <cell r="AY184">
            <v>56.029281527488742</v>
          </cell>
          <cell r="AZ184">
            <v>0.52196485425297834</v>
          </cell>
          <cell r="BB184">
            <v>96.507376411799996</v>
          </cell>
          <cell r="BR184">
            <v>118.53657121506585</v>
          </cell>
        </row>
        <row r="185">
          <cell r="AY185">
            <v>53.501955004322753</v>
          </cell>
          <cell r="AZ185">
            <v>0.46212444178161682</v>
          </cell>
          <cell r="BB185">
            <v>93.135226312378833</v>
          </cell>
          <cell r="BR185">
            <v>121.89324328227858</v>
          </cell>
        </row>
        <row r="186">
          <cell r="AY186">
            <v>53.984185077433558</v>
          </cell>
          <cell r="AZ186">
            <v>0.46461534940216043</v>
          </cell>
          <cell r="BB186">
            <v>95.833387244499704</v>
          </cell>
          <cell r="BR186">
            <v>121.40140706967321</v>
          </cell>
        </row>
        <row r="187">
          <cell r="AY187">
            <v>55.479366182888569</v>
          </cell>
          <cell r="AZ187">
            <v>0.51685485848213586</v>
          </cell>
          <cell r="BB187">
            <v>100.72685496254793</v>
          </cell>
          <cell r="BR187">
            <v>117.53701277641271</v>
          </cell>
        </row>
        <row r="188">
          <cell r="AY188">
            <v>56.527811581069173</v>
          </cell>
          <cell r="AZ188">
            <v>0.58733078310468356</v>
          </cell>
          <cell r="BB188">
            <v>104.49852848523471</v>
          </cell>
          <cell r="BR188">
            <v>111.00441158319794</v>
          </cell>
        </row>
        <row r="189">
          <cell r="AY189">
            <v>56.466318920958159</v>
          </cell>
          <cell r="AZ189">
            <v>0.54467255674537707</v>
          </cell>
          <cell r="BB189">
            <v>104.67214134739345</v>
          </cell>
          <cell r="BR189">
            <v>110.92576832344108</v>
          </cell>
        </row>
        <row r="190">
          <cell r="AY190">
            <v>57.115684349787053</v>
          </cell>
          <cell r="AZ190">
            <v>0.49491628187393039</v>
          </cell>
          <cell r="BB190">
            <v>112.23791113848783</v>
          </cell>
          <cell r="BR190">
            <v>108.29879700559285</v>
          </cell>
        </row>
        <row r="191">
          <cell r="AY191">
            <v>57.945082835354</v>
          </cell>
          <cell r="AZ191">
            <v>0.47334006101170639</v>
          </cell>
          <cell r="BB191">
            <v>114.56545813830773</v>
          </cell>
          <cell r="BR191">
            <v>106.39483427575698</v>
          </cell>
        </row>
        <row r="192">
          <cell r="AY192">
            <v>58.149865425301343</v>
          </cell>
          <cell r="AZ192">
            <v>0.52731149208694328</v>
          </cell>
          <cell r="BB192">
            <v>115.57642065439403</v>
          </cell>
          <cell r="BR192">
            <v>106.1576239233615</v>
          </cell>
        </row>
        <row r="193">
          <cell r="AY193">
            <v>57.421529417366635</v>
          </cell>
          <cell r="AZ193">
            <v>0.50876388469734279</v>
          </cell>
          <cell r="BB193">
            <v>115.19325046803561</v>
          </cell>
          <cell r="BR193">
            <v>109.74526011834655</v>
          </cell>
        </row>
        <row r="194">
          <cell r="AY194">
            <v>57.129121222526145</v>
          </cell>
          <cell r="AZ194">
            <v>0.52822287627554354</v>
          </cell>
          <cell r="BB194">
            <v>115.95632307977576</v>
          </cell>
          <cell r="BR194">
            <v>110.06813666962888</v>
          </cell>
        </row>
        <row r="195">
          <cell r="AY195">
            <v>57.489793283476899</v>
          </cell>
          <cell r="AZ195">
            <v>0.52333103896538491</v>
          </cell>
          <cell r="BB195">
            <v>118.01739555428223</v>
          </cell>
          <cell r="BR195">
            <v>107.7680015111452</v>
          </cell>
        </row>
        <row r="196">
          <cell r="AY196">
            <v>57.996384480229487</v>
          </cell>
          <cell r="AZ196">
            <v>0.51958168623795009</v>
          </cell>
          <cell r="BB196">
            <v>120.40677174589869</v>
          </cell>
          <cell r="BR196">
            <v>104.2409149423403</v>
          </cell>
        </row>
        <row r="197">
          <cell r="AY197">
            <v>58.01054950005409</v>
          </cell>
          <cell r="AZ197">
            <v>0.48548465689332138</v>
          </cell>
          <cell r="BB197">
            <v>121.74527216982113</v>
          </cell>
          <cell r="BR197">
            <v>104.91547321491366</v>
          </cell>
        </row>
        <row r="198">
          <cell r="AY198">
            <v>57.6212361845689</v>
          </cell>
          <cell r="AZ198">
            <v>0.47719119328193266</v>
          </cell>
          <cell r="BB198">
            <v>122.59863817796432</v>
          </cell>
          <cell r="BR198">
            <v>108.69752125842918</v>
          </cell>
        </row>
        <row r="199">
          <cell r="AY199">
            <v>58.217291803783475</v>
          </cell>
          <cell r="AZ199">
            <v>0.52092006293441795</v>
          </cell>
          <cell r="BB199">
            <v>125.19071254430838</v>
          </cell>
          <cell r="BR199">
            <v>107.19885986473182</v>
          </cell>
        </row>
        <row r="200">
          <cell r="AY200">
            <v>58.506040312859533</v>
          </cell>
          <cell r="AZ200">
            <v>0.5901055816720554</v>
          </cell>
          <cell r="BB200">
            <v>126.22005615382726</v>
          </cell>
          <cell r="BR200">
            <v>104.02696339393587</v>
          </cell>
        </row>
        <row r="201">
          <cell r="AY201">
            <v>58.539475852722923</v>
          </cell>
          <cell r="AZ201">
            <v>0.54002173907925877</v>
          </cell>
          <cell r="BB201">
            <v>127.78599258269801</v>
          </cell>
          <cell r="BR201">
            <v>104.22766650071105</v>
          </cell>
        </row>
        <row r="202">
          <cell r="AY202">
            <v>58.686797979728709</v>
          </cell>
          <cell r="AZ202">
            <v>0.49219152015457668</v>
          </cell>
          <cell r="BB202">
            <v>127.24782485090257</v>
          </cell>
          <cell r="BR202">
            <v>103.71768974334496</v>
          </cell>
        </row>
        <row r="203">
          <cell r="AY203">
            <v>58.512051153900032</v>
          </cell>
          <cell r="AZ203">
            <v>0.46583880811168621</v>
          </cell>
          <cell r="BB203">
            <v>126.72927078211971</v>
          </cell>
          <cell r="BR203">
            <v>104.93841999759694</v>
          </cell>
        </row>
        <row r="204">
          <cell r="AY204">
            <v>58.256436021626691</v>
          </cell>
          <cell r="AZ204">
            <v>0.50706163561399498</v>
          </cell>
          <cell r="BB204">
            <v>126.75091583400464</v>
          </cell>
          <cell r="BR204">
            <v>106.36789359219681</v>
          </cell>
        </row>
        <row r="205">
          <cell r="AY205">
            <v>58.152780907580237</v>
          </cell>
          <cell r="AZ205">
            <v>0.49976394690650044</v>
          </cell>
          <cell r="BB205">
            <v>127.58613590811495</v>
          </cell>
          <cell r="BR205">
            <v>105.38392749462197</v>
          </cell>
        </row>
        <row r="206">
          <cell r="AY206">
            <v>57.830853856170549</v>
          </cell>
          <cell r="AZ206">
            <v>0.52513312910879206</v>
          </cell>
          <cell r="BB206">
            <v>128.02554913621626</v>
          </cell>
          <cell r="BR206">
            <v>106.81663562281649</v>
          </cell>
        </row>
        <row r="207">
          <cell r="AY207">
            <v>57.637037001166128</v>
          </cell>
          <cell r="AZ207">
            <v>0.51348097145076543</v>
          </cell>
          <cell r="BB207">
            <v>129.04483366657445</v>
          </cell>
          <cell r="BR207">
            <v>108.43120270275897</v>
          </cell>
        </row>
        <row r="208">
          <cell r="AY208">
            <v>57.364944804937565</v>
          </cell>
          <cell r="AZ208">
            <v>0.50145143880579912</v>
          </cell>
          <cell r="BB208">
            <v>129.4242727774234</v>
          </cell>
          <cell r="BR208">
            <v>111.89946758639846</v>
          </cell>
        </row>
        <row r="209">
          <cell r="AY209">
            <v>57.418668150083597</v>
          </cell>
          <cell r="AZ209">
            <v>0.47119476502599783</v>
          </cell>
          <cell r="BB209">
            <v>131.11893325059657</v>
          </cell>
          <cell r="BR209">
            <v>111.98683846709983</v>
          </cell>
        </row>
        <row r="210">
          <cell r="AY210">
            <v>57.217147304037255</v>
          </cell>
          <cell r="AZ210">
            <v>0.46201037289063729</v>
          </cell>
          <cell r="BB210">
            <v>132.03606809057149</v>
          </cell>
          <cell r="BR210">
            <v>113.10657987465447</v>
          </cell>
        </row>
        <row r="211">
          <cell r="BB211">
            <v>132.42813896018779</v>
          </cell>
          <cell r="BR211">
            <v>115.24376319109841</v>
          </cell>
        </row>
        <row r="212">
          <cell r="BB212">
            <v>133.55623384377358</v>
          </cell>
        </row>
      </sheetData>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3"/>
      <sheetName val="6"/>
      <sheetName val="10"/>
      <sheetName val="2"/>
      <sheetName val="12"/>
      <sheetName val="D13"/>
      <sheetName val="Data1"/>
      <sheetName val="6old"/>
      <sheetName val="2old"/>
      <sheetName val="D6"/>
      <sheetName val="5old"/>
      <sheetName val="5 (Ch1)"/>
      <sheetName val="13old"/>
      <sheetName val="13old (Ch1)"/>
      <sheetName val="13old (Ch2)"/>
      <sheetName val="Fig1"/>
      <sheetName val="Fig2"/>
      <sheetName val="Fig3"/>
      <sheetName val="Fig4"/>
      <sheetName val="Fig5"/>
      <sheetName val="12old"/>
      <sheetName val="Fig6"/>
      <sheetName val="Fig7"/>
      <sheetName val="Fig8"/>
      <sheetName val="Fig9"/>
      <sheetName val="Fig10"/>
      <sheetName val="MonSur"/>
      <sheetName val="Data23"/>
      <sheetName val="Data4"/>
      <sheetName val="Data5"/>
      <sheetName val="Data6"/>
      <sheetName val="Data7"/>
      <sheetName val="Data8-10"/>
      <sheetName val="Haver"/>
      <sheetName val="DataA"/>
      <sheetName val="ControlSheet"/>
      <sheetName val="5"/>
      <sheetName val="PR"/>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refreshError="1"/>
      <sheetData sheetId="3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9"/>
      <sheetName val="DP"/>
      <sheetName val="LS"/>
      <sheetName val="ZPIZ"/>
      <sheetName val="ZZZS"/>
      <sheetName val="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e9"/>
      <sheetName val="IFR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framework-Ver.2"/>
      <sheetName val="Macroframework-Ver.1"/>
      <sheetName val="Main"/>
      <sheetName val="Links"/>
      <sheetName val="ErrCheck"/>
    </sheetNames>
    <sheetDataSet>
      <sheetData sheetId="0" refreshError="1"/>
      <sheetData sheetId="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51">
          <cell r="A51">
            <v>47</v>
          </cell>
        </row>
        <row r="52">
          <cell r="A52">
            <v>48</v>
          </cell>
        </row>
        <row r="53">
          <cell r="A53">
            <v>49</v>
          </cell>
        </row>
        <row r="54">
          <cell r="A54">
            <v>50</v>
          </cell>
        </row>
        <row r="55">
          <cell r="A55">
            <v>51</v>
          </cell>
        </row>
        <row r="56">
          <cell r="A56">
            <v>52</v>
          </cell>
        </row>
        <row r="57">
          <cell r="A57">
            <v>53</v>
          </cell>
        </row>
        <row r="58">
          <cell r="A58">
            <v>54</v>
          </cell>
        </row>
        <row r="59">
          <cell r="A59">
            <v>55</v>
          </cell>
        </row>
        <row r="60">
          <cell r="A60">
            <v>56</v>
          </cell>
        </row>
        <row r="61">
          <cell r="A61">
            <v>57</v>
          </cell>
        </row>
        <row r="62">
          <cell r="A62">
            <v>58</v>
          </cell>
        </row>
        <row r="63">
          <cell r="A63">
            <v>59</v>
          </cell>
        </row>
        <row r="64">
          <cell r="A64">
            <v>60</v>
          </cell>
        </row>
        <row r="65">
          <cell r="A65">
            <v>61</v>
          </cell>
        </row>
        <row r="66">
          <cell r="A66">
            <v>62</v>
          </cell>
        </row>
        <row r="67">
          <cell r="A67">
            <v>63</v>
          </cell>
        </row>
        <row r="68">
          <cell r="A68">
            <v>64</v>
          </cell>
        </row>
        <row r="69">
          <cell r="A69">
            <v>65</v>
          </cell>
        </row>
        <row r="70">
          <cell r="A70">
            <v>66</v>
          </cell>
        </row>
        <row r="71">
          <cell r="A71">
            <v>67</v>
          </cell>
        </row>
        <row r="72">
          <cell r="A72">
            <v>68</v>
          </cell>
        </row>
        <row r="73">
          <cell r="A73">
            <v>69</v>
          </cell>
        </row>
        <row r="74">
          <cell r="A74">
            <v>70</v>
          </cell>
        </row>
        <row r="75">
          <cell r="A75">
            <v>71</v>
          </cell>
        </row>
        <row r="76">
          <cell r="A76">
            <v>72</v>
          </cell>
        </row>
        <row r="77">
          <cell r="A77">
            <v>73</v>
          </cell>
        </row>
        <row r="78">
          <cell r="A78">
            <v>74</v>
          </cell>
        </row>
        <row r="79">
          <cell r="A79">
            <v>75</v>
          </cell>
        </row>
        <row r="80">
          <cell r="A80">
            <v>76</v>
          </cell>
        </row>
        <row r="81">
          <cell r="A81">
            <v>77</v>
          </cell>
        </row>
        <row r="82">
          <cell r="A82">
            <v>78</v>
          </cell>
        </row>
        <row r="83">
          <cell r="A83">
            <v>79</v>
          </cell>
        </row>
        <row r="84">
          <cell r="A84">
            <v>80</v>
          </cell>
        </row>
        <row r="85">
          <cell r="A85">
            <v>81</v>
          </cell>
        </row>
        <row r="86">
          <cell r="A86">
            <v>82</v>
          </cell>
        </row>
        <row r="87">
          <cell r="A87">
            <v>83</v>
          </cell>
        </row>
        <row r="88">
          <cell r="A88">
            <v>84</v>
          </cell>
        </row>
        <row r="89">
          <cell r="A89">
            <v>85</v>
          </cell>
        </row>
        <row r="90">
          <cell r="A90">
            <v>86</v>
          </cell>
        </row>
        <row r="91">
          <cell r="A91">
            <v>87</v>
          </cell>
        </row>
        <row r="92">
          <cell r="A92">
            <v>88</v>
          </cell>
        </row>
        <row r="93">
          <cell r="A93">
            <v>89</v>
          </cell>
        </row>
        <row r="94">
          <cell r="A94">
            <v>90</v>
          </cell>
        </row>
        <row r="95">
          <cell r="A95">
            <v>91</v>
          </cell>
        </row>
        <row r="96">
          <cell r="A96">
            <v>92</v>
          </cell>
        </row>
        <row r="97">
          <cell r="A97">
            <v>93</v>
          </cell>
        </row>
        <row r="98">
          <cell r="A98">
            <v>94</v>
          </cell>
        </row>
        <row r="99">
          <cell r="A99">
            <v>95</v>
          </cell>
        </row>
        <row r="100">
          <cell r="A100">
            <v>96</v>
          </cell>
        </row>
        <row r="101">
          <cell r="A101">
            <v>97</v>
          </cell>
        </row>
        <row r="102">
          <cell r="A102">
            <v>98</v>
          </cell>
        </row>
        <row r="103">
          <cell r="A103">
            <v>99</v>
          </cell>
        </row>
        <row r="104">
          <cell r="A104">
            <v>100</v>
          </cell>
        </row>
        <row r="105">
          <cell r="A105">
            <v>101</v>
          </cell>
        </row>
        <row r="106">
          <cell r="A106">
            <v>102</v>
          </cell>
        </row>
        <row r="107">
          <cell r="A107">
            <v>103</v>
          </cell>
        </row>
        <row r="108">
          <cell r="A108">
            <v>104</v>
          </cell>
        </row>
        <row r="109">
          <cell r="A109">
            <v>105</v>
          </cell>
        </row>
        <row r="110">
          <cell r="A110">
            <v>106</v>
          </cell>
        </row>
        <row r="111">
          <cell r="A111">
            <v>107</v>
          </cell>
        </row>
        <row r="112">
          <cell r="A112">
            <v>108</v>
          </cell>
        </row>
        <row r="113">
          <cell r="A113">
            <v>109</v>
          </cell>
        </row>
        <row r="114">
          <cell r="A114">
            <v>110</v>
          </cell>
        </row>
        <row r="115">
          <cell r="A115">
            <v>111</v>
          </cell>
        </row>
        <row r="116">
          <cell r="A116">
            <v>112</v>
          </cell>
        </row>
        <row r="117">
          <cell r="A117">
            <v>113</v>
          </cell>
        </row>
        <row r="118">
          <cell r="A118">
            <v>114</v>
          </cell>
        </row>
        <row r="119">
          <cell r="A119">
            <v>115</v>
          </cell>
        </row>
        <row r="120">
          <cell r="A120">
            <v>116</v>
          </cell>
        </row>
        <row r="121">
          <cell r="A121">
            <v>117</v>
          </cell>
        </row>
        <row r="122">
          <cell r="A122">
            <v>118</v>
          </cell>
        </row>
        <row r="123">
          <cell r="A123">
            <v>119</v>
          </cell>
        </row>
        <row r="124">
          <cell r="A124">
            <v>120</v>
          </cell>
        </row>
        <row r="125">
          <cell r="A125">
            <v>121</v>
          </cell>
        </row>
        <row r="126">
          <cell r="A126">
            <v>122</v>
          </cell>
        </row>
        <row r="127">
          <cell r="A127">
            <v>123</v>
          </cell>
        </row>
        <row r="128">
          <cell r="A128">
            <v>124</v>
          </cell>
        </row>
        <row r="129">
          <cell r="A129">
            <v>125</v>
          </cell>
        </row>
        <row r="130">
          <cell r="A130">
            <v>126</v>
          </cell>
        </row>
        <row r="131">
          <cell r="A131">
            <v>127</v>
          </cell>
        </row>
        <row r="132">
          <cell r="A132">
            <v>128</v>
          </cell>
        </row>
        <row r="133">
          <cell r="A133">
            <v>129</v>
          </cell>
        </row>
        <row r="134">
          <cell r="A134">
            <v>130</v>
          </cell>
        </row>
        <row r="135">
          <cell r="A135">
            <v>131</v>
          </cell>
        </row>
        <row r="136">
          <cell r="A136">
            <v>132</v>
          </cell>
        </row>
        <row r="137">
          <cell r="A137">
            <v>133</v>
          </cell>
        </row>
        <row r="138">
          <cell r="A138">
            <v>134</v>
          </cell>
        </row>
        <row r="139">
          <cell r="A139">
            <v>135</v>
          </cell>
        </row>
        <row r="140">
          <cell r="A140">
            <v>136</v>
          </cell>
        </row>
        <row r="141">
          <cell r="A141">
            <v>137</v>
          </cell>
        </row>
        <row r="142">
          <cell r="A142">
            <v>138</v>
          </cell>
        </row>
        <row r="143">
          <cell r="A143">
            <v>139</v>
          </cell>
        </row>
        <row r="144">
          <cell r="A144">
            <v>140</v>
          </cell>
        </row>
        <row r="145">
          <cell r="A145">
            <v>141</v>
          </cell>
        </row>
        <row r="146">
          <cell r="A146">
            <v>142</v>
          </cell>
        </row>
        <row r="147">
          <cell r="A147">
            <v>143</v>
          </cell>
        </row>
        <row r="148">
          <cell r="A148">
            <v>144</v>
          </cell>
        </row>
        <row r="149">
          <cell r="A149">
            <v>145</v>
          </cell>
        </row>
        <row r="150">
          <cell r="A150">
            <v>146</v>
          </cell>
        </row>
        <row r="151">
          <cell r="A151">
            <v>147</v>
          </cell>
        </row>
        <row r="152">
          <cell r="A152">
            <v>148</v>
          </cell>
        </row>
        <row r="153">
          <cell r="A153">
            <v>149</v>
          </cell>
        </row>
        <row r="154">
          <cell r="A154">
            <v>150</v>
          </cell>
        </row>
        <row r="155">
          <cell r="A155">
            <v>151</v>
          </cell>
        </row>
        <row r="156">
          <cell r="A156">
            <v>152</v>
          </cell>
        </row>
        <row r="157">
          <cell r="A157">
            <v>153</v>
          </cell>
        </row>
        <row r="158">
          <cell r="A158">
            <v>154</v>
          </cell>
        </row>
        <row r="159">
          <cell r="A159">
            <v>155</v>
          </cell>
        </row>
        <row r="160">
          <cell r="A160">
            <v>156</v>
          </cell>
        </row>
        <row r="161">
          <cell r="A161">
            <v>157</v>
          </cell>
        </row>
        <row r="162">
          <cell r="A162">
            <v>158</v>
          </cell>
        </row>
        <row r="163">
          <cell r="A163">
            <v>159</v>
          </cell>
        </row>
        <row r="164">
          <cell r="A164">
            <v>160</v>
          </cell>
        </row>
        <row r="165">
          <cell r="A165">
            <v>161</v>
          </cell>
        </row>
        <row r="166">
          <cell r="A166">
            <v>162</v>
          </cell>
        </row>
        <row r="167">
          <cell r="A167">
            <v>163</v>
          </cell>
        </row>
        <row r="168">
          <cell r="A168">
            <v>164</v>
          </cell>
        </row>
        <row r="169">
          <cell r="A169">
            <v>165</v>
          </cell>
        </row>
        <row r="170">
          <cell r="A170">
            <v>166</v>
          </cell>
        </row>
        <row r="171">
          <cell r="A171">
            <v>167</v>
          </cell>
        </row>
        <row r="172">
          <cell r="A172">
            <v>168</v>
          </cell>
        </row>
        <row r="173">
          <cell r="A173">
            <v>169</v>
          </cell>
        </row>
        <row r="174">
          <cell r="A174">
            <v>170</v>
          </cell>
        </row>
        <row r="175">
          <cell r="A175">
            <v>171</v>
          </cell>
        </row>
        <row r="176">
          <cell r="A176">
            <v>172</v>
          </cell>
        </row>
        <row r="177">
          <cell r="A177">
            <v>173</v>
          </cell>
        </row>
        <row r="178">
          <cell r="A178">
            <v>174</v>
          </cell>
        </row>
        <row r="179">
          <cell r="A179">
            <v>175</v>
          </cell>
        </row>
        <row r="180">
          <cell r="A180">
            <v>176</v>
          </cell>
        </row>
        <row r="181">
          <cell r="A181">
            <v>177</v>
          </cell>
        </row>
        <row r="182">
          <cell r="A182">
            <v>178</v>
          </cell>
        </row>
        <row r="183">
          <cell r="A183">
            <v>179</v>
          </cell>
        </row>
        <row r="184">
          <cell r="A184">
            <v>180</v>
          </cell>
        </row>
        <row r="185">
          <cell r="A185">
            <v>181</v>
          </cell>
        </row>
        <row r="186">
          <cell r="A186">
            <v>182</v>
          </cell>
        </row>
        <row r="187">
          <cell r="A187">
            <v>183</v>
          </cell>
        </row>
        <row r="188">
          <cell r="A188">
            <v>184</v>
          </cell>
        </row>
        <row r="189">
          <cell r="A189">
            <v>185</v>
          </cell>
        </row>
        <row r="190">
          <cell r="A190">
            <v>186</v>
          </cell>
        </row>
        <row r="191">
          <cell r="A191">
            <v>187</v>
          </cell>
        </row>
        <row r="192">
          <cell r="A192">
            <v>188</v>
          </cell>
        </row>
        <row r="193">
          <cell r="A193">
            <v>189</v>
          </cell>
        </row>
        <row r="194">
          <cell r="A194">
            <v>190</v>
          </cell>
        </row>
        <row r="195">
          <cell r="A195">
            <v>191</v>
          </cell>
        </row>
        <row r="196">
          <cell r="A196">
            <v>192</v>
          </cell>
        </row>
        <row r="197">
          <cell r="A197">
            <v>193</v>
          </cell>
        </row>
        <row r="198">
          <cell r="A198">
            <v>194</v>
          </cell>
        </row>
        <row r="199">
          <cell r="A199">
            <v>195</v>
          </cell>
        </row>
        <row r="200">
          <cell r="A200">
            <v>196</v>
          </cell>
        </row>
        <row r="201">
          <cell r="A201">
            <v>197</v>
          </cell>
        </row>
        <row r="202">
          <cell r="A202">
            <v>198</v>
          </cell>
        </row>
        <row r="203">
          <cell r="A203">
            <v>199</v>
          </cell>
        </row>
        <row r="204">
          <cell r="A204">
            <v>200</v>
          </cell>
        </row>
        <row r="205">
          <cell r="A205">
            <v>201</v>
          </cell>
        </row>
        <row r="206">
          <cell r="A206">
            <v>202</v>
          </cell>
        </row>
        <row r="207">
          <cell r="A207">
            <v>203</v>
          </cell>
        </row>
        <row r="208">
          <cell r="A208">
            <v>204</v>
          </cell>
        </row>
        <row r="209">
          <cell r="A209">
            <v>205</v>
          </cell>
        </row>
        <row r="210">
          <cell r="A210">
            <v>206</v>
          </cell>
        </row>
        <row r="211">
          <cell r="A211">
            <v>207</v>
          </cell>
        </row>
        <row r="212">
          <cell r="A212">
            <v>208</v>
          </cell>
        </row>
        <row r="213">
          <cell r="A213">
            <v>209</v>
          </cell>
        </row>
        <row r="214">
          <cell r="A214">
            <v>210</v>
          </cell>
        </row>
        <row r="215">
          <cell r="A215">
            <v>211</v>
          </cell>
        </row>
        <row r="216">
          <cell r="A216">
            <v>212</v>
          </cell>
        </row>
        <row r="217">
          <cell r="A217">
            <v>213</v>
          </cell>
        </row>
        <row r="218">
          <cell r="A218">
            <v>214</v>
          </cell>
        </row>
        <row r="219">
          <cell r="A219">
            <v>215</v>
          </cell>
        </row>
        <row r="220">
          <cell r="A220">
            <v>216</v>
          </cell>
        </row>
        <row r="221">
          <cell r="A221">
            <v>217</v>
          </cell>
        </row>
        <row r="222">
          <cell r="A222">
            <v>218</v>
          </cell>
        </row>
        <row r="223">
          <cell r="A223">
            <v>219</v>
          </cell>
        </row>
        <row r="224">
          <cell r="A224">
            <v>220</v>
          </cell>
        </row>
        <row r="225">
          <cell r="A225">
            <v>221</v>
          </cell>
        </row>
        <row r="226">
          <cell r="A226">
            <v>222</v>
          </cell>
        </row>
        <row r="227">
          <cell r="A227">
            <v>223</v>
          </cell>
        </row>
        <row r="228">
          <cell r="A228">
            <v>224</v>
          </cell>
        </row>
        <row r="229">
          <cell r="A229">
            <v>225</v>
          </cell>
        </row>
        <row r="230">
          <cell r="A230">
            <v>226</v>
          </cell>
        </row>
        <row r="231">
          <cell r="A231">
            <v>227</v>
          </cell>
        </row>
        <row r="232">
          <cell r="A232">
            <v>228</v>
          </cell>
        </row>
        <row r="233">
          <cell r="A233">
            <v>229</v>
          </cell>
        </row>
        <row r="234">
          <cell r="A234">
            <v>230</v>
          </cell>
        </row>
        <row r="235">
          <cell r="A235">
            <v>231</v>
          </cell>
        </row>
        <row r="236">
          <cell r="A236">
            <v>232</v>
          </cell>
        </row>
        <row r="237">
          <cell r="A237">
            <v>233</v>
          </cell>
        </row>
        <row r="238">
          <cell r="A238">
            <v>234</v>
          </cell>
        </row>
        <row r="239">
          <cell r="A239">
            <v>235</v>
          </cell>
        </row>
        <row r="240">
          <cell r="A240">
            <v>236</v>
          </cell>
        </row>
        <row r="241">
          <cell r="A241">
            <v>237</v>
          </cell>
        </row>
        <row r="242">
          <cell r="A242">
            <v>238</v>
          </cell>
        </row>
        <row r="243">
          <cell r="A243">
            <v>239</v>
          </cell>
        </row>
        <row r="244">
          <cell r="A244">
            <v>240</v>
          </cell>
        </row>
        <row r="245">
          <cell r="A245">
            <v>241</v>
          </cell>
        </row>
        <row r="246">
          <cell r="A246">
            <v>242</v>
          </cell>
        </row>
        <row r="247">
          <cell r="A247">
            <v>243</v>
          </cell>
        </row>
        <row r="248">
          <cell r="A248">
            <v>244</v>
          </cell>
        </row>
        <row r="249">
          <cell r="A249">
            <v>245</v>
          </cell>
        </row>
        <row r="250">
          <cell r="A250">
            <v>246</v>
          </cell>
        </row>
        <row r="251">
          <cell r="A251">
            <v>247</v>
          </cell>
        </row>
        <row r="252">
          <cell r="A252">
            <v>248</v>
          </cell>
        </row>
        <row r="253">
          <cell r="A253">
            <v>249</v>
          </cell>
        </row>
        <row r="254">
          <cell r="A254">
            <v>250</v>
          </cell>
        </row>
        <row r="255">
          <cell r="A255">
            <v>251</v>
          </cell>
        </row>
        <row r="256">
          <cell r="A256">
            <v>252</v>
          </cell>
        </row>
        <row r="257">
          <cell r="A257">
            <v>253</v>
          </cell>
        </row>
        <row r="258">
          <cell r="A258">
            <v>254</v>
          </cell>
        </row>
        <row r="259">
          <cell r="A259">
            <v>255</v>
          </cell>
        </row>
        <row r="260">
          <cell r="A260">
            <v>256</v>
          </cell>
        </row>
        <row r="261">
          <cell r="A261">
            <v>257</v>
          </cell>
        </row>
        <row r="262">
          <cell r="A262">
            <v>258</v>
          </cell>
        </row>
        <row r="263">
          <cell r="A263">
            <v>259</v>
          </cell>
        </row>
        <row r="264">
          <cell r="A264">
            <v>260</v>
          </cell>
        </row>
        <row r="265">
          <cell r="A265">
            <v>261</v>
          </cell>
        </row>
        <row r="266">
          <cell r="A266">
            <v>262</v>
          </cell>
        </row>
        <row r="267">
          <cell r="A267">
            <v>263</v>
          </cell>
        </row>
      </sheetData>
      <sheetData sheetId="2" refreshError="1"/>
      <sheetData sheetId="3" refreshError="1"/>
      <sheetData sheetId="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Input"/>
      <sheetName val="Makro"/>
      <sheetName val="Revenues"/>
      <sheetName val="Expenditures"/>
      <sheetName val="budget-G"/>
      <sheetName val="SR chart data"/>
      <sheetName val="Cze Hun Pol"/>
      <sheetName val="Výstup"/>
      <sheetName val="Výstup (CZ)"/>
      <sheetName val="Graf1"/>
      <sheetName val="Výstup (CZ) (2)"/>
      <sheetName val="Výstup (AJ) (2)"/>
      <sheetName val="Konec 2608"/>
      <sheetName val="Chart1"/>
      <sheetName val="Chart2"/>
      <sheetName val="Chart3"/>
      <sheetName val="SRFiscalChart"/>
      <sheetName val="Chart4"/>
      <sheetName val="Chart5"/>
      <sheetName val="Panel1"/>
      <sheetName val="Panel2"/>
      <sheetName val="Panel3"/>
      <sheetName val="Macroframework-Ver.1"/>
    </sheetNames>
    <sheetDataSet>
      <sheetData sheetId="0"/>
      <sheetData sheetId="1"/>
      <sheetData sheetId="2"/>
      <sheetData sheetId="3" refreshError="1"/>
      <sheetData sheetId="4" refreshError="1"/>
      <sheetData sheetId="5" refreshError="1"/>
      <sheetData sheetId="6"/>
      <sheetData sheetId="7"/>
      <sheetData sheetId="8"/>
      <sheetData sheetId="9"/>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sheetData sheetId="21"/>
      <sheetData sheetId="22"/>
      <sheetData sheetId="2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Input"/>
      <sheetName val="Makro"/>
      <sheetName val="Revenues"/>
      <sheetName val="Expenditures"/>
      <sheetName val="budget-G"/>
      <sheetName val="SR chart data"/>
      <sheetName val="Cze Hun Pol"/>
      <sheetName val="Výstup"/>
      <sheetName val="Výstup (CZ)"/>
      <sheetName val="Graf1"/>
      <sheetName val="Výstup (CZ) (2)"/>
      <sheetName val="Výstup (AJ) (2)"/>
      <sheetName val="Konec 2608"/>
      <sheetName val="Chart1"/>
      <sheetName val="Chart2"/>
      <sheetName val="Chart3"/>
      <sheetName val="SRFiscalChart"/>
      <sheetName val="Chart4"/>
      <sheetName val="Chart5"/>
      <sheetName val="Panel1"/>
      <sheetName val="Panel2"/>
      <sheetName val="Panel3"/>
      <sheetName val="Macroframework-Ver.1"/>
    </sheetNames>
    <sheetDataSet>
      <sheetData sheetId="0"/>
      <sheetData sheetId="1"/>
      <sheetData sheetId="2"/>
      <sheetData sheetId="3" refreshError="1"/>
      <sheetData sheetId="4" refreshError="1"/>
      <sheetData sheetId="5" refreshError="1"/>
      <sheetData sheetId="6"/>
      <sheetData sheetId="7"/>
      <sheetData sheetId="8"/>
      <sheetData sheetId="9"/>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sheetData sheetId="21"/>
      <sheetData sheetId="22"/>
      <sheetData sheetId="2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budget-G"/>
      <sheetName val="Expenditures"/>
      <sheetName val="Revenues"/>
      <sheetName val="Input 1- Basics"/>
      <sheetName val="Lists-Modules-Chart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mak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J(Priv.Cap)"/>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 val="REERTOT99 revis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row r="1">
          <cell r="F1" t="str">
            <v>CPI111</v>
          </cell>
        </row>
        <row r="11">
          <cell r="C11" t="str">
            <v>Mar90</v>
          </cell>
        </row>
        <row r="14">
          <cell r="C14" t="str">
            <v>Jun</v>
          </cell>
        </row>
        <row r="17">
          <cell r="C17" t="str">
            <v>Sep</v>
          </cell>
        </row>
        <row r="20">
          <cell r="C20" t="str">
            <v>Dec</v>
          </cell>
        </row>
        <row r="23">
          <cell r="C23" t="str">
            <v>Mar91</v>
          </cell>
        </row>
        <row r="26">
          <cell r="C26" t="str">
            <v>Jun</v>
          </cell>
        </row>
        <row r="29">
          <cell r="C29" t="str">
            <v>Sep</v>
          </cell>
        </row>
        <row r="32">
          <cell r="C32" t="str">
            <v>Dec</v>
          </cell>
        </row>
        <row r="35">
          <cell r="C35" t="str">
            <v>Mar92</v>
          </cell>
        </row>
        <row r="38">
          <cell r="C38" t="str">
            <v>Jun</v>
          </cell>
        </row>
        <row r="41">
          <cell r="C41" t="str">
            <v>Sep</v>
          </cell>
        </row>
        <row r="44">
          <cell r="C44" t="str">
            <v>Dec</v>
          </cell>
        </row>
        <row r="47">
          <cell r="C47" t="str">
            <v>Mar93</v>
          </cell>
        </row>
        <row r="50">
          <cell r="C50" t="str">
            <v>Jun</v>
          </cell>
        </row>
        <row r="53">
          <cell r="C53" t="str">
            <v>Sep</v>
          </cell>
        </row>
        <row r="56">
          <cell r="C56" t="str">
            <v>Dec</v>
          </cell>
        </row>
        <row r="59">
          <cell r="C59" t="str">
            <v>Mar94</v>
          </cell>
        </row>
        <row r="62">
          <cell r="C62" t="str">
            <v>Jun</v>
          </cell>
        </row>
        <row r="65">
          <cell r="C65" t="str">
            <v>Sep</v>
          </cell>
        </row>
        <row r="68">
          <cell r="C68" t="str">
            <v>Dec</v>
          </cell>
        </row>
        <row r="71">
          <cell r="C71" t="str">
            <v>Mar95</v>
          </cell>
        </row>
        <row r="74">
          <cell r="C74" t="str">
            <v>Jun</v>
          </cell>
        </row>
        <row r="140">
          <cell r="BK140">
            <v>90.145299612313636</v>
          </cell>
          <cell r="BN140">
            <v>112.36460206325194</v>
          </cell>
        </row>
        <row r="146">
          <cell r="BR146" t="str">
            <v>$NULCG6</v>
          </cell>
        </row>
        <row r="147">
          <cell r="BB147" t="str">
            <v>Index, Jan-Sept 1990=100</v>
          </cell>
        </row>
        <row r="149">
          <cell r="AY149" t="str">
            <v>Index, Jan-Sept 1990=100</v>
          </cell>
          <cell r="BR149" t="str">
            <v>$NULCG6</v>
          </cell>
        </row>
        <row r="150">
          <cell r="AY150" t="str">
            <v>NEER</v>
          </cell>
          <cell r="AZ150" t="str">
            <v>REER</v>
          </cell>
          <cell r="BB150" t="str">
            <v>REER</v>
          </cell>
        </row>
        <row r="151">
          <cell r="AY151" t="str">
            <v>(czech/</v>
          </cell>
          <cell r="AZ151" t="str">
            <v>(CPI based)</v>
          </cell>
          <cell r="BB151" t="str">
            <v>(PPI based)</v>
          </cell>
        </row>
        <row r="152">
          <cell r="AY152" t="str">
            <v>$nomxrg6)</v>
          </cell>
        </row>
        <row r="153">
          <cell r="AY153" t="str">
            <v>neer</v>
          </cell>
          <cell r="AZ153" t="str">
            <v>reerc</v>
          </cell>
          <cell r="BB153" t="str">
            <v>reerp</v>
          </cell>
        </row>
        <row r="154">
          <cell r="AY154">
            <v>102.86789797269462</v>
          </cell>
          <cell r="AZ154">
            <v>1.009642963192813</v>
          </cell>
          <cell r="BB154">
            <v>99.628468216542174</v>
          </cell>
          <cell r="BR154">
            <v>95.691962942667203</v>
          </cell>
        </row>
        <row r="155">
          <cell r="AY155">
            <v>99.947925183606046</v>
          </cell>
          <cell r="AZ155">
            <v>0.90584955274081691</v>
          </cell>
          <cell r="BB155">
            <v>95.434709131531818</v>
          </cell>
          <cell r="BR155">
            <v>97.295901743191223</v>
          </cell>
        </row>
        <row r="156">
          <cell r="AY156">
            <v>100.91072848615903</v>
          </cell>
          <cell r="AZ156">
            <v>1.0486060074945365</v>
          </cell>
          <cell r="BB156">
            <v>95.744050870788996</v>
          </cell>
          <cell r="BR156">
            <v>96.411216455223325</v>
          </cell>
        </row>
        <row r="157">
          <cell r="AY157">
            <v>100.37548391924503</v>
          </cell>
          <cell r="AZ157">
            <v>1.0096271689377452</v>
          </cell>
          <cell r="BB157">
            <v>95.834237220419894</v>
          </cell>
          <cell r="BR157">
            <v>98.084662018047695</v>
          </cell>
        </row>
        <row r="158">
          <cell r="AY158">
            <v>100.24539209966674</v>
          </cell>
          <cell r="AZ158">
            <v>1.0162113742847021</v>
          </cell>
          <cell r="BB158">
            <v>96.390366140930439</v>
          </cell>
          <cell r="BR158">
            <v>100.4380590649068</v>
          </cell>
        </row>
        <row r="159">
          <cell r="AY159">
            <v>99.406466786284071</v>
          </cell>
          <cell r="AZ159">
            <v>1.0058013162293933</v>
          </cell>
          <cell r="BB159">
            <v>96.891987257323052</v>
          </cell>
          <cell r="BR159">
            <v>99.255834884469436</v>
          </cell>
        </row>
        <row r="160">
          <cell r="AY160">
            <v>99.043344271983258</v>
          </cell>
          <cell r="AZ160">
            <v>0.99825031296119759</v>
          </cell>
          <cell r="BB160">
            <v>104.75520681254494</v>
          </cell>
          <cell r="BR160">
            <v>101.59603165985909</v>
          </cell>
        </row>
        <row r="161">
          <cell r="AY161">
            <v>98.224383732714244</v>
          </cell>
          <cell r="AZ161">
            <v>0.90352240973764386</v>
          </cell>
          <cell r="BB161">
            <v>106.43162390008962</v>
          </cell>
          <cell r="BR161">
            <v>105.45309736673832</v>
          </cell>
        </row>
        <row r="162">
          <cell r="AY162">
            <v>99.270019289441464</v>
          </cell>
          <cell r="AZ162">
            <v>0.91320229072180292</v>
          </cell>
          <cell r="BB162">
            <v>108.51287026828214</v>
          </cell>
          <cell r="BR162">
            <v>105.77323386489692</v>
          </cell>
        </row>
        <row r="163">
          <cell r="AY163">
            <v>75.108316466956168</v>
          </cell>
          <cell r="AZ163">
            <v>0.74689509092898387</v>
          </cell>
          <cell r="BB163">
            <v>83.098393824811879</v>
          </cell>
          <cell r="BR163">
            <v>109.03270591450871</v>
          </cell>
        </row>
        <row r="164">
          <cell r="AY164">
            <v>62.85120983133713</v>
          </cell>
          <cell r="AZ164">
            <v>0.69176599641183467</v>
          </cell>
          <cell r="BB164">
            <v>70.658774539049006</v>
          </cell>
          <cell r="BR164">
            <v>111.45691523948409</v>
          </cell>
        </row>
        <row r="165">
          <cell r="AY165">
            <v>61.776502297974325</v>
          </cell>
          <cell r="AZ165">
            <v>0.63812772138269314</v>
          </cell>
          <cell r="BB165">
            <v>69.310923367402808</v>
          </cell>
          <cell r="BR165">
            <v>111.18025598994335</v>
          </cell>
        </row>
        <row r="166">
          <cell r="AY166">
            <v>54.558086574227595</v>
          </cell>
          <cell r="AZ166">
            <v>0.52270821897392594</v>
          </cell>
          <cell r="BB166">
            <v>74.876734071685775</v>
          </cell>
          <cell r="BR166">
            <v>110.29792595046035</v>
          </cell>
        </row>
        <row r="167">
          <cell r="AY167">
            <v>54.015349274176515</v>
          </cell>
          <cell r="AZ167">
            <v>0.47988117591450397</v>
          </cell>
          <cell r="BB167">
            <v>77.700151743643303</v>
          </cell>
          <cell r="BR167">
            <v>112.61713711212916</v>
          </cell>
        </row>
        <row r="168">
          <cell r="AY168">
            <v>55.290903978447936</v>
          </cell>
          <cell r="AZ168">
            <v>0.56039049020909004</v>
          </cell>
          <cell r="BB168">
            <v>82.650913539433446</v>
          </cell>
          <cell r="BR168">
            <v>106.1393269872501</v>
          </cell>
        </row>
        <row r="169">
          <cell r="AY169">
            <v>55.912880617050263</v>
          </cell>
          <cell r="AZ169">
            <v>0.54919522992492209</v>
          </cell>
          <cell r="BB169">
            <v>85.696392246293911</v>
          </cell>
          <cell r="BR169">
            <v>102.14514072132152</v>
          </cell>
        </row>
        <row r="170">
          <cell r="AY170">
            <v>56.055952541289635</v>
          </cell>
          <cell r="AZ170">
            <v>0.55724065940892986</v>
          </cell>
          <cell r="BB170">
            <v>88.494629135030536</v>
          </cell>
          <cell r="BR170">
            <v>102.4437403724986</v>
          </cell>
        </row>
        <row r="171">
          <cell r="AY171">
            <v>56.615537036050299</v>
          </cell>
          <cell r="AZ171">
            <v>0.55913778196545905</v>
          </cell>
          <cell r="BB171">
            <v>91.651718075236374</v>
          </cell>
          <cell r="BR171">
            <v>98.610193879527401</v>
          </cell>
        </row>
        <row r="172">
          <cell r="AY172">
            <v>56.49905789331369</v>
          </cell>
          <cell r="AZ172">
            <v>0.55047749176402194</v>
          </cell>
          <cell r="BB172">
            <v>91.357517662392098</v>
          </cell>
          <cell r="BR172">
            <v>97.854489402868367</v>
          </cell>
        </row>
        <row r="173">
          <cell r="AY173">
            <v>56.157780520566568</v>
          </cell>
          <cell r="AZ173">
            <v>0.50339852751922243</v>
          </cell>
          <cell r="BB173">
            <v>91.426603220650108</v>
          </cell>
          <cell r="BR173">
            <v>99.735028326539265</v>
          </cell>
        </row>
        <row r="174">
          <cell r="AY174">
            <v>55.715493594823606</v>
          </cell>
          <cell r="AZ174">
            <v>0.49966963053337499</v>
          </cell>
          <cell r="BB174">
            <v>91.31354856636348</v>
          </cell>
          <cell r="BR174">
            <v>102.7981466749476</v>
          </cell>
        </row>
        <row r="175">
          <cell r="AY175">
            <v>55.752640753576912</v>
          </cell>
          <cell r="AZ175">
            <v>0.53751826927998125</v>
          </cell>
          <cell r="BB175">
            <v>91.889365073420862</v>
          </cell>
          <cell r="BR175">
            <v>104.02007099628467</v>
          </cell>
        </row>
        <row r="176">
          <cell r="AY176">
            <v>55.215393479311601</v>
          </cell>
          <cell r="AZ176">
            <v>0.58819341531803637</v>
          </cell>
          <cell r="BB176">
            <v>91.827677077459356</v>
          </cell>
          <cell r="BR176">
            <v>108.32028665722207</v>
          </cell>
        </row>
        <row r="177">
          <cell r="AY177">
            <v>54.700026761852506</v>
          </cell>
          <cell r="AZ177">
            <v>0.54520374429306806</v>
          </cell>
          <cell r="BB177">
            <v>91.481117726075098</v>
          </cell>
          <cell r="BR177">
            <v>111.37038443362279</v>
          </cell>
        </row>
        <row r="178">
          <cell r="AY178">
            <v>55.259209273165851</v>
          </cell>
          <cell r="AZ178">
            <v>0.50191922404464284</v>
          </cell>
          <cell r="BB178">
            <v>90.926560824615621</v>
          </cell>
          <cell r="BR178">
            <v>110.47021413309579</v>
          </cell>
        </row>
        <row r="179">
          <cell r="AY179">
            <v>55.725338712473693</v>
          </cell>
          <cell r="AZ179">
            <v>0.47289124089802442</v>
          </cell>
          <cell r="BB179">
            <v>91.014189822846134</v>
          </cell>
          <cell r="BR179">
            <v>107.69599003388875</v>
          </cell>
        </row>
        <row r="180">
          <cell r="AY180">
            <v>56.338311050802439</v>
          </cell>
          <cell r="AZ180">
            <v>0.53779372040718754</v>
          </cell>
          <cell r="BB180">
            <v>92.232958779605141</v>
          </cell>
          <cell r="BR180">
            <v>105.59519621476437</v>
          </cell>
        </row>
        <row r="181">
          <cell r="AY181">
            <v>56.12819460661035</v>
          </cell>
          <cell r="AZ181">
            <v>0.52031027090067539</v>
          </cell>
          <cell r="BB181">
            <v>92.772626968143811</v>
          </cell>
          <cell r="BR181">
            <v>106.78641712218815</v>
          </cell>
        </row>
        <row r="182">
          <cell r="AY182">
            <v>55.606727354075247</v>
          </cell>
          <cell r="AZ182">
            <v>0.52875625203352927</v>
          </cell>
          <cell r="BB182">
            <v>93.001698001445021</v>
          </cell>
          <cell r="BR182">
            <v>108.9704112267649</v>
          </cell>
        </row>
        <row r="183">
          <cell r="AY183">
            <v>54.97563313774311</v>
          </cell>
          <cell r="AZ183">
            <v>0.51822981815012714</v>
          </cell>
          <cell r="BB183">
            <v>92.865824432529138</v>
          </cell>
          <cell r="BR183">
            <v>112.47219189814078</v>
          </cell>
        </row>
        <row r="184">
          <cell r="AY184">
            <v>56.029281527488742</v>
          </cell>
          <cell r="AZ184">
            <v>0.52196485425297834</v>
          </cell>
          <cell r="BB184">
            <v>96.507376411799996</v>
          </cell>
          <cell r="BR184">
            <v>118.53657121506585</v>
          </cell>
        </row>
        <row r="185">
          <cell r="AY185">
            <v>53.501955004322753</v>
          </cell>
          <cell r="AZ185">
            <v>0.46212444178161682</v>
          </cell>
          <cell r="BB185">
            <v>93.135226312378833</v>
          </cell>
          <cell r="BR185">
            <v>121.89324328227858</v>
          </cell>
        </row>
        <row r="186">
          <cell r="AY186">
            <v>53.984185077433558</v>
          </cell>
          <cell r="AZ186">
            <v>0.46461534940216043</v>
          </cell>
          <cell r="BB186">
            <v>95.833387244499704</v>
          </cell>
          <cell r="BR186">
            <v>121.40140706967321</v>
          </cell>
        </row>
        <row r="187">
          <cell r="AY187">
            <v>55.479366182888569</v>
          </cell>
          <cell r="AZ187">
            <v>0.51685485848213586</v>
          </cell>
          <cell r="BB187">
            <v>100.72685496254793</v>
          </cell>
          <cell r="BR187">
            <v>117.53701277641271</v>
          </cell>
        </row>
        <row r="188">
          <cell r="AY188">
            <v>56.527811581069173</v>
          </cell>
          <cell r="AZ188">
            <v>0.58733078310468356</v>
          </cell>
          <cell r="BB188">
            <v>104.49852848523471</v>
          </cell>
          <cell r="BR188">
            <v>111.00441158319794</v>
          </cell>
        </row>
        <row r="189">
          <cell r="AY189">
            <v>56.466318920958159</v>
          </cell>
          <cell r="AZ189">
            <v>0.54467255674537707</v>
          </cell>
          <cell r="BB189">
            <v>104.67214134739345</v>
          </cell>
          <cell r="BR189">
            <v>110.92576832344108</v>
          </cell>
        </row>
        <row r="190">
          <cell r="AY190">
            <v>57.115684349787053</v>
          </cell>
          <cell r="AZ190">
            <v>0.49491628187393039</v>
          </cell>
          <cell r="BB190">
            <v>112.23791113848783</v>
          </cell>
          <cell r="BR190">
            <v>108.29879700559285</v>
          </cell>
        </row>
        <row r="191">
          <cell r="AY191">
            <v>57.945082835354</v>
          </cell>
          <cell r="AZ191">
            <v>0.47334006101170639</v>
          </cell>
          <cell r="BB191">
            <v>114.56545813830773</v>
          </cell>
          <cell r="BR191">
            <v>106.39483427575698</v>
          </cell>
        </row>
        <row r="192">
          <cell r="AY192">
            <v>58.149865425301343</v>
          </cell>
          <cell r="AZ192">
            <v>0.52731149208694328</v>
          </cell>
          <cell r="BB192">
            <v>115.57642065439403</v>
          </cell>
          <cell r="BR192">
            <v>106.1576239233615</v>
          </cell>
        </row>
        <row r="193">
          <cell r="AY193">
            <v>57.421529417366635</v>
          </cell>
          <cell r="AZ193">
            <v>0.50876388469734279</v>
          </cell>
          <cell r="BB193">
            <v>115.19325046803561</v>
          </cell>
          <cell r="BR193">
            <v>109.74526011834655</v>
          </cell>
        </row>
        <row r="194">
          <cell r="AY194">
            <v>57.129121222526145</v>
          </cell>
          <cell r="AZ194">
            <v>0.52822287627554354</v>
          </cell>
          <cell r="BB194">
            <v>115.95632307977576</v>
          </cell>
          <cell r="BR194">
            <v>110.06813666962888</v>
          </cell>
        </row>
        <row r="195">
          <cell r="AY195">
            <v>57.489793283476899</v>
          </cell>
          <cell r="AZ195">
            <v>0.52333103896538491</v>
          </cell>
          <cell r="BB195">
            <v>118.01739555428223</v>
          </cell>
          <cell r="BR195">
            <v>107.7680015111452</v>
          </cell>
        </row>
        <row r="196">
          <cell r="AY196">
            <v>57.996384480229487</v>
          </cell>
          <cell r="AZ196">
            <v>0.51958168623795009</v>
          </cell>
          <cell r="BB196">
            <v>120.40677174589869</v>
          </cell>
          <cell r="BR196">
            <v>104.2409149423403</v>
          </cell>
        </row>
        <row r="197">
          <cell r="AY197">
            <v>58.01054950005409</v>
          </cell>
          <cell r="AZ197">
            <v>0.48548465689332138</v>
          </cell>
          <cell r="BB197">
            <v>121.74527216982113</v>
          </cell>
          <cell r="BR197">
            <v>104.91547321491366</v>
          </cell>
        </row>
        <row r="198">
          <cell r="AY198">
            <v>57.6212361845689</v>
          </cell>
          <cell r="AZ198">
            <v>0.47719119328193266</v>
          </cell>
          <cell r="BB198">
            <v>122.59863817796432</v>
          </cell>
          <cell r="BR198">
            <v>108.69752125842918</v>
          </cell>
        </row>
        <row r="199">
          <cell r="AY199">
            <v>58.217291803783475</v>
          </cell>
          <cell r="AZ199">
            <v>0.52092006293441795</v>
          </cell>
          <cell r="BB199">
            <v>125.19071254430838</v>
          </cell>
          <cell r="BR199">
            <v>107.19885986473182</v>
          </cell>
        </row>
        <row r="200">
          <cell r="AY200">
            <v>58.506040312859533</v>
          </cell>
          <cell r="AZ200">
            <v>0.5901055816720554</v>
          </cell>
          <cell r="BB200">
            <v>126.22005615382726</v>
          </cell>
          <cell r="BR200">
            <v>104.02696339393587</v>
          </cell>
        </row>
        <row r="201">
          <cell r="AY201">
            <v>58.539475852722923</v>
          </cell>
          <cell r="AZ201">
            <v>0.54002173907925877</v>
          </cell>
          <cell r="BB201">
            <v>127.78599258269801</v>
          </cell>
          <cell r="BR201">
            <v>104.22766650071105</v>
          </cell>
        </row>
        <row r="202">
          <cell r="AY202">
            <v>58.686797979728709</v>
          </cell>
          <cell r="AZ202">
            <v>0.49219152015457668</v>
          </cell>
          <cell r="BB202">
            <v>127.24782485090257</v>
          </cell>
          <cell r="BR202">
            <v>103.71768974334496</v>
          </cell>
        </row>
        <row r="203">
          <cell r="AY203">
            <v>58.512051153900032</v>
          </cell>
          <cell r="AZ203">
            <v>0.46583880811168621</v>
          </cell>
          <cell r="BB203">
            <v>126.72927078211971</v>
          </cell>
          <cell r="BR203">
            <v>104.93841999759694</v>
          </cell>
        </row>
        <row r="204">
          <cell r="AY204">
            <v>58.256436021626691</v>
          </cell>
          <cell r="AZ204">
            <v>0.50706163561399498</v>
          </cell>
          <cell r="BB204">
            <v>126.75091583400464</v>
          </cell>
          <cell r="BR204">
            <v>106.36789359219681</v>
          </cell>
        </row>
        <row r="205">
          <cell r="AY205">
            <v>58.152780907580237</v>
          </cell>
          <cell r="AZ205">
            <v>0.49976394690650044</v>
          </cell>
          <cell r="BB205">
            <v>127.58613590811495</v>
          </cell>
          <cell r="BR205">
            <v>105.38392749462197</v>
          </cell>
        </row>
        <row r="206">
          <cell r="AY206">
            <v>57.830853856170549</v>
          </cell>
          <cell r="AZ206">
            <v>0.52513312910879206</v>
          </cell>
          <cell r="BB206">
            <v>128.02554913621626</v>
          </cell>
          <cell r="BR206">
            <v>106.81663562281649</v>
          </cell>
        </row>
        <row r="207">
          <cell r="AY207">
            <v>57.637037001166128</v>
          </cell>
          <cell r="AZ207">
            <v>0.51348097145076543</v>
          </cell>
          <cell r="BB207">
            <v>129.04483366657445</v>
          </cell>
          <cell r="BR207">
            <v>108.43120270275897</v>
          </cell>
        </row>
        <row r="208">
          <cell r="AY208">
            <v>57.364944804937565</v>
          </cell>
          <cell r="AZ208">
            <v>0.50145143880579912</v>
          </cell>
          <cell r="BB208">
            <v>129.4242727774234</v>
          </cell>
          <cell r="BR208">
            <v>111.89946758639846</v>
          </cell>
        </row>
        <row r="209">
          <cell r="AY209">
            <v>57.418668150083597</v>
          </cell>
          <cell r="AZ209">
            <v>0.47119476502599783</v>
          </cell>
          <cell r="BB209">
            <v>131.11893325059657</v>
          </cell>
          <cell r="BR209">
            <v>111.98683846709983</v>
          </cell>
        </row>
        <row r="210">
          <cell r="AY210">
            <v>57.217147304037255</v>
          </cell>
          <cell r="AZ210">
            <v>0.46201037289063729</v>
          </cell>
          <cell r="BB210">
            <v>132.03606809057149</v>
          </cell>
          <cell r="BR210">
            <v>113.10657987465447</v>
          </cell>
        </row>
        <row r="211">
          <cell r="BB211">
            <v>132.42813896018779</v>
          </cell>
          <cell r="BR211">
            <v>115.24376319109841</v>
          </cell>
        </row>
        <row r="212">
          <cell r="BB212">
            <v>133.55623384377358</v>
          </cell>
        </row>
      </sheetData>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J(Priv.Cap)"/>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J(Priv.Cap)"/>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Porovnanie"/>
      <sheetName val="J(Priv.C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TAB34"/>
      <sheetName val="tech_prac"/>
      <sheetName val="J(Priv.Cap)"/>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 val="DP"/>
      <sheetName val="LS"/>
      <sheetName val="ZPIZ"/>
      <sheetName val="ZZZS"/>
      <sheetName val="Haver"/>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992"/>
      <sheetName val="1993"/>
      <sheetName val="1994"/>
      <sheetName val="1995"/>
      <sheetName val="1996"/>
      <sheetName val="1997"/>
      <sheetName val="1998"/>
      <sheetName val="99budg"/>
      <sheetName val="1999"/>
      <sheetName val="00budg"/>
      <sheetName val="92_2000"/>
      <sheetName val="2000"/>
      <sheetName val="01budg"/>
      <sheetName val="output"/>
      <sheetName val="fctnl"/>
      <sheetName val="Figures"/>
      <sheetName val="%GDP"/>
      <sheetName val="ControlSheet"/>
      <sheetName val="old-new"/>
      <sheetName val="projections"/>
      <sheetName val="hist series"/>
      <sheetName val="Nclassif92-01"/>
      <sheetName val="proj_levels_base"/>
      <sheetName val="proj_percent_base"/>
      <sheetName val="assumptions_base"/>
      <sheetName val="exp.analysis"/>
      <sheetName val="proj_levels_adj"/>
      <sheetName val="proj_percent_adj"/>
      <sheetName val="assumption_adj"/>
      <sheetName val="WEO Q1"/>
      <sheetName val="BP99Exp"/>
      <sheetName val="SV FISCAL2"/>
      <sheetName val="M"/>
      <sheetName val="NOVA legislativa"/>
      <sheetName val="Prehľ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atrenia_komentár"/>
      <sheetName val="Sekcia_IV_opatrenia"/>
      <sheetName val="Opatrenia_rozbitie(texty_spolu)"/>
      <sheetName val="Opatrenia_rozbitie_(texty)"/>
      <sheetName val="Opatrenia_rozbitie_(len príjmy)"/>
      <sheetName val="Aktualizacia_sep"/>
      <sheetName val="Aktualizacia_sep_vs_RVS_neuplne"/>
      <sheetName val="NOVA legislativa"/>
      <sheetName val="NOVA legislativa 2014"/>
      <sheetName val="Opatrenia_aktualne"/>
      <sheetName val="Opatrenia NPC (len ostatne)"/>
      <sheetName val="DANE_rozpocet_19%"/>
      <sheetName val="DANE_23%"/>
      <sheetName val="ostatne"/>
      <sheetName val="sumar"/>
      <sheetName val="sumar_23%"/>
      <sheetName val="Hárok1"/>
      <sheetName val="opatrenia_PS"/>
      <sheetName val="M"/>
      <sheetName val="Opatrenia RVS_201402"/>
    </sheetNames>
    <sheetDataSet>
      <sheetData sheetId="0"/>
      <sheetData sheetId="1"/>
      <sheetData sheetId="2"/>
      <sheetData sheetId="3"/>
      <sheetData sheetId="4"/>
      <sheetData sheetId="5"/>
      <sheetData sheetId="6"/>
      <sheetData sheetId="7">
        <row r="2">
          <cell r="M2">
            <v>0.67</v>
          </cell>
        </row>
      </sheetData>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sheetData sheetId="1"/>
      <sheetData sheetId="2" refreshError="1"/>
      <sheetData sheetId="3" refreshError="1"/>
      <sheetData sheetId="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fpeter2"/>
      <sheetName val="Sheet1"/>
      <sheetName val="Sheet2"/>
      <sheetName val="Sheet3"/>
      <sheetName val="Debt service request"/>
      <sheetName val="M"/>
    </sheetNames>
    <sheetDataSet>
      <sheetData sheetId="0"/>
      <sheetData sheetId="1"/>
      <sheetData sheetId="2"/>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edium Term Table"/>
      <sheetName val="Assumptions"/>
      <sheetName val="Quarterly Program"/>
      <sheetName val="NBM Balance Sheet"/>
      <sheetName val="Monetary Survey"/>
      <sheetName val="CPI"/>
      <sheetName val="Monetary Program"/>
      <sheetName val="Wages"/>
      <sheetName val="National Accounts"/>
      <sheetName val="Program Model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Dec"/>
      <sheetName val="projections"/>
      <sheetName val="output"/>
    </sheetNames>
    <sheetDataSet>
      <sheetData sheetId="0"/>
      <sheetData sheetId="1" refreshError="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 CNB, seigniorage"/>
      <sheetName val="Input MS, NFA"/>
      <sheetName val="MS"/>
      <sheetName val="BaseMoney"/>
      <sheetName val="BaseGrowth"/>
      <sheetName val="Indicators"/>
      <sheetName val="Quarter"/>
      <sheetName val="Interest"/>
      <sheetName val="EDSS data"/>
      <sheetName val="Int Chts SR99"/>
      <sheetName val="PRIBOR Yield Curve"/>
      <sheetName val="deposit growth"/>
      <sheetName val="credit growth"/>
      <sheetName val="real rates"/>
      <sheetName val="interest differential"/>
      <sheetName val="Inflation"/>
      <sheetName val="R and inflation"/>
      <sheetName val="intermediation"/>
      <sheetName val="NFA, const XR"/>
      <sheetName val="Chart2"/>
      <sheetName val="Chart6"/>
      <sheetName val="Chart7"/>
      <sheetName val="NFA banks"/>
      <sheetName val="Forex--banks"/>
      <sheetName val="Sterilization"/>
      <sheetName val="Monthly sterilization"/>
      <sheetName val="M2 growth"/>
      <sheetName val="M2 components"/>
      <sheetName val="M2-contr"/>
      <sheetName val="Base-contributions"/>
      <sheetName val="Forex dep &amp; cred"/>
      <sheetName val="Velo"/>
      <sheetName val="real int. rates"/>
      <sheetName val="Yield"/>
      <sheetName val="Month"/>
      <sheetName val="AREMOSchart"/>
      <sheetName val="DataShare"/>
      <sheetName val="projections"/>
      <sheetName val="tech_prac"/>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_OR"/>
      <sheetName val="Prorač"/>
      <sheetName val="Občine"/>
      <sheetName val="ZPIZ"/>
      <sheetName val="ZZZS"/>
      <sheetName val="pro2001"/>
      <sheetName val="output"/>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OP_Dollars"/>
      <sheetName val="SR Table 2004"/>
      <sheetName val="SR Table 2008"/>
      <sheetName val="SR_%GDP"/>
      <sheetName val="Export of goods EU NonEU"/>
      <sheetName val="ControlSheet"/>
      <sheetName val="CurrentAccount"/>
      <sheetName val="CapitalAccount"/>
      <sheetName val="IntLiq"/>
      <sheetName val="i1-CA"/>
      <sheetName val="i2-KA"/>
      <sheetName val="i3-LQ"/>
      <sheetName val="BOP$_1994-2001"/>
      <sheetName val="BOP_SIT_1994-2001"/>
      <sheetName val="BOP_Euros_1994-2001"/>
      <sheetName val="Assu"/>
      <sheetName val="BoP monthly"/>
      <sheetName val="BoP monthly Euros"/>
      <sheetName val="BoP monthly SIT"/>
      <sheetName val="BoP"/>
      <sheetName val="SR table"/>
      <sheetName val="Assu. summary"/>
      <sheetName val="Export_goods"/>
      <sheetName val="Import_goods"/>
      <sheetName val="Mission vs now"/>
      <sheetName val="Graphs"/>
      <sheetName val="Exchange rates"/>
      <sheetName val="X Services"/>
      <sheetName val="M Services"/>
      <sheetName val="oil prices"/>
      <sheetName val="Services"/>
      <sheetName val="Exports EU_non"/>
      <sheetName val="IndProd_X"/>
      <sheetName val="BoP 2002"/>
      <sheetName val="SR_E"/>
      <sheetName val="Prorač"/>
      <sheetName val="Q4_H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2000"/>
      <sheetName val="Sheet1"/>
      <sheetName val="01budg"/>
      <sheetName val="i1-CA"/>
    </sheetNames>
    <sheetDataSet>
      <sheetData sheetId="0"/>
      <sheetData sheetId="1"/>
      <sheetData sheetId="2" refreshError="1"/>
      <sheetData sheetId="3" refreshError="1"/>
      <sheetData sheetId="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SR Table"/>
      <sheetName val="CGG (MoF--CZK)"/>
      <sheetName val="CGG (MoF--%GDP)"/>
      <sheetName val="Adjusted"/>
      <sheetName val="Debt"/>
      <sheetName val="Assump"/>
      <sheetName val="Sel. Ind. Tbl"/>
      <sheetName val="FiscalChartData"/>
      <sheetName val="Figure 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TA"/>
      <sheetName val="IMAE TC Y ACELERACION"/>
      <sheetName val="ACELERACION"/>
      <sheetName val="DATOS"/>
      <sheetName val="LIB-NEG"/>
      <sheetName val="Sel. Ind. Tbl"/>
    </sheetNames>
    <sheetDataSet>
      <sheetData sheetId="0" refreshError="1"/>
      <sheetData sheetId="1" refreshError="1"/>
      <sheetData sheetId="2" refreshError="1"/>
      <sheetData sheetId="3"/>
      <sheetData sheetId="4"/>
      <sheetData sheetId="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22"/>
      <sheetName val="Table 23"/>
      <sheetName val="Table 24"/>
      <sheetName val="Table 25"/>
      <sheetName val="Table26"/>
      <sheetName val="Table 27"/>
      <sheetName val="Table28"/>
      <sheetName val="Table 29"/>
      <sheetName val="ControlSheet"/>
      <sheetName val="Table 30"/>
      <sheetName val="Table21"/>
      <sheetName val="Table 22"/>
      <sheetName val="Table24"/>
      <sheetName val="IM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REF"/>
      <sheetName val="IMATA"/>
      <sheetName val="Dsrv"/>
      <sheetName val="Dboj"/>
      <sheetName val="Dgg"/>
      <sheetName val="Dgov"/>
      <sheetName val="Table3"/>
      <sheetName val="Summary Table"/>
      <sheetName val="Table"/>
      <sheetName val="B"/>
      <sheetName val="perfcrit 2"/>
      <sheetName val="Table 1"/>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refreshError="1"/>
      <sheetData sheetId="12"/>
      <sheetData sheetId="13"/>
      <sheetData sheetId="14"/>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PanelChart"/>
      <sheetName val="Table_GEF"/>
      <sheetName val="Chartdata"/>
      <sheetName val="A1_historical"/>
      <sheetName val="B1_irate"/>
      <sheetName val="B2_GDP"/>
      <sheetName val="B3_CAB"/>
      <sheetName val="B4_Combined"/>
      <sheetName val="B5_Depreciation"/>
      <sheetName val="A2_alternative"/>
      <sheetName val="A3_market"/>
      <sheetName val="B3_deflator"/>
      <sheetName val="B4_CAB"/>
      <sheetName val="B5_Combined"/>
      <sheetName val="B6_Depreciation"/>
      <sheetName val="Data_chart"/>
      <sheetName val="Figure"/>
      <sheetName val="External Sustainability-Arg"/>
      <sheetName val="ExtSust-Arg"/>
      <sheetName val="ControlSheet"/>
      <sheetName val="150dp"/>
      <sheetName val="RED47"/>
      <sheetName val="Rank"/>
      <sheetName val="Commercial Banks"/>
      <sheetName val="T7"/>
      <sheetName val="Table3"/>
      <sheetName val="Annual BiH summary data"/>
      <sheetName val="Table 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ntrolSheet"/>
      <sheetName val="Data"/>
      <sheetName val="Bloomberg via EDSS"/>
      <sheetName val="Module1"/>
      <sheetName val="Table"/>
      <sheetName val="Table_GEF"/>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
      <sheetName val="DATAQ"/>
      <sheetName val="DataM"/>
      <sheetName val="T Vulnerability"/>
      <sheetName val="PDR vulnerability table"/>
      <sheetName val="Data"/>
    </sheetNames>
    <sheetDataSet>
      <sheetData sheetId="0"/>
      <sheetData sheetId="1"/>
      <sheetData sheetId="2"/>
      <sheetData sheetId="3"/>
      <sheetData sheetId="4" refreshError="1">
        <row r="5">
          <cell r="B5">
            <v>2000</v>
          </cell>
          <cell r="C5">
            <v>2001</v>
          </cell>
          <cell r="D5">
            <v>2002</v>
          </cell>
          <cell r="E5">
            <v>2003</v>
          </cell>
        </row>
        <row r="8">
          <cell r="A8" t="str">
            <v>Key Economic and Market Indicators</v>
          </cell>
        </row>
        <row r="9">
          <cell r="A9" t="str">
            <v>Real GDP growth (in percent)</v>
          </cell>
          <cell r="B9">
            <v>2.035398622287147</v>
          </cell>
          <cell r="C9">
            <v>3.7857410702522287</v>
          </cell>
          <cell r="D9">
            <v>4.6111781486932273</v>
          </cell>
          <cell r="E9">
            <v>4.4672623016402326</v>
          </cell>
        </row>
        <row r="10">
          <cell r="A10" t="str">
            <v>CPI inflation (period average, in percent)</v>
          </cell>
          <cell r="B10">
            <v>12.028861672837749</v>
          </cell>
          <cell r="C10">
            <v>7.3037809647979515</v>
          </cell>
          <cell r="D10">
            <v>3.3233106504193728</v>
          </cell>
          <cell r="E10">
            <v>8.5</v>
          </cell>
        </row>
        <row r="11">
          <cell r="A11" t="str">
            <v>Short-term interbank rate (in percent)</v>
          </cell>
          <cell r="B11">
            <v>8.5816666666666652</v>
          </cell>
          <cell r="C11">
            <v>7.769166666666667</v>
          </cell>
          <cell r="D11">
            <v>7.8066666666666675</v>
          </cell>
          <cell r="E11">
            <v>6.32</v>
          </cell>
        </row>
        <row r="12">
          <cell r="A12" t="str">
            <v>EMBI secondary market spread (basis points, end of period)</v>
          </cell>
          <cell r="B12" t="str">
            <v>…</v>
          </cell>
          <cell r="C12" t="str">
            <v>…</v>
          </cell>
          <cell r="D12" t="str">
            <v>…</v>
          </cell>
          <cell r="E12" t="str">
            <v>…</v>
          </cell>
        </row>
        <row r="13">
          <cell r="A13" t="str">
            <v>Exchange rate Sk/US$ (end of period)</v>
          </cell>
          <cell r="B13">
            <v>47.389000000000003</v>
          </cell>
          <cell r="C13">
            <v>48.466999999999999</v>
          </cell>
          <cell r="D13">
            <v>40.036000000000001</v>
          </cell>
          <cell r="E13">
            <v>32.92</v>
          </cell>
        </row>
        <row r="16">
          <cell r="A16" t="str">
            <v>External Sector</v>
          </cell>
        </row>
        <row r="17">
          <cell r="A17" t="str">
            <v>Exchange rate regime</v>
          </cell>
          <cell r="B17" t="str">
            <v>Managed floating</v>
          </cell>
        </row>
        <row r="18">
          <cell r="A18" t="str">
            <v>Current account balance (percent of GDP)</v>
          </cell>
          <cell r="B18">
            <v>-3.4636573362638488</v>
          </cell>
          <cell r="C18">
            <v>-8.407194853338007</v>
          </cell>
          <cell r="D18">
            <v>-7.999629388763382</v>
          </cell>
          <cell r="E18">
            <v>-0.85626393194781836</v>
          </cell>
        </row>
        <row r="19">
          <cell r="A19" t="str">
            <v>Net FDI inflows (percent of GDP)</v>
          </cell>
          <cell r="B19">
            <v>10.36732895897099</v>
          </cell>
          <cell r="C19">
            <v>5.4439924505726625</v>
          </cell>
          <cell r="D19">
            <v>16.350849739075539</v>
          </cell>
          <cell r="E19">
            <v>1.7749988247863249</v>
          </cell>
        </row>
        <row r="20">
          <cell r="A20" t="str">
            <v>Export growth (US$ value, GNFS)</v>
          </cell>
          <cell r="B20">
            <v>14.864495470165579</v>
          </cell>
          <cell r="C20">
            <v>7.0974774345985594</v>
          </cell>
          <cell r="D20">
            <v>13.425324299569155</v>
          </cell>
          <cell r="E20">
            <v>46.484482044883435</v>
          </cell>
        </row>
        <row r="21">
          <cell r="A21" t="str">
            <v xml:space="preserve">Real effective exchange rate (2000 = 100)  </v>
          </cell>
          <cell r="B21">
            <v>100</v>
          </cell>
          <cell r="C21">
            <v>100.55386661515627</v>
          </cell>
          <cell r="D21">
            <v>100.48456753547046</v>
          </cell>
          <cell r="E21">
            <v>112.13728474870786</v>
          </cell>
        </row>
        <row r="22">
          <cell r="A22" t="str">
            <v>Gross official international reserves (GIR) in US$ billion</v>
          </cell>
          <cell r="B22">
            <v>4.0768000000000004</v>
          </cell>
          <cell r="C22">
            <v>4.1886427230136505</v>
          </cell>
          <cell r="D22">
            <v>9.1954999999999991</v>
          </cell>
          <cell r="E22">
            <v>12.148999999999999</v>
          </cell>
        </row>
        <row r="23">
          <cell r="A23" t="str">
            <v xml:space="preserve">GIR in percent of external short-term debt at remaining maturity </v>
          </cell>
          <cell r="B23">
            <v>102.00364298724955</v>
          </cell>
          <cell r="C23">
            <v>95.151087781354732</v>
          </cell>
          <cell r="D23">
            <v>132.1382382526225</v>
          </cell>
          <cell r="E23">
            <v>85.344552581958979</v>
          </cell>
        </row>
        <row r="24">
          <cell r="A24" t="str">
            <v xml:space="preserve">Net official international reserves (NIR) in US$ billion </v>
          </cell>
          <cell r="B24">
            <v>3.7529386739026509</v>
          </cell>
          <cell r="C24">
            <v>3.9225599483835722</v>
          </cell>
          <cell r="D24">
            <v>8.760844984422743</v>
          </cell>
          <cell r="E24">
            <v>11.070891728261516</v>
          </cell>
        </row>
        <row r="25">
          <cell r="A25" t="str">
            <v xml:space="preserve">Total gross external debt in percent of GDP </v>
          </cell>
          <cell r="B25">
            <v>53.440365724419458</v>
          </cell>
          <cell r="C25">
            <v>52.866938251067076</v>
          </cell>
          <cell r="D25">
            <v>54.079111901055896</v>
          </cell>
          <cell r="E25">
            <v>55.333568051282043</v>
          </cell>
        </row>
        <row r="26">
          <cell r="A26" t="str">
            <v xml:space="preserve">o/w  Short-term debt (original maturity in percent of GDP) </v>
          </cell>
          <cell r="B26">
            <v>11.945279953480025</v>
          </cell>
          <cell r="C26">
            <v>14.712790651057189</v>
          </cell>
          <cell r="D26">
            <v>17.48005113098489</v>
          </cell>
          <cell r="E26">
            <v>23.804002980669871</v>
          </cell>
        </row>
        <row r="27">
          <cell r="A27" t="str">
            <v xml:space="preserve">           Private sector debt (in percent of GDP)</v>
          </cell>
          <cell r="B27">
            <v>36.702174625308288</v>
          </cell>
          <cell r="C27">
            <v>36.322982150625464</v>
          </cell>
          <cell r="D27">
            <v>38.647387577371205</v>
          </cell>
          <cell r="E27">
            <v>39.237170299145291</v>
          </cell>
        </row>
        <row r="28">
          <cell r="A28" t="str">
            <v xml:space="preserve">Total gross external debt in percent of exports of GNFS </v>
          </cell>
          <cell r="B28">
            <v>76.522845875333601</v>
          </cell>
          <cell r="C28">
            <v>73.026982378869192</v>
          </cell>
          <cell r="D28">
            <v>76.422736734087025</v>
          </cell>
          <cell r="E28">
            <v>72.004489784546053</v>
          </cell>
        </row>
        <row r="29">
          <cell r="A29" t="str">
            <v>Gross external financing requirement (in US billion)</v>
          </cell>
          <cell r="B29">
            <v>5.0892999999999997</v>
          </cell>
          <cell r="C29">
            <v>5.752751323431581</v>
          </cell>
          <cell r="D29">
            <v>6.3409941559352418</v>
          </cell>
          <cell r="E29">
            <v>7.2389381908149346</v>
          </cell>
        </row>
        <row r="32">
          <cell r="A32" t="str">
            <v>Public Sector  2/</v>
          </cell>
        </row>
        <row r="33">
          <cell r="A33" t="str">
            <v xml:space="preserve">Overall balance (percent of GDP) </v>
          </cell>
          <cell r="B33">
            <v>-12.307524310042298</v>
          </cell>
          <cell r="C33">
            <v>-5.9985147044261815</v>
          </cell>
          <cell r="D33">
            <v>-5.7045228472601535</v>
          </cell>
          <cell r="E33">
            <v>-3.3646353646353639</v>
          </cell>
        </row>
        <row r="34">
          <cell r="A34" t="str">
            <v xml:space="preserve">Primary balance (percent of GDP) </v>
          </cell>
          <cell r="B34">
            <v>-9.9463749854134385</v>
          </cell>
          <cell r="C34">
            <v>-3.2516090702049709</v>
          </cell>
          <cell r="D34">
            <v>-2.6017658838521784</v>
          </cell>
          <cell r="E34">
            <v>-1.5393772893772892</v>
          </cell>
        </row>
        <row r="35">
          <cell r="A35" t="str">
            <v xml:space="preserve">Debt-stabilizing primary balance (percent of GDP) </v>
          </cell>
          <cell r="B35" t="str">
            <v>…</v>
          </cell>
          <cell r="C35" t="str">
            <v>…</v>
          </cell>
          <cell r="D35" t="str">
            <v>…</v>
          </cell>
          <cell r="E35" t="str">
            <v>…</v>
          </cell>
        </row>
        <row r="36">
          <cell r="A36" t="str">
            <v>Gross public sector financing requirement (in percent of GDP)</v>
          </cell>
          <cell r="B36">
            <v>20.865759518525536</v>
          </cell>
          <cell r="C36">
            <v>19.043443116006475</v>
          </cell>
          <cell r="D36">
            <v>17.643546331694886</v>
          </cell>
          <cell r="E36">
            <v>18.027599132814743</v>
          </cell>
        </row>
        <row r="37">
          <cell r="A37" t="str">
            <v xml:space="preserve">Public sector gross debt (PSGD, in percent of GDP) </v>
          </cell>
          <cell r="B37">
            <v>49.878650520994469</v>
          </cell>
          <cell r="C37">
            <v>48.736112486384791</v>
          </cell>
          <cell r="D37">
            <v>43.272073548152193</v>
          </cell>
          <cell r="E37">
            <v>42.6048951048951</v>
          </cell>
        </row>
        <row r="38">
          <cell r="A38" t="str">
            <v>o/w  External debt from official creditors (in percent of total PSGD)</v>
          </cell>
          <cell r="B38">
            <v>3.2481681945142005</v>
          </cell>
          <cell r="C38">
            <v>2.8645439528958558</v>
          </cell>
          <cell r="D38">
            <v>3.1435923731612352</v>
          </cell>
          <cell r="E38">
            <v>4.3166072210823874</v>
          </cell>
        </row>
        <row r="39">
          <cell r="A39" t="str">
            <v>External debt from private creditors (in percent of total PSGD)</v>
          </cell>
          <cell r="B39">
            <v>27.098280730805495</v>
          </cell>
          <cell r="C39">
            <v>28.467599278530177</v>
          </cell>
          <cell r="D39">
            <v>28.37375774263916</v>
          </cell>
          <cell r="E39">
            <v>25.575408870195592</v>
          </cell>
        </row>
        <row r="40">
          <cell r="A40" t="str">
            <v>Debt linked to foreign currency (in percent of total PSGD)</v>
          </cell>
          <cell r="B40">
            <v>23.533137585693254</v>
          </cell>
          <cell r="C40">
            <v>19.27088539698407</v>
          </cell>
          <cell r="D40">
            <v>23.677971841888819</v>
          </cell>
          <cell r="E40">
            <v>20.31518064755652</v>
          </cell>
        </row>
        <row r="41">
          <cell r="A41" t="str">
            <v>Debt at variable interest rate or indexed to inflation (in percent of total PSGD)</v>
          </cell>
          <cell r="B41" t="str">
            <v>…</v>
          </cell>
          <cell r="C41" t="str">
            <v>…</v>
          </cell>
          <cell r="D41" t="str">
            <v>…</v>
          </cell>
          <cell r="E41" t="str">
            <v>…</v>
          </cell>
        </row>
        <row r="42">
          <cell r="A42" t="str">
            <v>Public sector net debt (in percent of GDP)</v>
          </cell>
          <cell r="B42" t="str">
            <v>…</v>
          </cell>
          <cell r="C42" t="str">
            <v>…</v>
          </cell>
          <cell r="D42" t="str">
            <v>…</v>
          </cell>
          <cell r="E42">
            <v>29.039377289377292</v>
          </cell>
        </row>
        <row r="45">
          <cell r="A45" t="str">
            <v xml:space="preserve">Financial Sector </v>
          </cell>
        </row>
        <row r="46">
          <cell r="A46" t="str">
            <v>Capital adequacy ratio (in percent)</v>
          </cell>
          <cell r="B46">
            <v>13.75</v>
          </cell>
          <cell r="C46">
            <v>19.75</v>
          </cell>
          <cell r="D46">
            <v>21.3</v>
          </cell>
          <cell r="E46">
            <v>21.6</v>
          </cell>
        </row>
        <row r="47">
          <cell r="A47" t="str">
            <v xml:space="preserve">NPLs in percent of total loans </v>
          </cell>
          <cell r="B47">
            <v>20.11</v>
          </cell>
          <cell r="C47">
            <v>20.53</v>
          </cell>
          <cell r="D47">
            <v>9.2200000000000006</v>
          </cell>
          <cell r="E47">
            <v>6.41</v>
          </cell>
        </row>
        <row r="48">
          <cell r="A48" t="str">
            <v>Provisions in percent of NPLs</v>
          </cell>
          <cell r="B48">
            <v>83.8</v>
          </cell>
          <cell r="C48">
            <v>88.6</v>
          </cell>
          <cell r="D48">
            <v>86.14</v>
          </cell>
          <cell r="E48">
            <v>88.3</v>
          </cell>
        </row>
        <row r="49">
          <cell r="A49" t="str">
            <v>Return on average assets (in percent)</v>
          </cell>
          <cell r="B49">
            <v>0.52</v>
          </cell>
          <cell r="C49">
            <v>0.98</v>
          </cell>
          <cell r="D49">
            <v>1.17</v>
          </cell>
          <cell r="E49">
            <v>1.1499999999999999</v>
          </cell>
        </row>
        <row r="50">
          <cell r="A50" t="str">
            <v xml:space="preserve">FX deposits held by residents (in percent of total deposits) </v>
          </cell>
          <cell r="B50">
            <v>17.433906452209278</v>
          </cell>
          <cell r="C50">
            <v>17.548839539155118</v>
          </cell>
          <cell r="D50">
            <v>17.245838047518991</v>
          </cell>
          <cell r="E50">
            <v>14.151813153042406</v>
          </cell>
        </row>
        <row r="51">
          <cell r="A51" t="str">
            <v>FX deposits held by residents (in percent of gross international reserves)</v>
          </cell>
          <cell r="B51">
            <v>48.810666969492246</v>
          </cell>
          <cell r="C51">
            <v>51.770607264047207</v>
          </cell>
          <cell r="D51">
            <v>28.982669879094573</v>
          </cell>
          <cell r="E51">
            <v>23.028161766610555</v>
          </cell>
        </row>
        <row r="52">
          <cell r="A52" t="str">
            <v>FX loans to residents (in percent of total loans)</v>
          </cell>
          <cell r="B52">
            <v>12.30806726785279</v>
          </cell>
          <cell r="C52">
            <v>15.932102441929718</v>
          </cell>
          <cell r="D52">
            <v>15.928424757993549</v>
          </cell>
          <cell r="E52">
            <v>17.703225806451613</v>
          </cell>
        </row>
        <row r="53">
          <cell r="A53" t="str">
            <v>Net open forex position (sum of on- and off- balance sheet exposure) (in percent of capital)</v>
          </cell>
          <cell r="B53" t="str">
            <v>…</v>
          </cell>
          <cell r="C53" t="str">
            <v>…</v>
          </cell>
          <cell r="D53" t="str">
            <v>…</v>
          </cell>
          <cell r="E53" t="str">
            <v>…</v>
          </cell>
        </row>
        <row r="54">
          <cell r="A54" t="str">
            <v>Ratio of gross notional off-balance sheet exposure to capital</v>
          </cell>
          <cell r="B54" t="str">
            <v>…</v>
          </cell>
          <cell r="C54" t="str">
            <v>…</v>
          </cell>
          <cell r="D54" t="str">
            <v>…</v>
          </cell>
          <cell r="E54" t="str">
            <v>…</v>
          </cell>
        </row>
        <row r="56">
          <cell r="A56" t="str">
            <v>Memo item:</v>
          </cell>
        </row>
        <row r="57">
          <cell r="A57" t="str">
            <v>Nominal GDP in billions of U.S. dollars</v>
          </cell>
          <cell r="B57">
            <v>20.217357897053152</v>
          </cell>
          <cell r="C57">
            <v>20.887244248114019</v>
          </cell>
          <cell r="D57">
            <v>24.237343290661691</v>
          </cell>
          <cell r="E57">
            <v>32.692979392245896</v>
          </cell>
        </row>
        <row r="59">
          <cell r="A59" t="str">
            <v>1/ Staff projection, or actual data for period specified in column G</v>
          </cell>
        </row>
        <row r="60">
          <cell r="A60" t="str">
            <v>2/  General government.</v>
          </cell>
        </row>
      </sheetData>
      <sheetData sheetId="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3 Key Ratio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Figure 6 NPV"/>
      <sheetName val="Figure 7&amp;8 Burden"/>
      <sheetName val="Figure 9 Social"/>
      <sheetName val="Debt Serv 2"/>
      <sheetName val="Figure 10"/>
      <sheetName val="T8 IMF Assistance(old)"/>
      <sheetName val="DebtService Long"/>
      <sheetName val="OldStress Chart 4"/>
    </sheetNames>
    <sheetDataSet>
      <sheetData sheetId="0" refreshError="1"/>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edium Term Table"/>
      <sheetName val="Assumptions"/>
      <sheetName val="Quarterly Program"/>
      <sheetName val="NBM Balance Sheet"/>
      <sheetName val="Monetary Survey"/>
      <sheetName val="CPI"/>
      <sheetName val="Monetary Program"/>
      <sheetName val="Wages"/>
      <sheetName val="National Accounts"/>
      <sheetName val="Program Model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IFP farby">
    <a:dk1>
      <a:sysClr val="windowText" lastClr="000000"/>
    </a:dk1>
    <a:lt1>
      <a:sysClr val="window" lastClr="FFFFFF"/>
    </a:lt1>
    <a:dk2>
      <a:srgbClr val="44546A"/>
    </a:dk2>
    <a:lt2>
      <a:srgbClr val="E7E6E6"/>
    </a:lt2>
    <a:accent1>
      <a:srgbClr val="2C9ADC"/>
    </a:accent1>
    <a:accent2>
      <a:srgbClr val="B0D6AF"/>
    </a:accent2>
    <a:accent3>
      <a:srgbClr val="D3BEDE"/>
    </a:accent3>
    <a:accent4>
      <a:srgbClr val="D9D3AB"/>
    </a:accent4>
    <a:accent5>
      <a:srgbClr val="AAD3F2"/>
    </a:accent5>
    <a:accent6>
      <a:srgbClr val="F9C9BA"/>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IFP farby">
    <a:dk1>
      <a:sysClr val="windowText" lastClr="000000"/>
    </a:dk1>
    <a:lt1>
      <a:sysClr val="window" lastClr="FFFFFF"/>
    </a:lt1>
    <a:dk2>
      <a:srgbClr val="44546A"/>
    </a:dk2>
    <a:lt2>
      <a:srgbClr val="E7E6E6"/>
    </a:lt2>
    <a:accent1>
      <a:srgbClr val="2C9ADC"/>
    </a:accent1>
    <a:accent2>
      <a:srgbClr val="B0D6AF"/>
    </a:accent2>
    <a:accent3>
      <a:srgbClr val="D3BEDE"/>
    </a:accent3>
    <a:accent4>
      <a:srgbClr val="D9D3AB"/>
    </a:accent4>
    <a:accent5>
      <a:srgbClr val="AAD3F2"/>
    </a:accent5>
    <a:accent6>
      <a:srgbClr val="F9C9BA"/>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5.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0.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4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4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FCA8-73B3-40C9-A554-CEF95A210C70}">
  <sheetPr codeName="Sheet1"/>
  <dimension ref="A1:K123"/>
  <sheetViews>
    <sheetView showGridLines="0" tabSelected="1" workbookViewId="0">
      <selection sqref="A1:H1"/>
    </sheetView>
  </sheetViews>
  <sheetFormatPr defaultRowHeight="14.4" x14ac:dyDescent="0.3"/>
  <cols>
    <col min="1" max="1" width="71.44140625" customWidth="1"/>
    <col min="2" max="3" width="8.6640625" customWidth="1"/>
  </cols>
  <sheetData>
    <row r="1" spans="1:8" ht="21" x14ac:dyDescent="0.3">
      <c r="A1" s="854" t="s">
        <v>188</v>
      </c>
      <c r="B1" s="854"/>
      <c r="C1" s="854"/>
      <c r="D1" s="854"/>
      <c r="E1" s="854"/>
      <c r="F1" s="854"/>
      <c r="G1" s="854"/>
      <c r="H1" s="854"/>
    </row>
    <row r="2" spans="1:8" x14ac:dyDescent="0.3">
      <c r="A2" s="98" t="s">
        <v>245</v>
      </c>
    </row>
    <row r="3" spans="1:8" x14ac:dyDescent="0.3">
      <c r="A3" s="98"/>
    </row>
    <row r="4" spans="1:8" ht="12.75" customHeight="1" x14ac:dyDescent="0.3">
      <c r="A4" s="477" t="s">
        <v>198</v>
      </c>
    </row>
    <row r="5" spans="1:8" ht="12.75" customHeight="1" x14ac:dyDescent="0.3">
      <c r="A5" s="477" t="s">
        <v>199</v>
      </c>
    </row>
    <row r="6" spans="1:8" ht="12.75" customHeight="1" x14ac:dyDescent="0.3">
      <c r="A6" s="477" t="s">
        <v>200</v>
      </c>
    </row>
    <row r="7" spans="1:8" ht="12.75" customHeight="1" x14ac:dyDescent="0.3">
      <c r="A7" s="477" t="s">
        <v>201</v>
      </c>
    </row>
    <row r="8" spans="1:8" ht="12.75" customHeight="1" x14ac:dyDescent="0.3">
      <c r="A8" s="477" t="s">
        <v>202</v>
      </c>
    </row>
    <row r="9" spans="1:8" ht="12.75" customHeight="1" x14ac:dyDescent="0.3">
      <c r="A9" s="206" t="s">
        <v>203</v>
      </c>
    </row>
    <row r="10" spans="1:8" ht="12.75" customHeight="1" x14ac:dyDescent="0.3">
      <c r="A10" s="206" t="s">
        <v>204</v>
      </c>
    </row>
    <row r="11" spans="1:8" ht="12.75" customHeight="1" x14ac:dyDescent="0.3">
      <c r="A11" s="477" t="s">
        <v>205</v>
      </c>
      <c r="B11" s="8"/>
      <c r="C11" s="8"/>
      <c r="D11" s="8"/>
    </row>
    <row r="12" spans="1:8" ht="12.75" customHeight="1" x14ac:dyDescent="0.3">
      <c r="A12" s="477" t="s">
        <v>206</v>
      </c>
    </row>
    <row r="13" spans="1:8" ht="12.75" customHeight="1" x14ac:dyDescent="0.3">
      <c r="A13" s="206" t="s">
        <v>207</v>
      </c>
    </row>
    <row r="14" spans="1:8" ht="12.75" customHeight="1" x14ac:dyDescent="0.3">
      <c r="A14" s="570" t="s">
        <v>208</v>
      </c>
    </row>
    <row r="15" spans="1:8" ht="12.75" customHeight="1" x14ac:dyDescent="0.3">
      <c r="A15" s="206" t="s">
        <v>209</v>
      </c>
    </row>
    <row r="16" spans="1:8" ht="12.75" customHeight="1" x14ac:dyDescent="0.3">
      <c r="A16" s="570" t="s">
        <v>210</v>
      </c>
    </row>
    <row r="17" spans="1:11" ht="12.75" customHeight="1" x14ac:dyDescent="0.3">
      <c r="A17" s="570" t="s">
        <v>211</v>
      </c>
    </row>
    <row r="18" spans="1:11" ht="12.75" customHeight="1" x14ac:dyDescent="0.3">
      <c r="A18" s="570" t="s">
        <v>212</v>
      </c>
    </row>
    <row r="19" spans="1:11" ht="12.75" customHeight="1" x14ac:dyDescent="0.3">
      <c r="A19" s="477" t="s">
        <v>213</v>
      </c>
    </row>
    <row r="20" spans="1:11" ht="12.75" customHeight="1" x14ac:dyDescent="0.3">
      <c r="A20" s="477" t="s">
        <v>624</v>
      </c>
    </row>
    <row r="21" spans="1:11" ht="12.75" customHeight="1" x14ac:dyDescent="0.3">
      <c r="A21" s="477" t="s">
        <v>214</v>
      </c>
      <c r="B21" s="8"/>
      <c r="C21" s="8"/>
      <c r="D21" s="8"/>
      <c r="E21" s="8"/>
      <c r="F21" s="8"/>
      <c r="G21" s="8"/>
      <c r="H21" s="8"/>
      <c r="I21" s="8"/>
      <c r="J21" s="8"/>
      <c r="K21" s="8"/>
    </row>
    <row r="22" spans="1:11" ht="12.75" customHeight="1" x14ac:dyDescent="0.3">
      <c r="A22" s="477" t="s">
        <v>215</v>
      </c>
      <c r="B22" s="8"/>
      <c r="C22" s="8"/>
      <c r="D22" s="8"/>
      <c r="E22" s="8"/>
      <c r="F22" s="8"/>
      <c r="G22" s="8"/>
      <c r="H22" s="8"/>
      <c r="I22" s="8"/>
      <c r="J22" s="8"/>
      <c r="K22" s="8"/>
    </row>
    <row r="23" spans="1:11" ht="12.75" customHeight="1" x14ac:dyDescent="0.3">
      <c r="A23" s="477" t="s">
        <v>216</v>
      </c>
      <c r="B23" s="8"/>
      <c r="C23" s="8"/>
      <c r="D23" s="8"/>
      <c r="E23" s="8"/>
      <c r="F23" s="8"/>
      <c r="G23" s="8"/>
      <c r="H23" s="8"/>
      <c r="I23" s="8"/>
      <c r="J23" s="8"/>
      <c r="K23" s="8"/>
    </row>
    <row r="24" spans="1:11" ht="12.75" customHeight="1" x14ac:dyDescent="0.3">
      <c r="A24" s="206" t="s">
        <v>255</v>
      </c>
    </row>
    <row r="25" spans="1:11" ht="12.75" customHeight="1" x14ac:dyDescent="0.3">
      <c r="A25" s="206" t="s">
        <v>217</v>
      </c>
    </row>
    <row r="26" spans="1:11" ht="12.75" customHeight="1" x14ac:dyDescent="0.3">
      <c r="A26" s="206" t="s">
        <v>218</v>
      </c>
    </row>
    <row r="27" spans="1:11" ht="12.75" customHeight="1" x14ac:dyDescent="0.3">
      <c r="A27" s="570" t="s">
        <v>197</v>
      </c>
    </row>
    <row r="28" spans="1:11" ht="12.75" customHeight="1" x14ac:dyDescent="0.3">
      <c r="A28" s="477" t="s">
        <v>687</v>
      </c>
    </row>
    <row r="29" spans="1:11" ht="12.75" customHeight="1" x14ac:dyDescent="0.3">
      <c r="A29" s="570" t="s">
        <v>740</v>
      </c>
    </row>
    <row r="30" spans="1:11" ht="12.75" customHeight="1" x14ac:dyDescent="0.3">
      <c r="A30" s="570" t="s">
        <v>219</v>
      </c>
    </row>
    <row r="31" spans="1:11" ht="12.75" customHeight="1" x14ac:dyDescent="0.3">
      <c r="A31" s="570" t="s">
        <v>220</v>
      </c>
    </row>
    <row r="32" spans="1:11" ht="12.75" customHeight="1" x14ac:dyDescent="0.3">
      <c r="A32" s="570" t="s">
        <v>221</v>
      </c>
    </row>
    <row r="33" spans="1:9" ht="12.75" customHeight="1" x14ac:dyDescent="0.3">
      <c r="A33" s="570" t="s">
        <v>222</v>
      </c>
    </row>
    <row r="34" spans="1:9" ht="12.75" customHeight="1" x14ac:dyDescent="0.3">
      <c r="A34" s="570" t="s">
        <v>223</v>
      </c>
    </row>
    <row r="35" spans="1:9" ht="12.75" customHeight="1" x14ac:dyDescent="0.3">
      <c r="A35" s="570" t="s">
        <v>224</v>
      </c>
    </row>
    <row r="36" spans="1:9" ht="12.75" customHeight="1" x14ac:dyDescent="0.3">
      <c r="A36" s="570" t="s">
        <v>225</v>
      </c>
    </row>
    <row r="37" spans="1:9" ht="12.75" customHeight="1" x14ac:dyDescent="0.3">
      <c r="A37" s="570" t="s">
        <v>226</v>
      </c>
    </row>
    <row r="38" spans="1:9" ht="12.75" customHeight="1" x14ac:dyDescent="0.3">
      <c r="A38" s="570" t="s">
        <v>227</v>
      </c>
    </row>
    <row r="39" spans="1:9" ht="12.75" customHeight="1" x14ac:dyDescent="0.3">
      <c r="A39" s="570" t="s">
        <v>766</v>
      </c>
    </row>
    <row r="40" spans="1:9" ht="12.75" customHeight="1" x14ac:dyDescent="0.3">
      <c r="A40" s="570" t="s">
        <v>229</v>
      </c>
      <c r="B40" s="8"/>
      <c r="C40" s="8"/>
      <c r="D40" s="8"/>
      <c r="E40" s="8"/>
      <c r="F40" s="8"/>
      <c r="G40" s="8"/>
      <c r="H40" s="8"/>
      <c r="I40" s="8"/>
    </row>
    <row r="41" spans="1:9" ht="12.75" customHeight="1" x14ac:dyDescent="0.3">
      <c r="A41" s="477" t="s">
        <v>230</v>
      </c>
      <c r="B41" s="8"/>
      <c r="C41" s="8"/>
      <c r="D41" s="8"/>
      <c r="E41" s="8"/>
      <c r="F41" s="8"/>
      <c r="G41" s="8"/>
      <c r="H41" s="8"/>
      <c r="I41" s="8"/>
    </row>
    <row r="42" spans="1:9" ht="12.75" customHeight="1" x14ac:dyDescent="0.3">
      <c r="A42" s="570" t="s">
        <v>735</v>
      </c>
      <c r="B42" s="8"/>
      <c r="C42" s="8"/>
      <c r="D42" s="8"/>
      <c r="E42" s="8"/>
      <c r="F42" s="8"/>
      <c r="G42" s="8"/>
      <c r="H42" s="8"/>
      <c r="I42" s="8"/>
    </row>
    <row r="43" spans="1:9" ht="12.75" customHeight="1" x14ac:dyDescent="0.3">
      <c r="A43" s="477" t="s">
        <v>231</v>
      </c>
    </row>
    <row r="44" spans="1:9" ht="12.75" customHeight="1" x14ac:dyDescent="0.3">
      <c r="A44" s="477" t="s">
        <v>232</v>
      </c>
    </row>
    <row r="45" spans="1:9" ht="12.75" customHeight="1" x14ac:dyDescent="0.3">
      <c r="A45" s="477" t="s">
        <v>233</v>
      </c>
    </row>
    <row r="46" spans="1:9" ht="12.75" customHeight="1" x14ac:dyDescent="0.3">
      <c r="A46" s="114"/>
    </row>
    <row r="47" spans="1:9" ht="12.75" customHeight="1" x14ac:dyDescent="0.3">
      <c r="A47" s="477" t="s">
        <v>234</v>
      </c>
    </row>
    <row r="48" spans="1:9" ht="12.75" customHeight="1" x14ac:dyDescent="0.3">
      <c r="A48" s="477" t="s">
        <v>235</v>
      </c>
    </row>
    <row r="49" spans="1:1" ht="12.75" customHeight="1" x14ac:dyDescent="0.3">
      <c r="A49" s="477" t="s">
        <v>828</v>
      </c>
    </row>
    <row r="50" spans="1:1" ht="12.75" customHeight="1" x14ac:dyDescent="0.3">
      <c r="A50" s="477" t="s">
        <v>829</v>
      </c>
    </row>
    <row r="51" spans="1:1" ht="12.75" customHeight="1" x14ac:dyDescent="0.3">
      <c r="A51" s="477" t="s">
        <v>236</v>
      </c>
    </row>
    <row r="52" spans="1:1" ht="12.75" customHeight="1" x14ac:dyDescent="0.3">
      <c r="A52" s="477" t="s">
        <v>237</v>
      </c>
    </row>
    <row r="53" spans="1:1" ht="12.75" customHeight="1" x14ac:dyDescent="0.3">
      <c r="A53" s="477" t="s">
        <v>830</v>
      </c>
    </row>
    <row r="54" spans="1:1" ht="12.75" customHeight="1" x14ac:dyDescent="0.3">
      <c r="A54" s="477" t="s">
        <v>238</v>
      </c>
    </row>
    <row r="55" spans="1:1" ht="12.75" customHeight="1" x14ac:dyDescent="0.3">
      <c r="A55" s="477" t="s">
        <v>831</v>
      </c>
    </row>
    <row r="56" spans="1:1" ht="12.75" customHeight="1" x14ac:dyDescent="0.3">
      <c r="A56" s="477" t="s">
        <v>239</v>
      </c>
    </row>
    <row r="57" spans="1:1" ht="12.75" customHeight="1" x14ac:dyDescent="0.3">
      <c r="A57" s="477" t="s">
        <v>240</v>
      </c>
    </row>
    <row r="58" spans="1:1" ht="12.75" customHeight="1" x14ac:dyDescent="0.3">
      <c r="A58" s="206" t="s">
        <v>359</v>
      </c>
    </row>
    <row r="59" spans="1:1" ht="12.75" customHeight="1" x14ac:dyDescent="0.3">
      <c r="A59" s="206" t="s">
        <v>360</v>
      </c>
    </row>
    <row r="60" spans="1:1" ht="12.75" customHeight="1" x14ac:dyDescent="0.3">
      <c r="A60" s="206" t="s">
        <v>241</v>
      </c>
    </row>
    <row r="61" spans="1:1" ht="12.75" customHeight="1" x14ac:dyDescent="0.3">
      <c r="A61" s="206" t="s">
        <v>242</v>
      </c>
    </row>
    <row r="62" spans="1:1" ht="12.75" customHeight="1" x14ac:dyDescent="0.3">
      <c r="A62" s="206" t="s">
        <v>378</v>
      </c>
    </row>
    <row r="63" spans="1:1" ht="12.75" customHeight="1" x14ac:dyDescent="0.3">
      <c r="A63" s="206" t="s">
        <v>243</v>
      </c>
    </row>
    <row r="64" spans="1:1" ht="12.75" customHeight="1" x14ac:dyDescent="0.3">
      <c r="A64" s="206" t="s">
        <v>244</v>
      </c>
    </row>
    <row r="65" spans="1:2" ht="12.75" customHeight="1" x14ac:dyDescent="0.3">
      <c r="A65" s="477" t="s">
        <v>741</v>
      </c>
    </row>
    <row r="66" spans="1:2" ht="12.75" customHeight="1" x14ac:dyDescent="0.3">
      <c r="A66" s="477" t="s">
        <v>742</v>
      </c>
    </row>
    <row r="67" spans="1:2" ht="12.75" customHeight="1" x14ac:dyDescent="0.3">
      <c r="A67" s="477" t="s">
        <v>743</v>
      </c>
    </row>
    <row r="68" spans="1:2" ht="12.75" customHeight="1" x14ac:dyDescent="0.3">
      <c r="A68" s="477" t="s">
        <v>744</v>
      </c>
    </row>
    <row r="69" spans="1:2" ht="12.75" customHeight="1" x14ac:dyDescent="0.3">
      <c r="A69" s="477" t="s">
        <v>745</v>
      </c>
    </row>
    <row r="70" spans="1:2" ht="12.75" customHeight="1" x14ac:dyDescent="0.3">
      <c r="A70" s="113"/>
    </row>
    <row r="71" spans="1:2" x14ac:dyDescent="0.3">
      <c r="A71" s="115"/>
    </row>
    <row r="72" spans="1:2" x14ac:dyDescent="0.3">
      <c r="A72" s="115"/>
    </row>
    <row r="73" spans="1:2" x14ac:dyDescent="0.3">
      <c r="A73" s="115"/>
    </row>
    <row r="74" spans="1:2" x14ac:dyDescent="0.3">
      <c r="A74" s="8"/>
      <c r="B74" s="8"/>
    </row>
    <row r="75" spans="1:2" x14ac:dyDescent="0.3">
      <c r="A75" s="8"/>
      <c r="B75" s="8"/>
    </row>
    <row r="76" spans="1:2" x14ac:dyDescent="0.3">
      <c r="A76" s="8"/>
      <c r="B76" s="8"/>
    </row>
    <row r="77" spans="1:2" x14ac:dyDescent="0.3">
      <c r="A77" s="8"/>
      <c r="B77" s="8"/>
    </row>
    <row r="78" spans="1:2" x14ac:dyDescent="0.3">
      <c r="A78" s="8"/>
      <c r="B78" s="8"/>
    </row>
    <row r="79" spans="1:2" x14ac:dyDescent="0.3">
      <c r="A79" s="8"/>
      <c r="B79" s="8"/>
    </row>
    <row r="80" spans="1:2" x14ac:dyDescent="0.3">
      <c r="A80" s="8"/>
      <c r="B80" s="8"/>
    </row>
    <row r="81" spans="1:2" x14ac:dyDescent="0.3">
      <c r="A81" s="8"/>
      <c r="B81" s="8"/>
    </row>
    <row r="82" spans="1:2" x14ac:dyDescent="0.3">
      <c r="A82" s="8"/>
      <c r="B82" s="8"/>
    </row>
    <row r="83" spans="1:2" x14ac:dyDescent="0.3">
      <c r="A83" s="8"/>
      <c r="B83" s="8"/>
    </row>
    <row r="84" spans="1:2" x14ac:dyDescent="0.3">
      <c r="A84" s="8"/>
      <c r="B84" s="8"/>
    </row>
    <row r="85" spans="1:2" x14ac:dyDescent="0.3">
      <c r="A85" s="8"/>
      <c r="B85" s="8"/>
    </row>
    <row r="86" spans="1:2" x14ac:dyDescent="0.3">
      <c r="A86" s="8"/>
      <c r="B86" s="8"/>
    </row>
    <row r="87" spans="1:2" x14ac:dyDescent="0.3">
      <c r="A87" s="8"/>
      <c r="B87" s="8"/>
    </row>
    <row r="88" spans="1:2" x14ac:dyDescent="0.3">
      <c r="A88" s="8"/>
      <c r="B88" s="8"/>
    </row>
    <row r="89" spans="1:2" x14ac:dyDescent="0.3">
      <c r="A89" s="8"/>
      <c r="B89" s="8"/>
    </row>
    <row r="90" spans="1:2" x14ac:dyDescent="0.3">
      <c r="A90" s="8"/>
      <c r="B90" s="8"/>
    </row>
    <row r="91" spans="1:2" x14ac:dyDescent="0.3">
      <c r="A91" s="8"/>
      <c r="B91" s="8"/>
    </row>
    <row r="92" spans="1:2" x14ac:dyDescent="0.3">
      <c r="A92" s="8"/>
      <c r="B92" s="8"/>
    </row>
    <row r="93" spans="1:2" x14ac:dyDescent="0.3">
      <c r="A93" s="8"/>
      <c r="B93" s="8"/>
    </row>
    <row r="94" spans="1:2" x14ac:dyDescent="0.3">
      <c r="A94" s="8"/>
      <c r="B94" s="8"/>
    </row>
    <row r="95" spans="1:2" x14ac:dyDescent="0.3">
      <c r="A95" s="8"/>
      <c r="B95" s="8"/>
    </row>
    <row r="96" spans="1:2" x14ac:dyDescent="0.3">
      <c r="A96" s="8"/>
      <c r="B96" s="8"/>
    </row>
    <row r="97" spans="1:2" x14ac:dyDescent="0.3">
      <c r="A97" s="8"/>
      <c r="B97" s="8"/>
    </row>
    <row r="98" spans="1:2" x14ac:dyDescent="0.3">
      <c r="A98" s="8"/>
      <c r="B98" s="8"/>
    </row>
    <row r="99" spans="1:2" x14ac:dyDescent="0.3">
      <c r="A99" s="8"/>
      <c r="B99" s="8"/>
    </row>
    <row r="100" spans="1:2" x14ac:dyDescent="0.3">
      <c r="A100" s="8"/>
      <c r="B100" s="8"/>
    </row>
    <row r="101" spans="1:2" x14ac:dyDescent="0.3">
      <c r="A101" s="8"/>
      <c r="B101" s="8"/>
    </row>
    <row r="102" spans="1:2" x14ac:dyDescent="0.3">
      <c r="A102" s="8"/>
      <c r="B102" s="8"/>
    </row>
    <row r="103" spans="1:2" x14ac:dyDescent="0.3">
      <c r="A103" s="8"/>
      <c r="B103" s="8"/>
    </row>
    <row r="104" spans="1:2" x14ac:dyDescent="0.3">
      <c r="A104" s="8"/>
      <c r="B104" s="8"/>
    </row>
    <row r="105" spans="1:2" x14ac:dyDescent="0.3">
      <c r="A105" s="8"/>
      <c r="B105" s="8"/>
    </row>
    <row r="106" spans="1:2" x14ac:dyDescent="0.3">
      <c r="A106" s="8"/>
      <c r="B106" s="8"/>
    </row>
    <row r="107" spans="1:2" x14ac:dyDescent="0.3">
      <c r="A107" s="8"/>
      <c r="B107" s="8"/>
    </row>
    <row r="108" spans="1:2" x14ac:dyDescent="0.3">
      <c r="A108" s="8"/>
      <c r="B108" s="8"/>
    </row>
    <row r="109" spans="1:2" x14ac:dyDescent="0.3">
      <c r="A109" s="8"/>
      <c r="B109" s="8"/>
    </row>
    <row r="110" spans="1:2" x14ac:dyDescent="0.3">
      <c r="A110" s="8"/>
      <c r="B110" s="8"/>
    </row>
    <row r="111" spans="1:2" x14ac:dyDescent="0.3">
      <c r="A111" s="8"/>
      <c r="B111" s="8"/>
    </row>
    <row r="112" spans="1:2" x14ac:dyDescent="0.3">
      <c r="A112" s="8"/>
      <c r="B112" s="8"/>
    </row>
    <row r="113" spans="1:2" x14ac:dyDescent="0.3">
      <c r="A113" s="8"/>
      <c r="B113" s="8"/>
    </row>
    <row r="114" spans="1:2" x14ac:dyDescent="0.3">
      <c r="A114" s="8"/>
      <c r="B114" s="8"/>
    </row>
    <row r="115" spans="1:2" x14ac:dyDescent="0.3">
      <c r="A115" s="8"/>
      <c r="B115" s="8"/>
    </row>
    <row r="116" spans="1:2" x14ac:dyDescent="0.3">
      <c r="A116" s="8"/>
      <c r="B116" s="8"/>
    </row>
    <row r="117" spans="1:2" x14ac:dyDescent="0.3">
      <c r="A117" s="8"/>
      <c r="B117" s="8"/>
    </row>
    <row r="118" spans="1:2" x14ac:dyDescent="0.3">
      <c r="A118" s="8"/>
      <c r="B118" s="8"/>
    </row>
    <row r="119" spans="1:2" x14ac:dyDescent="0.3">
      <c r="A119" s="8"/>
      <c r="B119" s="8"/>
    </row>
    <row r="120" spans="1:2" x14ac:dyDescent="0.3">
      <c r="A120" s="8"/>
      <c r="B120" s="8"/>
    </row>
    <row r="121" spans="1:2" x14ac:dyDescent="0.3">
      <c r="A121" s="8"/>
      <c r="B121" s="8"/>
    </row>
    <row r="122" spans="1:2" x14ac:dyDescent="0.3">
      <c r="A122" s="8"/>
      <c r="B122" s="8"/>
    </row>
    <row r="123" spans="1:2" x14ac:dyDescent="0.3">
      <c r="A123" s="8"/>
      <c r="B123" s="8"/>
    </row>
  </sheetData>
  <mergeCells count="1">
    <mergeCell ref="A1:H1"/>
  </mergeCells>
  <hyperlinks>
    <hyperlink ref="A4" location="'T01'!A1" display="Tab 1: Ciele v oblasti salda verejnej správy" xr:uid="{C8961598-995A-44BD-B0E7-B8BBB862AA53}"/>
    <hyperlink ref="A5" location="'T02'!A1" display="Tab 2: Ciele v oblasti dlhu verejnej správy" xr:uid="{F7A56418-45BC-46F8-8510-8A5C4345FCAA}"/>
    <hyperlink ref="A6" location="'T03'!A1" display="Tab 3: Štrukturálne saldo podľa MF SR" xr:uid="{6ABBC129-A4AE-4E34-BA53-8A8C34B1778C}"/>
    <hyperlink ref="A8" location="'T05'!A1" display="Tab 5: Potreba opatrení na splnenie cieľa" xr:uid="{23C58379-D013-4C46-B804-0B44D741D9B4}"/>
    <hyperlink ref="A7" location="'T04'!A1" display="Tab 4: Výdavkové pravidlo podľa MF SR" xr:uid="{6E4E3FE7-3DF0-4859-B32B-BE626753973B}"/>
    <hyperlink ref="A34" location="'T31'!A1" display="Tab 31: Odhad rizík v samosprávach" xr:uid="{9318E405-A326-432D-91B6-DE8608AFD980}"/>
    <hyperlink ref="A17" location="'T14'!A1" display="Tab 14: Zmena štrukturálneho salda VS v rokoch 2018 až 2022 podľa RRZ" xr:uid="{AF2D6165-6BFB-4FEE-B84C-5BC510B30B25}"/>
    <hyperlink ref="A18" location="'T15'!A1" display="Tab 15: Výdavkové pravidlo" xr:uid="{06891803-BE5E-41DE-8689-51606DB00F2F}"/>
    <hyperlink ref="A47" location="'G01,G02'!A1" display="Graf 1: Saldo VS v rokoch 2018 až 2023" xr:uid="{24ACF1FE-6E12-4641-AE73-A9223A32960A}"/>
    <hyperlink ref="A48" location="'G01,G02'!A1" display="Graf 2: Štrukturálne saldo VS v rokoch 2018 až 2023" xr:uid="{27306C73-EAA6-407A-B660-D9D0D3D344EE}"/>
    <hyperlink ref="A49" location="'G03,G04'!A1" display="Graf 3: Vplyv opatrení zapracovaných v odhade salda VS RRZ oproti NPC scenáru" xr:uid="{9EE40156-E6C0-4AB6-BFF0-01E4F687F98B}"/>
    <hyperlink ref="A50" location="'G03,G04'!A1" display="Graf 4: Príspevky vládnych opatrení v jednotlivých rokoch" xr:uid="{5ACD1019-2730-4A19-9014-57388FD714DF}"/>
    <hyperlink ref="A51" location="'G05'!A1" display="Graf 5: Zmeny v prognóze hrubého dlhu" xr:uid="{B6BD13B3-429D-4C13-891B-EDA833CAE0CD}"/>
    <hyperlink ref="A69" location="'G22, G23'!A1" display="Graf 23: Výdavky ŠR na spolufinancovanie k prostriedkom EÚ" xr:uid="{FB89CD7C-23A1-4FCE-A2C4-AB4A09A12698}"/>
    <hyperlink ref="A21" location="'T18'!A1" display="Tab 18: Prognózy Výboru pre makroekonomické prognózy" xr:uid="{F9661DCB-4D50-4CAC-AC9C-8E366F3B6C2A}"/>
    <hyperlink ref="A20" location="'T17'!A1" display="Tab 17: Prognózy Výboru pre makroekonomické prognózy" xr:uid="{5C32E041-8835-434F-BF65-3D7112202069}"/>
    <hyperlink ref="A22" location="'T19'!A1" display="Tab 19: Riziká prognózy rastu základní rozhodujúcich pre rozpočtové príjmy" xr:uid="{CA29D0F7-6537-4BA2-B3AE-C97E7149DF23}"/>
    <hyperlink ref="A9" location="'T06'!A1" display="Tab 6: Štruktúra a veľkosť opatrení v odhade salda RRZ" xr:uid="{2C960984-AC46-4589-A883-F15130C0FFF4}"/>
    <hyperlink ref="A10" location="'T07'!A1" display="Tab 7: Významné negatívne makroekonomické riziká podľa RRZ" xr:uid="{DB988EA8-E26C-4B29-9DED-70419A1B272B}"/>
    <hyperlink ref="A53" location="'G07'!A1" display="Graf 7: Stagnácia svetového obchodu a priemyselnej výroby" xr:uid="{AAB4E93E-8348-42F3-9548-DFA638961CE3}"/>
    <hyperlink ref="A54" location="'G08'!A1" display="Graf 8: Zvýšené politické riziká a uvoľnené finančné podmienky" xr:uid="{9DCC2320-9188-4251-9268-947D4F9B8885}"/>
    <hyperlink ref="A55" location="'G09'!A1" display="Graf 9: Náznaky stagnácie zahraničného obchodu SR" xr:uid="{660BD7B9-02F1-4058-93C2-C7FE1156F40C}"/>
    <hyperlink ref="A56" location="'G10'!A1" display="Graf 10: Neistota odhadov produkčnej medzery a jej aktuálna prognóza (% HDP)" xr:uid="{EC29CF49-16C2-4AC2-96A2-157BF9915E37}"/>
    <hyperlink ref="A57" location="'G11'!A1" display="Graf 11: Revízia spotreby domácností podľa ŠÚ SR" xr:uid="{47BB9EC4-0FA3-4DCA-9D47-F19448A59EBD}"/>
    <hyperlink ref="A60" location="'G14,G15'!A1" display="Graf 14: Fiškálny impulz v rokoch 2019-2023" xr:uid="{644B1B42-353C-4475-8418-6C2A408761DA}"/>
    <hyperlink ref="A12" location="'T09'!A1" display="Tab 9: Daňové príjmy v NRVS 2020-2022" xr:uid="{7346B199-9E4D-402D-B225-94A84A4A87E6}"/>
    <hyperlink ref="A13" location="'T10'!A1" display="Tab 10: Riziká a zdroje krytia pre splnenie rozpočtovaného cieľa v roku 2019" xr:uid="{6C97B5C9-F2BA-44B2-A8C3-8D0C143DBAEF}"/>
    <hyperlink ref="A14" location="'T11'!A1" display="Tab 11: Riziká a zdroje ich krytia v rokoch 2020 až 2022" xr:uid="{1805598C-CBFF-4B44-96B9-A76EC826B8A3}"/>
    <hyperlink ref="A15" location="'T12'!A1" display="Tab 12: Predpoklady vývoja hrubého dlhu verejnej správy" xr:uid="{DACF80E2-2BEC-40AA-8B5F-9527D1208EE2}"/>
    <hyperlink ref="A16" location="'T13'!A1" display="Tab 13: Veľkosť opatrení v návrhu rozpočtu" xr:uid="{1BB6AD86-326D-4C2F-B3A5-A54659BF75D6}"/>
    <hyperlink ref="A19" location="'T16'!A1" display="Tab 16: Rozdiely vo výdavkovom pravidle" xr:uid="{639FFD09-42C8-4C0B-8C3D-B86B53EEFAAD}"/>
    <hyperlink ref="A23" location="'T20'!A1" display="Tab 20: Prehľad rizík a rezerv rozpočtu na rok 2019" xr:uid="{DE659B58-EAD9-4313-AD93-BB52E09907B5}"/>
    <hyperlink ref="A25" location="'T22'!A1" display="Tab 22: Odhad príjmov z emisných kvót v rokoch 2019 až 2022" xr:uid="{357CA848-83D4-461F-83A9-EB565A23DA8F}"/>
    <hyperlink ref="A26" location="'T23'!A1" display="Tab 23: Odhad rizika z príjmov z emisných kvót" xr:uid="{2D13DF8D-1669-4A02-BE51-C7FA9B136DD1}"/>
    <hyperlink ref="A27" location="'T24'!A1" display="Tab 24: Odhad rizika z výdavkov nemocenského poistenia" xr:uid="{5B7E8B77-4F7E-4915-8652-8A64DFA3AF22}"/>
    <hyperlink ref="A28" location="'T25'!A1" display="Tab 25: Odhad príjmov z emisných kvót v rokoch 2020 až 2023" xr:uid="{FD2CA44C-A908-4CFE-AE02-33DE5E1690FA}"/>
    <hyperlink ref="A45" location="'T42'!A1" display="Tab 42: Zmeny v hotovosti bez vplyvu na čisté bohatstvo" xr:uid="{F2C2703B-6104-47E1-A912-7DAAB57C4B13}"/>
    <hyperlink ref="A44" location="'T41'!A1" display="Tab 41: Príspevky k medziročnej zmene salda v NPC scenári" xr:uid="{4C9D73AA-D9BE-4663-87D2-4E945BE28479}"/>
    <hyperlink ref="A43" location="'T40'!A1" display="Tab 40: Porovnanie NPC scenára vývoja verejných financií RRZ" xr:uid="{1608D596-6E50-41F5-BF9E-BF3C9D4D673B}"/>
    <hyperlink ref="A42" location="'T39'!A1" display="Tab 39: Príspevky k medziročnej zmene salda v NPC" xr:uid="{B125D5D0-EE6C-498F-B3F4-F3A125513321}"/>
    <hyperlink ref="A41" location="'T38'!A1" display="Tab 38: Porovnanie NPC scenára vývoja verejných financií RRZ" xr:uid="{99F0E3EA-BF5F-47A1-B6F7-DB7FAC6E7DBA}"/>
    <hyperlink ref="A40" location="'T37'!A1" display="Tab 37: Predpoklady čerpania fondov EÚ v NPC scenári RRZ" xr:uid="{FE25B10C-CAB6-4FB4-9785-558D23B30CFA}"/>
    <hyperlink ref="A38" location="'T35'!A1" display="Tab 35: Odhad rizika voči návrhu rozpočtu" xr:uid="{6C02236F-9B2D-4A6D-B27C-7254B4579F4C}"/>
    <hyperlink ref="A37" location="'T34'!A1" display="Tab 34: Hospodárenie nemocníc" xr:uid="{D770FEF2-88B2-4955-BBEE-6EFE75BB83FE}"/>
    <hyperlink ref="A36" location="'T33'!A1" display="Tab 33: Vývoj nerozdelených ziskov súkromných zdravotných poisťovní" xr:uid="{9965B229-38B8-4915-ABBF-8EF53897AAC8}"/>
    <hyperlink ref="A35" location="'T32'!A1" display="Tab 32: Vývoj výdavkov na zdravotnú starostlivosť podľa RRZ" xr:uid="{348F71CE-1A61-419F-95EC-C776FD619653}"/>
    <hyperlink ref="A33" location="'T30'!A1" display="Tab 30: Odhad rizika pri kapitálových transferoch štátneho rozpočtu" xr:uid="{CD5CD5A0-A835-49FF-864B-8A9320376814}"/>
    <hyperlink ref="A32" location="'T29'!A1" display="Tab 29: Odhad rizika pri investíciách štátneho rozpočtu" xr:uid="{A319255B-94EF-4FFD-924C-C9926F377033}"/>
    <hyperlink ref="A31" location="'T28'!A1" display="Tab 28: Riziká vo výdavkoch štátneho rozpočtu na bežné transfery" xr:uid="{C232391A-F580-47E6-B5A6-680596A7F42D}"/>
    <hyperlink ref="A30" location="'T27'!A1" display="Tab 27: Riziká vo výdavkoch štátneho rozpočtu na tovary a služby" xr:uid="{ED2E3623-3C91-4058-966D-B9E8331CBC97}"/>
    <hyperlink ref="A29" location="'T26'!A1" display="Tab 26: Odhad pozitívneho rizika z príjmov z emisných kvót" xr:uid="{9EE34202-97C5-4DAF-B4D0-7AD9ACA8E0C9}"/>
    <hyperlink ref="A52" location="'G06'!A1" display="Graf 6: Zmeny v príjmoch a výdavkoch roku 2020" xr:uid="{5CD047B1-56F0-4A22-9D6B-F39F2BA5AF90}"/>
    <hyperlink ref="A61" location="'G14,G15'!A1" display="Graf 15: Predpokladané čerpanie EÚ príjmov v rokoch 2019-2023" xr:uid="{8F89B545-581E-4559-B5D5-CF3492875585}"/>
    <hyperlink ref="A62" location="'G16'!A1" display="Graf 16: Faktory prispievajúce k deficitu VS v roku 2020" xr:uid="{7EB02585-D25F-4058-BD4C-490F8F410209}"/>
    <hyperlink ref="A63" location="'G17'!A1" display="Graf 17: Príspevky k zhoršeniu deficitu oproti pôvodnému rozpočtu" xr:uid="{37AE1F5C-2F29-4C62-8172-66085547422B}"/>
    <hyperlink ref="A64" location="'G18'!A1" display="Graf 18: Príspevky k medziročnej zmene dlhu v prognóze MF SR" xr:uid="{FD4336DB-043F-4202-A894-D883FBF6EFF6}"/>
    <hyperlink ref="A65" location="'G19'!A1" display="Graf 19: Vývoj hrubého dlhu verejnej správy" xr:uid="{C8A02D19-8F6C-42C2-B54C-E3A6E91B89E0}"/>
    <hyperlink ref="A66" location="'G20, G21'!A1" display="Graf 20: Hrubý dlh pri dodržaní MTO a využití nadpríjmov" xr:uid="{0B1847FA-ED46-4FFA-97D2-C86412908B22}"/>
    <hyperlink ref="A67" location="'G20, G21'!A1" display="Graf 21: Vývoj hrubého dlhu VS" xr:uid="{B486495E-F179-4AC3-AD49-F3A1231F79F2}"/>
    <hyperlink ref="A68" location="'G22, G23'!A1" display="Graf 22: Výdavky ŠR z prostriedkov EÚ" xr:uid="{7709D7CF-97E3-4409-A4FA-4CBD97D9B090}"/>
    <hyperlink ref="A11" location="'T08'!A1" display="Tab 8: Daňové príjmy v NRVS 2020-2022" xr:uid="{9AB7F5D1-A7A7-470D-A6F2-A4CE4811CF21}"/>
    <hyperlink ref="A24" location="'T21'!A1" display="Tab 21: Kvantifikácia vplyvov novely zákona o dani z príjmov" xr:uid="{D4B68077-C848-4708-B5FF-C5FC5D5C25F5}"/>
    <hyperlink ref="A58" location="'G12, G13'!A1" display="Graf 12: Vývoj salda VS v scenároch " xr:uid="{1568D8E8-5DEE-4B6B-84C5-6C748FBF2D05}"/>
    <hyperlink ref="A59" location="'G12, G13'!A1" display="Graf 13: Vývoj dlhu VS v scenároch " xr:uid="{5DCC878C-5779-4BA5-AA36-5FD9560039A4}"/>
    <hyperlink ref="A39" location="'T36'!A1" display="Tab 36: Legislatívne opatrenia schválené v priebehu roka 2019" xr:uid="{5731107F-E39A-4B25-999B-BE365414A29F}"/>
  </hyperlinks>
  <pageMargins left="0.70866141732283472" right="0.70866141732283472"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FE4B-6536-4F96-84DE-CFD2A19DD6E0}">
  <dimension ref="A1:J7"/>
  <sheetViews>
    <sheetView showGridLines="0" workbookViewId="0">
      <selection sqref="A1:J1"/>
    </sheetView>
  </sheetViews>
  <sheetFormatPr defaultColWidth="9" defaultRowHeight="13.2" x14ac:dyDescent="0.25"/>
  <cols>
    <col min="1" max="1" width="39.88671875" style="478" bestFit="1" customWidth="1"/>
    <col min="2" max="10" width="7.109375" style="478" customWidth="1"/>
    <col min="11" max="16384" width="9" style="478"/>
  </cols>
  <sheetData>
    <row r="1" spans="1:10" ht="13.8" x14ac:dyDescent="0.25">
      <c r="A1" s="871" t="s">
        <v>206</v>
      </c>
      <c r="B1" s="871"/>
      <c r="C1" s="871"/>
      <c r="D1" s="871"/>
      <c r="E1" s="871"/>
      <c r="F1" s="871"/>
      <c r="G1" s="871"/>
      <c r="H1" s="871"/>
      <c r="I1" s="871"/>
      <c r="J1" s="871"/>
    </row>
    <row r="2" spans="1:10" ht="32.1" customHeight="1" x14ac:dyDescent="0.25">
      <c r="A2" s="453" t="s">
        <v>392</v>
      </c>
      <c r="B2" s="454" t="s">
        <v>111</v>
      </c>
      <c r="C2" s="872" t="s">
        <v>381</v>
      </c>
      <c r="D2" s="873"/>
      <c r="E2" s="873"/>
      <c r="F2" s="874"/>
      <c r="G2" s="875" t="s">
        <v>393</v>
      </c>
      <c r="H2" s="875"/>
      <c r="I2" s="875"/>
      <c r="J2" s="876"/>
    </row>
    <row r="3" spans="1:10" ht="13.8" thickBot="1" x14ac:dyDescent="0.3">
      <c r="A3" s="453"/>
      <c r="B3" s="456">
        <v>2019</v>
      </c>
      <c r="C3" s="457">
        <v>2020</v>
      </c>
      <c r="D3" s="458">
        <v>2021</v>
      </c>
      <c r="E3" s="458">
        <v>2022</v>
      </c>
      <c r="F3" s="459">
        <v>2023</v>
      </c>
      <c r="G3" s="460">
        <v>2020</v>
      </c>
      <c r="H3" s="460">
        <v>2021</v>
      </c>
      <c r="I3" s="460">
        <v>2022</v>
      </c>
      <c r="J3" s="461">
        <v>2023</v>
      </c>
    </row>
    <row r="4" spans="1:10" x14ac:dyDescent="0.25">
      <c r="A4" s="462" t="s">
        <v>394</v>
      </c>
      <c r="B4" s="472">
        <v>2.3170224929343703</v>
      </c>
      <c r="C4" s="471">
        <v>-8.4430787534121023</v>
      </c>
      <c r="D4" s="471">
        <v>4.2927167932034438</v>
      </c>
      <c r="E4" s="471">
        <v>3.8790938706620759</v>
      </c>
      <c r="F4" s="471">
        <v>3.1401023307570997</v>
      </c>
      <c r="G4" s="466">
        <v>-1.7926471968371374</v>
      </c>
      <c r="H4" s="467">
        <v>-1.2538151865066238</v>
      </c>
      <c r="I4" s="467">
        <v>1.4774663280858968</v>
      </c>
      <c r="J4" s="467">
        <v>-0.12182328039287427</v>
      </c>
    </row>
    <row r="5" spans="1:10" x14ac:dyDescent="0.25">
      <c r="A5" s="462" t="s">
        <v>395</v>
      </c>
      <c r="B5" s="472">
        <v>2.3170224929343703</v>
      </c>
      <c r="C5" s="471">
        <v>-6.650431556574965</v>
      </c>
      <c r="D5" s="471">
        <v>5.5465319797100676</v>
      </c>
      <c r="E5" s="471">
        <v>3.9087483288998692</v>
      </c>
      <c r="F5" s="471">
        <v>4.3043554983597465</v>
      </c>
      <c r="G5" s="466">
        <v>0</v>
      </c>
      <c r="H5" s="467">
        <v>0</v>
      </c>
      <c r="I5" s="467">
        <v>1.5071207863236902</v>
      </c>
      <c r="J5" s="467">
        <v>1.0424298872097726</v>
      </c>
    </row>
    <row r="6" spans="1:10" x14ac:dyDescent="0.25">
      <c r="A6" s="479" t="s">
        <v>396</v>
      </c>
      <c r="B6" s="480">
        <v>2.3170224929343703</v>
      </c>
      <c r="C6" s="481">
        <v>-11.143000000000001</v>
      </c>
      <c r="D6" s="481">
        <v>2.0710000000000002</v>
      </c>
      <c r="E6" s="481" t="s">
        <v>27</v>
      </c>
      <c r="F6" s="481" t="s">
        <v>27</v>
      </c>
      <c r="G6" s="473">
        <v>-1.843</v>
      </c>
      <c r="H6" s="474">
        <v>-4.3290000000000006</v>
      </c>
      <c r="I6" s="474" t="s">
        <v>27</v>
      </c>
      <c r="J6" s="474" t="s">
        <v>27</v>
      </c>
    </row>
    <row r="7" spans="1:10" x14ac:dyDescent="0.25">
      <c r="A7" s="877" t="s">
        <v>397</v>
      </c>
      <c r="B7" s="877"/>
      <c r="C7" s="877"/>
      <c r="D7" s="877"/>
      <c r="E7" s="877"/>
      <c r="F7" s="877"/>
      <c r="G7" s="878"/>
      <c r="H7" s="878"/>
      <c r="I7" s="878"/>
      <c r="J7" s="878"/>
    </row>
  </sheetData>
  <mergeCells count="4">
    <mergeCell ref="A1:J1"/>
    <mergeCell ref="C2:F2"/>
    <mergeCell ref="G2:J2"/>
    <mergeCell ref="A7:J7"/>
  </mergeCells>
  <conditionalFormatting sqref="G4:J6">
    <cfRule type="dataBar" priority="1">
      <dataBar>
        <cfvo type="min"/>
        <cfvo type="max"/>
        <color rgb="FF008AEF"/>
      </dataBar>
      <extLst>
        <ext xmlns:x14="http://schemas.microsoft.com/office/spreadsheetml/2009/9/main" uri="{B025F937-C7B1-47D3-B67F-A62EFF666E3E}">
          <x14:id>{6AB34FAC-3752-48F1-B36B-AB06E0E69370}</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6AB34FAC-3752-48F1-B36B-AB06E0E69370}">
            <x14:dataBar minLength="0" maxLength="100" border="1" negativeBarBorderColorSameAsPositive="0">
              <x14:cfvo type="autoMin"/>
              <x14:cfvo type="autoMax"/>
              <x14:borderColor rgb="FF008AEF"/>
              <x14:negativeFillColor rgb="FFFF0000"/>
              <x14:negativeBorderColor rgb="FFFF0000"/>
              <x14:axisColor rgb="FF000000"/>
            </x14:dataBar>
          </x14:cfRule>
          <xm:sqref>G4:J6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165FA-258F-4931-9392-03A4A1C7F69C}">
  <sheetPr codeName="Sheet3">
    <pageSetUpPr fitToPage="1"/>
  </sheetPr>
  <dimension ref="A1:J36"/>
  <sheetViews>
    <sheetView showGridLines="0" workbookViewId="0">
      <selection sqref="A1:E1"/>
    </sheetView>
  </sheetViews>
  <sheetFormatPr defaultRowHeight="14.4" x14ac:dyDescent="0.3"/>
  <cols>
    <col min="1" max="1" width="40.88671875" customWidth="1"/>
    <col min="2" max="5" width="12.88671875" customWidth="1"/>
    <col min="10" max="10" width="10.5546875" customWidth="1"/>
  </cols>
  <sheetData>
    <row r="1" spans="1:10" x14ac:dyDescent="0.3">
      <c r="A1" s="864" t="s">
        <v>361</v>
      </c>
      <c r="B1" s="864"/>
      <c r="C1" s="864"/>
      <c r="D1" s="864"/>
      <c r="E1" s="864"/>
      <c r="J1" s="8"/>
    </row>
    <row r="2" spans="1:10" x14ac:dyDescent="0.3">
      <c r="A2" s="92"/>
      <c r="B2" s="92">
        <v>2020</v>
      </c>
      <c r="C2" s="92">
        <v>2021</v>
      </c>
      <c r="D2" s="92">
        <v>2022</v>
      </c>
      <c r="E2" s="92">
        <v>2023</v>
      </c>
    </row>
    <row r="3" spans="1:10" x14ac:dyDescent="0.3">
      <c r="A3" s="422" t="s">
        <v>362</v>
      </c>
      <c r="B3" s="446">
        <v>-6873.0646852213213</v>
      </c>
      <c r="C3" s="446">
        <v>-6769.411144192045</v>
      </c>
      <c r="D3" s="446">
        <v>-6122.9822648700465</v>
      </c>
      <c r="E3" s="446">
        <v>-6597.745992020994</v>
      </c>
    </row>
    <row r="4" spans="1:10" x14ac:dyDescent="0.3">
      <c r="A4" s="422" t="s">
        <v>363</v>
      </c>
      <c r="B4" s="444">
        <v>-7.6944984282754145</v>
      </c>
      <c r="C4" s="444">
        <v>-7.0994756961044123</v>
      </c>
      <c r="D4" s="444">
        <v>-6.1498834516059286</v>
      </c>
      <c r="E4" s="444">
        <v>-6.2883507889258379</v>
      </c>
      <c r="I4" s="8"/>
    </row>
    <row r="5" spans="1:10" x14ac:dyDescent="0.3">
      <c r="A5" s="173" t="s">
        <v>364</v>
      </c>
      <c r="B5" s="166">
        <v>-492.7870164841006</v>
      </c>
      <c r="C5" s="166">
        <v>-1331.4454772446852</v>
      </c>
      <c r="D5" s="166">
        <v>-898.25696151965167</v>
      </c>
      <c r="E5" s="166">
        <v>-1389.4615975104534</v>
      </c>
      <c r="I5" s="9"/>
    </row>
    <row r="6" spans="1:10" x14ac:dyDescent="0.3">
      <c r="A6" s="443" t="s">
        <v>365</v>
      </c>
      <c r="B6" s="436">
        <v>-317.21379748370282</v>
      </c>
      <c r="C6" s="436">
        <v>-1021.9685274374751</v>
      </c>
      <c r="D6" s="436">
        <v>-914.63135964495086</v>
      </c>
      <c r="E6" s="436">
        <v>-1471.4002343508582</v>
      </c>
      <c r="I6" s="8"/>
    </row>
    <row r="7" spans="1:10" x14ac:dyDescent="0.3">
      <c r="A7" s="443" t="s">
        <v>366</v>
      </c>
      <c r="B7" s="436">
        <v>-302.9699999999998</v>
      </c>
      <c r="C7" s="436">
        <v>-409</v>
      </c>
      <c r="D7" s="436">
        <v>0</v>
      </c>
      <c r="E7" s="436">
        <v>0</v>
      </c>
      <c r="I7" s="8"/>
    </row>
    <row r="8" spans="1:10" x14ac:dyDescent="0.3">
      <c r="A8" s="443" t="s">
        <v>25</v>
      </c>
      <c r="B8" s="436">
        <v>127.39678099960202</v>
      </c>
      <c r="C8" s="436">
        <v>99.523050192789924</v>
      </c>
      <c r="D8" s="436">
        <v>16.374398125299194</v>
      </c>
      <c r="E8" s="436">
        <v>81.938636840404797</v>
      </c>
      <c r="I8" s="8"/>
      <c r="J8" s="10"/>
    </row>
    <row r="9" spans="1:10" x14ac:dyDescent="0.3">
      <c r="A9" s="422" t="s">
        <v>367</v>
      </c>
      <c r="B9" s="446">
        <v>-7365.8517017054219</v>
      </c>
      <c r="C9" s="446">
        <v>-8100.8566214367302</v>
      </c>
      <c r="D9" s="446">
        <v>-7021.2392263896982</v>
      </c>
      <c r="E9" s="446">
        <v>-7987.2075895314474</v>
      </c>
      <c r="H9" s="11"/>
      <c r="I9" s="8"/>
      <c r="J9" s="12"/>
    </row>
    <row r="10" spans="1:10" ht="15" thickBot="1" x14ac:dyDescent="0.35">
      <c r="A10" s="422" t="s">
        <v>363</v>
      </c>
      <c r="B10" s="445">
        <v>-8.3719780992855064</v>
      </c>
      <c r="C10" s="445">
        <v>-8.7873222212251179</v>
      </c>
      <c r="D10" s="445">
        <v>-7.2424574132613637</v>
      </c>
      <c r="E10" s="445">
        <v>-7.8943152538016097</v>
      </c>
      <c r="H10" s="13"/>
      <c r="I10" s="8"/>
    </row>
    <row r="11" spans="1:10" x14ac:dyDescent="0.3">
      <c r="A11" s="857" t="s">
        <v>5</v>
      </c>
      <c r="B11" s="857"/>
      <c r="C11" s="857"/>
      <c r="D11" s="857"/>
      <c r="E11" s="857"/>
      <c r="H11" s="13"/>
      <c r="I11" s="8"/>
    </row>
    <row r="12" spans="1:10" x14ac:dyDescent="0.3">
      <c r="H12" s="13"/>
      <c r="I12" s="8"/>
    </row>
    <row r="13" spans="1:10" x14ac:dyDescent="0.3">
      <c r="H13" s="8"/>
      <c r="I13" s="8"/>
    </row>
    <row r="14" spans="1:10" x14ac:dyDescent="0.3">
      <c r="H14" s="8"/>
      <c r="I14" s="8"/>
    </row>
    <row r="15" spans="1:10" x14ac:dyDescent="0.3">
      <c r="H15" s="8"/>
      <c r="I15" s="8"/>
    </row>
    <row r="16" spans="1:10" x14ac:dyDescent="0.3">
      <c r="H16" s="8"/>
      <c r="I16" s="8"/>
    </row>
    <row r="17" spans="8:10" x14ac:dyDescent="0.3">
      <c r="H17" s="8"/>
      <c r="I17" s="8"/>
    </row>
    <row r="18" spans="8:10" x14ac:dyDescent="0.3">
      <c r="H18" s="8"/>
      <c r="I18" s="8"/>
    </row>
    <row r="19" spans="8:10" x14ac:dyDescent="0.3">
      <c r="H19" s="8"/>
      <c r="I19" s="8"/>
    </row>
    <row r="20" spans="8:10" x14ac:dyDescent="0.3">
      <c r="H20" s="8"/>
      <c r="I20" s="8"/>
      <c r="J20" s="12"/>
    </row>
    <row r="21" spans="8:10" x14ac:dyDescent="0.3">
      <c r="H21" s="8"/>
      <c r="I21" s="8"/>
      <c r="J21" s="12"/>
    </row>
    <row r="22" spans="8:10" x14ac:dyDescent="0.3">
      <c r="H22" s="8"/>
      <c r="I22" s="8"/>
      <c r="J22" s="12"/>
    </row>
    <row r="23" spans="8:10" x14ac:dyDescent="0.3">
      <c r="H23" s="8"/>
      <c r="I23" s="8"/>
      <c r="J23" s="12"/>
    </row>
    <row r="24" spans="8:10" ht="14.25" customHeight="1" x14ac:dyDescent="0.3">
      <c r="H24" s="8"/>
      <c r="I24" s="8"/>
      <c r="J24" s="12"/>
    </row>
    <row r="25" spans="8:10" ht="14.25" customHeight="1" x14ac:dyDescent="0.3">
      <c r="H25" s="8"/>
      <c r="I25" s="8"/>
      <c r="J25" s="12"/>
    </row>
    <row r="26" spans="8:10" ht="14.25" customHeight="1" x14ac:dyDescent="0.3">
      <c r="H26" s="8"/>
      <c r="I26" s="8"/>
      <c r="J26" s="12"/>
    </row>
    <row r="27" spans="8:10" ht="14.25" customHeight="1" x14ac:dyDescent="0.3">
      <c r="H27" s="8"/>
      <c r="I27" s="8"/>
      <c r="J27" s="12"/>
    </row>
    <row r="28" spans="8:10" ht="14.25" customHeight="1" x14ac:dyDescent="0.3">
      <c r="H28" s="8"/>
      <c r="I28" s="8"/>
      <c r="J28" s="12"/>
    </row>
    <row r="29" spans="8:10" ht="14.25" customHeight="1" x14ac:dyDescent="0.3">
      <c r="H29" s="8"/>
      <c r="I29" s="8"/>
      <c r="J29" s="12"/>
    </row>
    <row r="30" spans="8:10" ht="14.25" customHeight="1" x14ac:dyDescent="0.3">
      <c r="H30" s="8"/>
      <c r="I30" s="8"/>
      <c r="J30" s="12"/>
    </row>
    <row r="31" spans="8:10" ht="14.25" customHeight="1" x14ac:dyDescent="0.3">
      <c r="H31" s="8"/>
      <c r="I31" s="8"/>
      <c r="J31" s="12"/>
    </row>
    <row r="32" spans="8:10" x14ac:dyDescent="0.3">
      <c r="H32" s="8"/>
      <c r="I32" s="8"/>
      <c r="J32" s="12"/>
    </row>
    <row r="33" spans="8:10" ht="15" customHeight="1" x14ac:dyDescent="0.3">
      <c r="H33" s="8"/>
      <c r="I33" s="8"/>
      <c r="J33" s="12"/>
    </row>
    <row r="34" spans="8:10" ht="30.15" customHeight="1" x14ac:dyDescent="0.3">
      <c r="H34" s="13"/>
      <c r="I34" s="8"/>
      <c r="J34" s="12"/>
    </row>
    <row r="35" spans="8:10" ht="15" customHeight="1" x14ac:dyDescent="0.3">
      <c r="H35" s="13"/>
      <c r="I35" s="8"/>
      <c r="J35" s="12"/>
    </row>
    <row r="36" spans="8:10" x14ac:dyDescent="0.3">
      <c r="H36" s="15"/>
    </row>
  </sheetData>
  <mergeCells count="2">
    <mergeCell ref="A1:E1"/>
    <mergeCell ref="A11:E11"/>
  </mergeCells>
  <pageMargins left="0.7" right="0.7" top="0.75" bottom="0.75" header="0.3" footer="0.3"/>
  <pageSetup paperSize="9"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AFFC8-FF2B-40EC-90E2-7A5BF79B748F}">
  <sheetPr>
    <pageSetUpPr fitToPage="1"/>
  </sheetPr>
  <dimension ref="A1:I16"/>
  <sheetViews>
    <sheetView showGridLines="0" workbookViewId="0">
      <selection sqref="A1:E1"/>
    </sheetView>
  </sheetViews>
  <sheetFormatPr defaultRowHeight="14.4" x14ac:dyDescent="0.3"/>
  <cols>
    <col min="1" max="1" width="40.88671875" customWidth="1"/>
    <col min="2" max="5" width="12.88671875" customWidth="1"/>
  </cols>
  <sheetData>
    <row r="1" spans="1:9" x14ac:dyDescent="0.3">
      <c r="A1" s="864" t="s">
        <v>368</v>
      </c>
      <c r="B1" s="864"/>
      <c r="C1" s="864"/>
      <c r="D1" s="864"/>
      <c r="E1" s="864"/>
    </row>
    <row r="2" spans="1:9" x14ac:dyDescent="0.3">
      <c r="A2" s="92"/>
      <c r="B2" s="92">
        <v>2020</v>
      </c>
      <c r="C2" s="92">
        <v>2021</v>
      </c>
      <c r="D2" s="92">
        <v>2022</v>
      </c>
      <c r="E2" s="92">
        <v>2023</v>
      </c>
    </row>
    <row r="3" spans="1:9" x14ac:dyDescent="0.3">
      <c r="A3" s="422" t="s">
        <v>362</v>
      </c>
      <c r="B3" s="446">
        <v>-6873.0646852213104</v>
      </c>
      <c r="C3" s="446">
        <v>-6769.4111441920541</v>
      </c>
      <c r="D3" s="446">
        <v>-6122.9822648700501</v>
      </c>
      <c r="E3" s="446">
        <v>-6597.7459920210022</v>
      </c>
      <c r="I3" s="8"/>
    </row>
    <row r="4" spans="1:9" x14ac:dyDescent="0.3">
      <c r="A4" s="422" t="s">
        <v>363</v>
      </c>
      <c r="B4" s="444">
        <v>-7.6944984282754021</v>
      </c>
      <c r="C4" s="444">
        <v>-7.0994756961044221</v>
      </c>
      <c r="D4" s="444">
        <v>-6.1498834516059322</v>
      </c>
      <c r="E4" s="444">
        <v>-6.2883507889258468</v>
      </c>
    </row>
    <row r="5" spans="1:9" x14ac:dyDescent="0.3">
      <c r="A5" s="447" t="s">
        <v>369</v>
      </c>
      <c r="B5" s="425">
        <v>0</v>
      </c>
      <c r="C5" s="425">
        <v>0</v>
      </c>
      <c r="D5" s="166">
        <v>520.03720451753088</v>
      </c>
      <c r="E5" s="166">
        <v>1155.9097396792395</v>
      </c>
    </row>
    <row r="6" spans="1:9" x14ac:dyDescent="0.3">
      <c r="A6" s="448" t="s">
        <v>370</v>
      </c>
      <c r="B6" s="427">
        <v>0</v>
      </c>
      <c r="C6" s="427">
        <v>0</v>
      </c>
      <c r="D6" s="436">
        <v>627.43031390701435</v>
      </c>
      <c r="E6" s="436">
        <v>1282.9507099529583</v>
      </c>
    </row>
    <row r="7" spans="1:9" x14ac:dyDescent="0.3">
      <c r="A7" s="448" t="s">
        <v>371</v>
      </c>
      <c r="B7" s="427">
        <v>0</v>
      </c>
      <c r="C7" s="427">
        <v>0</v>
      </c>
      <c r="D7" s="436">
        <f>D5-D6</f>
        <v>-107.39310938948347</v>
      </c>
      <c r="E7" s="436">
        <f>E5-E6</f>
        <v>-127.04097027371881</v>
      </c>
    </row>
    <row r="8" spans="1:9" x14ac:dyDescent="0.3">
      <c r="A8" s="422" t="s">
        <v>372</v>
      </c>
      <c r="B8" s="446">
        <v>-6873.0646852213104</v>
      </c>
      <c r="C8" s="446">
        <v>-6769.4111441920541</v>
      </c>
      <c r="D8" s="446">
        <v>-5602.9450603525038</v>
      </c>
      <c r="E8" s="446">
        <v>-5441.8362523417891</v>
      </c>
    </row>
    <row r="9" spans="1:9" ht="15" thickBot="1" x14ac:dyDescent="0.35">
      <c r="A9" s="422" t="s">
        <v>363</v>
      </c>
      <c r="B9" s="445">
        <v>-7.6944984282754021</v>
      </c>
      <c r="C9" s="445">
        <v>-7.0994756961044221</v>
      </c>
      <c r="D9" s="445">
        <v>-5.5326219272526167</v>
      </c>
      <c r="E9" s="445">
        <v>-5.0123057836565357</v>
      </c>
    </row>
    <row r="10" spans="1:9" x14ac:dyDescent="0.3">
      <c r="A10" s="857" t="s">
        <v>5</v>
      </c>
      <c r="B10" s="857"/>
      <c r="C10" s="857"/>
      <c r="D10" s="857"/>
      <c r="E10" s="857"/>
    </row>
    <row r="11" spans="1:9" x14ac:dyDescent="0.3">
      <c r="H11" s="4"/>
    </row>
    <row r="12" spans="1:9" x14ac:dyDescent="0.3">
      <c r="H12" s="14"/>
    </row>
    <row r="15" spans="1:9" ht="44.4" customHeight="1" x14ac:dyDescent="0.3"/>
    <row r="16" spans="1:9" ht="15" customHeight="1" x14ac:dyDescent="0.3"/>
  </sheetData>
  <mergeCells count="2">
    <mergeCell ref="A1:E1"/>
    <mergeCell ref="A10:E10"/>
  </mergeCells>
  <pageMargins left="0.7" right="0.7" top="0.75" bottom="0.75" header="0.3" footer="0.3"/>
  <pageSetup paperSize="9"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CE26F-579E-4701-9CC9-2BC5A141A55B}">
  <sheetPr codeName="Sheet7"/>
  <dimension ref="A1:G10"/>
  <sheetViews>
    <sheetView showGridLines="0" workbookViewId="0">
      <selection sqref="A1:C1"/>
    </sheetView>
  </sheetViews>
  <sheetFormatPr defaultRowHeight="14.4" x14ac:dyDescent="0.3"/>
  <cols>
    <col min="1" max="1" width="31.44140625" customWidth="1"/>
  </cols>
  <sheetData>
    <row r="1" spans="1:7" x14ac:dyDescent="0.3">
      <c r="A1" s="881" t="s">
        <v>282</v>
      </c>
      <c r="B1" s="881"/>
      <c r="C1" s="881"/>
      <c r="D1" s="264"/>
      <c r="E1" s="264"/>
      <c r="F1" s="264"/>
      <c r="G1" s="264"/>
    </row>
    <row r="2" spans="1:7" x14ac:dyDescent="0.3">
      <c r="A2" s="265"/>
      <c r="B2" s="266"/>
      <c r="C2" s="267">
        <v>2019</v>
      </c>
      <c r="D2" s="267">
        <v>2020</v>
      </c>
      <c r="E2" s="267">
        <v>2021</v>
      </c>
      <c r="F2" s="267">
        <v>2022</v>
      </c>
      <c r="G2" s="267">
        <v>2023</v>
      </c>
    </row>
    <row r="3" spans="1:7" x14ac:dyDescent="0.3">
      <c r="A3" s="882" t="s">
        <v>283</v>
      </c>
      <c r="B3" s="882"/>
      <c r="C3" s="268">
        <v>-0.28394539919252004</v>
      </c>
      <c r="D3" s="268">
        <v>-2.5825439782553716</v>
      </c>
      <c r="E3" s="268">
        <v>-0.8044759526620382</v>
      </c>
      <c r="F3" s="268">
        <v>0.43315534215081808</v>
      </c>
      <c r="G3" s="268">
        <v>0.27754993935043615</v>
      </c>
    </row>
    <row r="4" spans="1:7" x14ac:dyDescent="0.3">
      <c r="A4" s="882" t="s">
        <v>284</v>
      </c>
      <c r="B4" s="882"/>
      <c r="C4" s="269" t="s">
        <v>124</v>
      </c>
      <c r="D4" s="270">
        <v>-1.3314741464762612</v>
      </c>
      <c r="E4" s="270">
        <v>-1.0581970609829654</v>
      </c>
      <c r="F4" s="269" t="s">
        <v>124</v>
      </c>
      <c r="G4" s="269" t="s">
        <v>124</v>
      </c>
    </row>
    <row r="5" spans="1:7" x14ac:dyDescent="0.3">
      <c r="A5" s="882" t="s">
        <v>285</v>
      </c>
      <c r="B5" s="882"/>
      <c r="C5" s="268">
        <v>5.4911099342580483E-2</v>
      </c>
      <c r="D5" s="268">
        <v>-0.23446361002989885</v>
      </c>
      <c r="E5" s="268">
        <v>-8.8114013539152936E-2</v>
      </c>
      <c r="F5" s="268">
        <v>-5.0115492100243186E-2</v>
      </c>
      <c r="G5" s="268">
        <v>-4.5644168690134768E-2</v>
      </c>
    </row>
    <row r="6" spans="1:7" x14ac:dyDescent="0.3">
      <c r="A6" s="863" t="s">
        <v>286</v>
      </c>
      <c r="B6" s="863"/>
      <c r="C6" s="271">
        <v>-0.33885649853510053</v>
      </c>
      <c r="D6" s="271">
        <v>-3.6795545147017341</v>
      </c>
      <c r="E6" s="271">
        <v>-0.44308485362958949</v>
      </c>
      <c r="F6" s="271">
        <v>1.5414678952340266</v>
      </c>
      <c r="G6" s="271">
        <v>0.32319410804057092</v>
      </c>
    </row>
    <row r="7" spans="1:7" x14ac:dyDescent="0.3">
      <c r="A7" s="882" t="s">
        <v>287</v>
      </c>
      <c r="B7" s="882"/>
      <c r="C7" s="268">
        <v>1.1209854130286301E-2</v>
      </c>
      <c r="D7" s="268">
        <v>0.26471804424599288</v>
      </c>
      <c r="E7" s="268">
        <v>2.8861019348950689E-2</v>
      </c>
      <c r="F7" s="268">
        <v>0.15579496061686249</v>
      </c>
      <c r="G7" s="268">
        <v>1.2954164949175309</v>
      </c>
    </row>
    <row r="8" spans="1:7" x14ac:dyDescent="0.3">
      <c r="A8" s="879" t="s">
        <v>288</v>
      </c>
      <c r="B8" s="879"/>
      <c r="C8" s="272">
        <v>-0.35006635266538683</v>
      </c>
      <c r="D8" s="272">
        <v>-3.944272558947727</v>
      </c>
      <c r="E8" s="272">
        <v>-0.47194587297854018</v>
      </c>
      <c r="F8" s="272">
        <v>1.3856729346171641</v>
      </c>
      <c r="G8" s="272">
        <v>-0.97222238687695994</v>
      </c>
    </row>
    <row r="9" spans="1:7" x14ac:dyDescent="0.3">
      <c r="A9" s="880" t="s">
        <v>289</v>
      </c>
      <c r="B9" s="880"/>
      <c r="C9" s="273">
        <v>2.8224372471707819</v>
      </c>
      <c r="D9" s="273">
        <v>-6.7362144552323855</v>
      </c>
      <c r="E9" s="273">
        <v>-3.0290568887522666</v>
      </c>
      <c r="F9" s="273">
        <v>-1.8769428557859034</v>
      </c>
      <c r="G9" s="273">
        <v>-0.82250354756655053</v>
      </c>
    </row>
    <row r="10" spans="1:7" x14ac:dyDescent="0.3">
      <c r="A10" s="861" t="s">
        <v>290</v>
      </c>
      <c r="B10" s="861"/>
      <c r="C10" s="861"/>
      <c r="D10" s="861"/>
      <c r="E10" s="861"/>
      <c r="F10" s="870" t="s">
        <v>5</v>
      </c>
      <c r="G10" s="870"/>
    </row>
  </sheetData>
  <mergeCells count="10">
    <mergeCell ref="A8:B8"/>
    <mergeCell ref="A9:B9"/>
    <mergeCell ref="A10:E10"/>
    <mergeCell ref="F10:G10"/>
    <mergeCell ref="A1:C1"/>
    <mergeCell ref="A3:B3"/>
    <mergeCell ref="A4:B4"/>
    <mergeCell ref="A5:B5"/>
    <mergeCell ref="A6:B6"/>
    <mergeCell ref="A7:B7"/>
  </mergeCell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68F8-C0B7-4DD1-9135-64D53AD60F18}">
  <sheetPr>
    <pageSetUpPr fitToPage="1"/>
  </sheetPr>
  <dimension ref="A1:O22"/>
  <sheetViews>
    <sheetView showGridLines="0" zoomScale="110" zoomScaleNormal="110" workbookViewId="0">
      <selection sqref="A1:C1"/>
    </sheetView>
  </sheetViews>
  <sheetFormatPr defaultColWidth="9.109375" defaultRowHeight="13.2" x14ac:dyDescent="0.25"/>
  <cols>
    <col min="1" max="1" width="40.88671875" style="120" customWidth="1"/>
    <col min="2" max="3" width="20.88671875" style="120" customWidth="1"/>
    <col min="4" max="16384" width="9.109375" style="120"/>
  </cols>
  <sheetData>
    <row r="1" spans="1:15" ht="14.4" thickBot="1" x14ac:dyDescent="0.3">
      <c r="A1" s="885" t="s">
        <v>467</v>
      </c>
      <c r="B1" s="885"/>
      <c r="C1" s="885"/>
    </row>
    <row r="2" spans="1:15" ht="13.8" x14ac:dyDescent="0.25">
      <c r="A2" s="558"/>
      <c r="B2" s="883" t="s">
        <v>468</v>
      </c>
      <c r="C2" s="884"/>
      <c r="E2" s="121"/>
    </row>
    <row r="3" spans="1:15" ht="36" x14ac:dyDescent="0.3">
      <c r="A3" s="558"/>
      <c r="B3" s="564" t="s">
        <v>469</v>
      </c>
      <c r="C3" s="563" t="s">
        <v>470</v>
      </c>
      <c r="E3" s="122"/>
    </row>
    <row r="4" spans="1:15" x14ac:dyDescent="0.25">
      <c r="A4" s="559" t="s">
        <v>471</v>
      </c>
      <c r="B4" s="565">
        <v>-6392.6554212213123</v>
      </c>
      <c r="C4" s="565">
        <v>1799.2273147786746</v>
      </c>
    </row>
    <row r="5" spans="1:15" ht="13.8" thickBot="1" x14ac:dyDescent="0.3">
      <c r="A5" s="560" t="s">
        <v>3</v>
      </c>
      <c r="B5" s="566">
        <v>-7.1566730918246506</v>
      </c>
      <c r="C5" s="566">
        <v>2.0142618147393305</v>
      </c>
    </row>
    <row r="6" spans="1:15" x14ac:dyDescent="0.25">
      <c r="A6" s="561" t="s">
        <v>472</v>
      </c>
      <c r="B6" s="567">
        <v>-932.01260764308824</v>
      </c>
      <c r="C6" s="568">
        <v>138.98739235691176</v>
      </c>
      <c r="F6" s="123"/>
      <c r="G6" s="123"/>
      <c r="H6" s="123"/>
      <c r="I6" s="123"/>
      <c r="J6" s="123"/>
      <c r="K6" s="123"/>
      <c r="L6" s="123"/>
      <c r="M6" s="123"/>
      <c r="N6" s="123"/>
      <c r="O6" s="123"/>
    </row>
    <row r="7" spans="1:15" x14ac:dyDescent="0.25">
      <c r="A7" s="561" t="s">
        <v>473</v>
      </c>
      <c r="B7" s="568">
        <v>-2233.9182109355133</v>
      </c>
      <c r="C7" s="568">
        <v>-27.832210935517651</v>
      </c>
    </row>
    <row r="8" spans="1:15" x14ac:dyDescent="0.25">
      <c r="A8" s="561" t="s">
        <v>474</v>
      </c>
      <c r="B8" s="568">
        <v>-527.80484069509475</v>
      </c>
      <c r="C8" s="568">
        <v>-38.709977695095176</v>
      </c>
    </row>
    <row r="9" spans="1:15" x14ac:dyDescent="0.25">
      <c r="A9" s="561" t="s">
        <v>475</v>
      </c>
      <c r="B9" s="568">
        <v>-518.55262327952369</v>
      </c>
      <c r="C9" s="568">
        <v>82.766974720472717</v>
      </c>
    </row>
    <row r="10" spans="1:15" x14ac:dyDescent="0.25">
      <c r="A10" s="561" t="s">
        <v>476</v>
      </c>
      <c r="B10" s="568">
        <v>-183.85415360694628</v>
      </c>
      <c r="C10" s="568">
        <v>200.1268328048186</v>
      </c>
    </row>
    <row r="11" spans="1:15" x14ac:dyDescent="0.25">
      <c r="A11" s="561" t="s">
        <v>477</v>
      </c>
      <c r="B11" s="568">
        <v>-1586.1753008319429</v>
      </c>
      <c r="C11" s="568">
        <v>1086.2930697562879</v>
      </c>
    </row>
    <row r="12" spans="1:15" x14ac:dyDescent="0.25">
      <c r="A12" s="561" t="s">
        <v>478</v>
      </c>
      <c r="B12" s="568">
        <v>-269.74956436504726</v>
      </c>
      <c r="C12" s="568">
        <v>-28.748929365047388</v>
      </c>
    </row>
    <row r="13" spans="1:15" x14ac:dyDescent="0.25">
      <c r="A13" s="561" t="s">
        <v>479</v>
      </c>
      <c r="B13" s="568">
        <v>-85.236693702466255</v>
      </c>
      <c r="C13" s="568">
        <v>75.589483297531842</v>
      </c>
    </row>
    <row r="14" spans="1:15" x14ac:dyDescent="0.25">
      <c r="A14" s="561" t="s">
        <v>480</v>
      </c>
      <c r="B14" s="568">
        <v>-51.92947090007155</v>
      </c>
      <c r="C14" s="568">
        <v>304.85991509993102</v>
      </c>
    </row>
    <row r="15" spans="1:15" ht="13.8" thickBot="1" x14ac:dyDescent="0.3">
      <c r="A15" s="562" t="s">
        <v>481</v>
      </c>
      <c r="B15" s="569">
        <v>-3.4219552616188622</v>
      </c>
      <c r="C15" s="569">
        <v>5.894764738381653</v>
      </c>
    </row>
    <row r="16" spans="1:15" x14ac:dyDescent="0.25">
      <c r="A16" s="865"/>
      <c r="B16" s="865"/>
      <c r="C16" s="544"/>
    </row>
    <row r="19" spans="5:5" s="124" customFormat="1" x14ac:dyDescent="0.25">
      <c r="E19" s="120"/>
    </row>
    <row r="20" spans="5:5" s="124" customFormat="1" x14ac:dyDescent="0.25"/>
    <row r="21" spans="5:5" s="124" customFormat="1" x14ac:dyDescent="0.25"/>
    <row r="22" spans="5:5" s="124" customFormat="1" x14ac:dyDescent="0.25"/>
  </sheetData>
  <mergeCells count="3">
    <mergeCell ref="A16:B16"/>
    <mergeCell ref="B2:C2"/>
    <mergeCell ref="A1:C1"/>
  </mergeCells>
  <pageMargins left="0.7" right="0.7" top="0.75" bottom="0.75" header="0.3" footer="0.3"/>
  <pageSetup paperSize="9" scale="7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79307-5F4A-4668-8E05-0FA027509825}">
  <dimension ref="A1:L31"/>
  <sheetViews>
    <sheetView showGridLines="0" zoomScale="110" zoomScaleNormal="110" workbookViewId="0">
      <selection sqref="A1:E1"/>
    </sheetView>
  </sheetViews>
  <sheetFormatPr defaultColWidth="9.109375" defaultRowHeight="13.2" x14ac:dyDescent="0.25"/>
  <cols>
    <col min="1" max="1" width="50.88671875" style="120" customWidth="1"/>
    <col min="2" max="5" width="15.88671875" style="120" customWidth="1"/>
    <col min="6" max="16384" width="9.109375" style="120"/>
  </cols>
  <sheetData>
    <row r="1" spans="1:12" ht="14.4" x14ac:dyDescent="0.3">
      <c r="A1" s="855" t="s">
        <v>528</v>
      </c>
      <c r="B1" s="855"/>
      <c r="C1" s="855"/>
      <c r="D1" s="855"/>
      <c r="E1" s="855"/>
      <c r="F1" s="40"/>
      <c r="G1" s="40"/>
      <c r="H1" s="40"/>
      <c r="I1" s="40"/>
      <c r="J1" s="40"/>
      <c r="K1" s="40"/>
    </row>
    <row r="2" spans="1:12" ht="24" x14ac:dyDescent="0.3">
      <c r="A2" s="92"/>
      <c r="B2" s="612" t="s">
        <v>529</v>
      </c>
      <c r="C2" s="612" t="s">
        <v>530</v>
      </c>
      <c r="D2" s="612" t="s">
        <v>531</v>
      </c>
      <c r="E2" s="612" t="s">
        <v>532</v>
      </c>
      <c r="G2" s="40"/>
      <c r="H2" s="40"/>
      <c r="I2" s="40"/>
      <c r="J2" s="40"/>
      <c r="K2" s="40"/>
    </row>
    <row r="3" spans="1:12" ht="14.4" x14ac:dyDescent="0.3">
      <c r="A3" s="613" t="s">
        <v>533</v>
      </c>
      <c r="B3" s="614">
        <v>1383</v>
      </c>
      <c r="C3" s="614">
        <v>981</v>
      </c>
      <c r="D3" s="614">
        <v>525.26199999999994</v>
      </c>
      <c r="E3" s="614">
        <v>252.36680572999995</v>
      </c>
      <c r="H3" s="125"/>
      <c r="I3" s="125"/>
      <c r="J3" s="125"/>
      <c r="K3" s="125"/>
      <c r="L3" s="125"/>
    </row>
    <row r="4" spans="1:12" ht="14.4" x14ac:dyDescent="0.3">
      <c r="A4" s="615" t="s">
        <v>534</v>
      </c>
      <c r="B4" s="175"/>
      <c r="C4" s="620">
        <v>203</v>
      </c>
      <c r="D4" s="620" t="s">
        <v>27</v>
      </c>
      <c r="E4" s="620" t="s">
        <v>27</v>
      </c>
      <c r="H4" s="125"/>
      <c r="I4" s="125"/>
      <c r="J4" s="125"/>
      <c r="K4" s="125"/>
      <c r="L4" s="125"/>
    </row>
    <row r="5" spans="1:12" ht="14.4" x14ac:dyDescent="0.3">
      <c r="A5" s="613" t="s">
        <v>535</v>
      </c>
      <c r="B5" s="614">
        <v>66</v>
      </c>
      <c r="C5" s="614">
        <v>66</v>
      </c>
      <c r="D5" s="614">
        <v>54</v>
      </c>
      <c r="E5" s="614">
        <v>12</v>
      </c>
      <c r="H5" s="125"/>
      <c r="I5" s="125"/>
      <c r="J5" s="125"/>
      <c r="K5" s="125"/>
      <c r="L5" s="125"/>
    </row>
    <row r="6" spans="1:12" ht="14.4" x14ac:dyDescent="0.3">
      <c r="A6" s="613" t="s">
        <v>536</v>
      </c>
      <c r="B6" s="614">
        <v>28</v>
      </c>
      <c r="C6" s="614">
        <v>68.73</v>
      </c>
      <c r="D6" s="614">
        <v>0</v>
      </c>
      <c r="E6" s="614">
        <v>68.73</v>
      </c>
      <c r="H6" s="125"/>
      <c r="I6" s="125"/>
      <c r="J6" s="125"/>
      <c r="K6" s="125"/>
      <c r="L6" s="125"/>
    </row>
    <row r="7" spans="1:12" ht="14.4" x14ac:dyDescent="0.3">
      <c r="A7" s="613" t="s">
        <v>537</v>
      </c>
      <c r="B7" s="614">
        <v>200</v>
      </c>
      <c r="C7" s="614">
        <v>50</v>
      </c>
      <c r="D7" s="614">
        <v>0</v>
      </c>
      <c r="E7" s="614">
        <v>50</v>
      </c>
      <c r="H7" s="125"/>
      <c r="I7" s="125"/>
      <c r="J7" s="125"/>
      <c r="K7" s="125"/>
      <c r="L7" s="125"/>
    </row>
    <row r="8" spans="1:12" ht="14.4" x14ac:dyDescent="0.3">
      <c r="A8" s="613" t="s">
        <v>538</v>
      </c>
      <c r="B8" s="614">
        <v>154</v>
      </c>
      <c r="C8" s="614">
        <v>154</v>
      </c>
      <c r="D8" s="614">
        <v>0</v>
      </c>
      <c r="E8" s="614">
        <v>154</v>
      </c>
      <c r="H8" s="125"/>
      <c r="I8" s="125"/>
      <c r="J8" s="125"/>
      <c r="K8" s="125"/>
      <c r="L8" s="125"/>
    </row>
    <row r="9" spans="1:12" ht="14.4" x14ac:dyDescent="0.3">
      <c r="A9" s="613" t="s">
        <v>539</v>
      </c>
      <c r="B9" s="614">
        <v>338.53419400000001</v>
      </c>
      <c r="C9" s="614">
        <v>243</v>
      </c>
      <c r="D9" s="614">
        <v>0</v>
      </c>
      <c r="E9" s="614">
        <v>243</v>
      </c>
      <c r="H9" s="125"/>
      <c r="I9" s="125"/>
      <c r="J9" s="125"/>
      <c r="K9" s="125"/>
      <c r="L9" s="125"/>
    </row>
    <row r="10" spans="1:12" ht="14.4" x14ac:dyDescent="0.3">
      <c r="A10" s="613" t="s">
        <v>540</v>
      </c>
      <c r="B10" s="614">
        <v>36</v>
      </c>
      <c r="C10" s="614">
        <v>32.700000000000003</v>
      </c>
      <c r="D10" s="614">
        <v>0</v>
      </c>
      <c r="E10" s="614">
        <v>32.700000000000003</v>
      </c>
      <c r="H10" s="125"/>
      <c r="I10" s="125"/>
      <c r="J10" s="125"/>
      <c r="K10" s="125"/>
      <c r="L10" s="125"/>
    </row>
    <row r="11" spans="1:12" ht="14.4" x14ac:dyDescent="0.3">
      <c r="A11" s="613" t="s">
        <v>541</v>
      </c>
      <c r="B11" s="614">
        <v>14</v>
      </c>
      <c r="C11" s="614">
        <v>14</v>
      </c>
      <c r="D11" s="614">
        <v>0</v>
      </c>
      <c r="E11" s="614">
        <v>14</v>
      </c>
      <c r="H11" s="125"/>
      <c r="I11" s="125"/>
      <c r="J11" s="125"/>
      <c r="K11" s="125"/>
      <c r="L11" s="125"/>
    </row>
    <row r="12" spans="1:12" ht="14.4" x14ac:dyDescent="0.3">
      <c r="A12" s="616" t="s">
        <v>542</v>
      </c>
      <c r="B12" s="617">
        <v>2219.5341939999998</v>
      </c>
      <c r="C12" s="617">
        <v>1609.43</v>
      </c>
      <c r="D12" s="617">
        <v>579.26199999999994</v>
      </c>
      <c r="E12" s="617">
        <v>826.79680572999996</v>
      </c>
      <c r="H12" s="125"/>
      <c r="I12" s="125"/>
      <c r="J12" s="125"/>
      <c r="K12" s="125"/>
      <c r="L12" s="125"/>
    </row>
    <row r="13" spans="1:12" ht="15" thickBot="1" x14ac:dyDescent="0.35">
      <c r="A13" s="618" t="s">
        <v>543</v>
      </c>
      <c r="B13" s="619">
        <v>2.4767264132372087</v>
      </c>
      <c r="C13" s="619">
        <v>1.7959253802135211</v>
      </c>
      <c r="D13" s="619">
        <v>0.64638494845581629</v>
      </c>
      <c r="E13" s="619">
        <v>0.92260326183181296</v>
      </c>
      <c r="H13" s="125"/>
      <c r="I13" s="125"/>
      <c r="J13" s="125"/>
      <c r="K13" s="125"/>
      <c r="L13" s="125"/>
    </row>
    <row r="14" spans="1:12" ht="35.4" customHeight="1" x14ac:dyDescent="0.3">
      <c r="A14" s="886" t="s">
        <v>544</v>
      </c>
      <c r="B14" s="886"/>
      <c r="C14" s="886"/>
      <c r="D14" s="886"/>
      <c r="E14" s="886"/>
      <c r="H14" s="125"/>
      <c r="I14" s="125"/>
      <c r="J14" s="125"/>
      <c r="K14" s="125"/>
      <c r="L14" s="125"/>
    </row>
    <row r="15" spans="1:12" ht="14.4" x14ac:dyDescent="0.3">
      <c r="A15" s="887" t="s">
        <v>545</v>
      </c>
      <c r="B15" s="887"/>
      <c r="C15" s="887"/>
      <c r="D15" s="887"/>
      <c r="E15" s="887"/>
      <c r="H15" s="125"/>
      <c r="I15" s="125"/>
      <c r="J15" s="125"/>
      <c r="K15" s="125"/>
      <c r="L15" s="125"/>
    </row>
    <row r="16" spans="1:12" ht="14.4" x14ac:dyDescent="0.3">
      <c r="H16" s="125"/>
      <c r="I16" s="125"/>
      <c r="J16" s="125"/>
      <c r="K16" s="125"/>
      <c r="L16" s="125"/>
    </row>
    <row r="17" spans="6:12" ht="14.4" x14ac:dyDescent="0.3">
      <c r="H17" s="125"/>
      <c r="I17" s="125"/>
      <c r="J17" s="125"/>
      <c r="K17" s="125"/>
      <c r="L17" s="125"/>
    </row>
    <row r="18" spans="6:12" ht="14.4" x14ac:dyDescent="0.3">
      <c r="H18" s="125"/>
      <c r="I18" s="125"/>
      <c r="J18" s="125"/>
      <c r="K18" s="125"/>
      <c r="L18" s="125"/>
    </row>
    <row r="19" spans="6:12" ht="14.4" x14ac:dyDescent="0.3">
      <c r="H19" s="125"/>
      <c r="I19" s="125"/>
      <c r="J19" s="125"/>
      <c r="K19" s="125"/>
      <c r="L19" s="125"/>
    </row>
    <row r="20" spans="6:12" ht="14.4" x14ac:dyDescent="0.3">
      <c r="G20" s="40"/>
      <c r="H20" s="125"/>
      <c r="I20" s="125"/>
      <c r="J20" s="125"/>
      <c r="K20" s="125"/>
      <c r="L20" s="125"/>
    </row>
    <row r="21" spans="6:12" ht="14.4" x14ac:dyDescent="0.3">
      <c r="G21" s="40"/>
      <c r="H21" s="125"/>
      <c r="I21" s="125"/>
      <c r="J21" s="125"/>
      <c r="K21" s="125"/>
      <c r="L21" s="125"/>
    </row>
    <row r="22" spans="6:12" ht="14.4" x14ac:dyDescent="0.3">
      <c r="G22" s="40"/>
      <c r="H22" s="125"/>
      <c r="I22" s="125"/>
      <c r="J22" s="125"/>
      <c r="K22" s="125"/>
      <c r="L22" s="125"/>
    </row>
    <row r="23" spans="6:12" s="128" customFormat="1" ht="13.8" x14ac:dyDescent="0.3">
      <c r="F23" s="127"/>
      <c r="G23" s="127"/>
    </row>
    <row r="24" spans="6:12" s="128" customFormat="1" ht="13.8" x14ac:dyDescent="0.3">
      <c r="F24" s="126"/>
      <c r="G24" s="129"/>
    </row>
    <row r="25" spans="6:12" s="128" customFormat="1" x14ac:dyDescent="0.25"/>
    <row r="26" spans="6:12" s="128" customFormat="1" x14ac:dyDescent="0.25">
      <c r="F26" s="130"/>
      <c r="G26" s="130"/>
    </row>
    <row r="27" spans="6:12" s="128" customFormat="1" x14ac:dyDescent="0.25"/>
    <row r="28" spans="6:12" s="128" customFormat="1" x14ac:dyDescent="0.25">
      <c r="F28" s="131"/>
      <c r="G28" s="131"/>
    </row>
    <row r="29" spans="6:12" s="128" customFormat="1" x14ac:dyDescent="0.25"/>
    <row r="30" spans="6:12" s="128" customFormat="1" x14ac:dyDescent="0.25"/>
    <row r="31" spans="6:12" s="128" customFormat="1" x14ac:dyDescent="0.25"/>
  </sheetData>
  <mergeCells count="3">
    <mergeCell ref="A1:E1"/>
    <mergeCell ref="A14:E14"/>
    <mergeCell ref="A15:E15"/>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9F37F-25C8-49B1-A00B-F81965CC24D9}">
  <dimension ref="A1:E49"/>
  <sheetViews>
    <sheetView showGridLines="0" workbookViewId="0">
      <selection sqref="A1:D1"/>
    </sheetView>
  </sheetViews>
  <sheetFormatPr defaultColWidth="9.109375" defaultRowHeight="13.2" x14ac:dyDescent="0.25"/>
  <cols>
    <col min="1" max="1" width="50.88671875" style="39" customWidth="1"/>
    <col min="2" max="4" width="12.88671875" style="39" customWidth="1"/>
    <col min="5" max="16384" width="9.109375" style="39"/>
  </cols>
  <sheetData>
    <row r="1" spans="1:5" ht="15" thickBot="1" x14ac:dyDescent="0.35">
      <c r="A1" s="885" t="s">
        <v>552</v>
      </c>
      <c r="B1" s="885"/>
      <c r="C1" s="885"/>
      <c r="D1" s="885"/>
      <c r="E1" s="40"/>
    </row>
    <row r="2" spans="1:5" ht="14.4" x14ac:dyDescent="0.3">
      <c r="A2" s="633"/>
      <c r="B2" s="92">
        <v>2021</v>
      </c>
      <c r="C2" s="634">
        <v>2022</v>
      </c>
      <c r="D2" s="635">
        <v>2023</v>
      </c>
      <c r="E2" s="43"/>
    </row>
    <row r="3" spans="1:5" ht="14.4" x14ac:dyDescent="0.3">
      <c r="A3" s="636" t="s">
        <v>553</v>
      </c>
      <c r="B3" s="652">
        <v>-7117.713999999999</v>
      </c>
      <c r="C3" s="652">
        <v>-6173.5089999999991</v>
      </c>
      <c r="D3" s="653">
        <v>-6024.6940000000004</v>
      </c>
      <c r="E3" s="40"/>
    </row>
    <row r="4" spans="1:5" ht="14.4" x14ac:dyDescent="0.3">
      <c r="A4" s="636" t="s">
        <v>554</v>
      </c>
      <c r="B4" s="646">
        <v>-7.4405018699951375</v>
      </c>
      <c r="C4" s="646">
        <v>-6.1804810770934466</v>
      </c>
      <c r="D4" s="647">
        <v>-5.7235103508505745</v>
      </c>
      <c r="E4" s="40"/>
    </row>
    <row r="5" spans="1:5" ht="14.4" x14ac:dyDescent="0.3">
      <c r="A5" s="637" t="s">
        <v>555</v>
      </c>
      <c r="B5" s="654">
        <v>348.30285580795407</v>
      </c>
      <c r="C5" s="654">
        <v>50.526735129952613</v>
      </c>
      <c r="D5" s="655">
        <v>-573.05199202099357</v>
      </c>
      <c r="E5" s="44"/>
    </row>
    <row r="6" spans="1:5" ht="15" thickBot="1" x14ac:dyDescent="0.35">
      <c r="A6" s="637" t="s">
        <v>3</v>
      </c>
      <c r="B6" s="648">
        <v>0.36528548894742363</v>
      </c>
      <c r="C6" s="648">
        <v>5.0748723219757111E-2</v>
      </c>
      <c r="D6" s="649">
        <v>-0.54617924825822417</v>
      </c>
      <c r="E6" s="44"/>
    </row>
    <row r="7" spans="1:5" ht="15" thickBot="1" x14ac:dyDescent="0.35">
      <c r="A7" s="638" t="s">
        <v>556</v>
      </c>
      <c r="B7" s="656">
        <v>32</v>
      </c>
      <c r="C7" s="656">
        <v>0</v>
      </c>
      <c r="D7" s="657">
        <v>0</v>
      </c>
      <c r="E7" s="44"/>
    </row>
    <row r="8" spans="1:5" ht="14.4" x14ac:dyDescent="0.3">
      <c r="A8" s="639" t="s">
        <v>473</v>
      </c>
      <c r="B8" s="658">
        <v>237.68171216654082</v>
      </c>
      <c r="C8" s="658">
        <v>424.32659124417842</v>
      </c>
      <c r="D8" s="659">
        <v>561.64721552559422</v>
      </c>
      <c r="E8" s="44"/>
    </row>
    <row r="9" spans="1:5" ht="14.4" x14ac:dyDescent="0.3">
      <c r="A9" s="640" t="s">
        <v>557</v>
      </c>
      <c r="B9" s="660">
        <v>72</v>
      </c>
      <c r="C9" s="660">
        <v>78</v>
      </c>
      <c r="D9" s="661">
        <v>83</v>
      </c>
      <c r="E9" s="40"/>
    </row>
    <row r="10" spans="1:5" ht="15" thickBot="1" x14ac:dyDescent="0.35">
      <c r="A10" s="641" t="s">
        <v>558</v>
      </c>
      <c r="B10" s="660">
        <v>165.68171216654082</v>
      </c>
      <c r="C10" s="660">
        <v>346.32659124417842</v>
      </c>
      <c r="D10" s="661">
        <v>478.64721552559422</v>
      </c>
      <c r="E10" s="40"/>
    </row>
    <row r="11" spans="1:5" ht="14.4" x14ac:dyDescent="0.3">
      <c r="A11" s="639" t="s">
        <v>474</v>
      </c>
      <c r="B11" s="662">
        <v>-129.37973413118812</v>
      </c>
      <c r="C11" s="662">
        <v>-73.496069993662331</v>
      </c>
      <c r="D11" s="663">
        <v>8.0389342574153488</v>
      </c>
      <c r="E11" s="40"/>
    </row>
    <row r="12" spans="1:5" ht="14.4" x14ac:dyDescent="0.3">
      <c r="A12" s="642" t="s">
        <v>559</v>
      </c>
      <c r="B12" s="166">
        <v>-96.575605734000021</v>
      </c>
      <c r="C12" s="166">
        <v>-91.456061999999974</v>
      </c>
      <c r="D12" s="664">
        <v>-32.414370000000019</v>
      </c>
      <c r="E12" s="40"/>
    </row>
    <row r="13" spans="1:5" ht="14.4" x14ac:dyDescent="0.3">
      <c r="A13" s="642" t="s">
        <v>560</v>
      </c>
      <c r="B13" s="166">
        <v>-42.391284599905134</v>
      </c>
      <c r="C13" s="166">
        <v>-33.221063131693882</v>
      </c>
      <c r="D13" s="664">
        <v>-21.555978329403189</v>
      </c>
      <c r="E13" s="40"/>
    </row>
    <row r="14" spans="1:5" x14ac:dyDescent="0.25">
      <c r="A14" s="642" t="s">
        <v>561</v>
      </c>
      <c r="B14" s="660">
        <v>12.438871839741182</v>
      </c>
      <c r="C14" s="660">
        <v>27.780402494753815</v>
      </c>
      <c r="D14" s="661">
        <v>37.072919557091808</v>
      </c>
    </row>
    <row r="15" spans="1:5" ht="13.8" thickBot="1" x14ac:dyDescent="0.3">
      <c r="A15" s="643" t="s">
        <v>562</v>
      </c>
      <c r="B15" s="665">
        <v>-2.851715637024089</v>
      </c>
      <c r="C15" s="665">
        <v>23.400652643277859</v>
      </c>
      <c r="D15" s="666">
        <v>24.936363029726206</v>
      </c>
    </row>
    <row r="16" spans="1:5" x14ac:dyDescent="0.25">
      <c r="A16" s="639" t="s">
        <v>475</v>
      </c>
      <c r="B16" s="658">
        <v>81.336053675868243</v>
      </c>
      <c r="C16" s="658">
        <v>126.55400573828956</v>
      </c>
      <c r="D16" s="659">
        <v>112.27759403377422</v>
      </c>
    </row>
    <row r="17" spans="1:4" x14ac:dyDescent="0.25">
      <c r="A17" s="642" t="s">
        <v>563</v>
      </c>
      <c r="B17" s="166">
        <v>92.969701128158704</v>
      </c>
      <c r="C17" s="166">
        <v>125.62092834966279</v>
      </c>
      <c r="D17" s="664">
        <v>91.632717874044829</v>
      </c>
    </row>
    <row r="18" spans="1:4" ht="13.8" thickBot="1" x14ac:dyDescent="0.3">
      <c r="A18" s="643" t="s">
        <v>564</v>
      </c>
      <c r="B18" s="667">
        <v>-11.633647452289097</v>
      </c>
      <c r="C18" s="667">
        <v>0.9330773886267707</v>
      </c>
      <c r="D18" s="668">
        <v>20.644876159730302</v>
      </c>
    </row>
    <row r="19" spans="1:4" x14ac:dyDescent="0.25">
      <c r="A19" s="639" t="s">
        <v>476</v>
      </c>
      <c r="B19" s="658">
        <v>230.0865199867817</v>
      </c>
      <c r="C19" s="658">
        <v>459.37645571024245</v>
      </c>
      <c r="D19" s="659">
        <v>202.24964094115626</v>
      </c>
    </row>
    <row r="20" spans="1:4" x14ac:dyDescent="0.25">
      <c r="A20" s="642" t="s">
        <v>565</v>
      </c>
      <c r="B20" s="166">
        <v>-1.6800000003058813E-4</v>
      </c>
      <c r="C20" s="166">
        <v>0</v>
      </c>
      <c r="D20" s="664">
        <v>0</v>
      </c>
    </row>
    <row r="21" spans="1:4" x14ac:dyDescent="0.25">
      <c r="A21" s="642" t="s">
        <v>566</v>
      </c>
      <c r="B21" s="166">
        <v>140.96334238611905</v>
      </c>
      <c r="C21" s="166">
        <v>352.73799113024927</v>
      </c>
      <c r="D21" s="664">
        <v>95.738094297196312</v>
      </c>
    </row>
    <row r="22" spans="1:4" x14ac:dyDescent="0.25">
      <c r="A22" s="642" t="s">
        <v>567</v>
      </c>
      <c r="B22" s="660">
        <v>107</v>
      </c>
      <c r="C22" s="660">
        <v>107</v>
      </c>
      <c r="D22" s="661">
        <v>107</v>
      </c>
    </row>
    <row r="23" spans="1:4" ht="13.8" thickBot="1" x14ac:dyDescent="0.3">
      <c r="A23" s="643" t="s">
        <v>568</v>
      </c>
      <c r="B23" s="665">
        <v>-17.876654399337404</v>
      </c>
      <c r="C23" s="665">
        <v>-0.36153542000676642</v>
      </c>
      <c r="D23" s="666">
        <v>-0.48845335603982859</v>
      </c>
    </row>
    <row r="24" spans="1:4" x14ac:dyDescent="0.25">
      <c r="A24" s="639" t="s">
        <v>477</v>
      </c>
      <c r="B24" s="658">
        <v>-295.83825658708156</v>
      </c>
      <c r="C24" s="658">
        <v>-1118.7528027487733</v>
      </c>
      <c r="D24" s="659">
        <v>-1609.3950500593819</v>
      </c>
    </row>
    <row r="25" spans="1:4" x14ac:dyDescent="0.25">
      <c r="A25" s="642" t="s">
        <v>569</v>
      </c>
      <c r="B25" s="166">
        <v>140.713301</v>
      </c>
      <c r="C25" s="166">
        <v>131.46178799999998</v>
      </c>
      <c r="D25" s="664">
        <v>131.440866</v>
      </c>
    </row>
    <row r="26" spans="1:4" x14ac:dyDescent="0.25">
      <c r="A26" s="642" t="s">
        <v>570</v>
      </c>
      <c r="B26" s="660">
        <v>-22.732528047346477</v>
      </c>
      <c r="C26" s="660">
        <v>-126.91788608918114</v>
      </c>
      <c r="D26" s="661">
        <v>-303.61485736444592</v>
      </c>
    </row>
    <row r="27" spans="1:4" x14ac:dyDescent="0.25">
      <c r="A27" s="642" t="s">
        <v>571</v>
      </c>
      <c r="B27" s="166">
        <v>61.18404344360556</v>
      </c>
      <c r="C27" s="166">
        <v>42.989349781103101</v>
      </c>
      <c r="D27" s="664">
        <v>40.080083214744718</v>
      </c>
    </row>
    <row r="28" spans="1:4" x14ac:dyDescent="0.25">
      <c r="A28" s="642" t="s">
        <v>572</v>
      </c>
      <c r="B28" s="166">
        <v>-578.27635207358571</v>
      </c>
      <c r="C28" s="166">
        <v>-728.09562248563861</v>
      </c>
      <c r="D28" s="664">
        <v>-878.88060552011848</v>
      </c>
    </row>
    <row r="29" spans="1:4" x14ac:dyDescent="0.25">
      <c r="A29" s="642" t="s">
        <v>573</v>
      </c>
      <c r="B29" s="166">
        <v>-58.114291381920111</v>
      </c>
      <c r="C29" s="166">
        <v>-84.301896416086265</v>
      </c>
      <c r="D29" s="664">
        <v>-118.03796167659834</v>
      </c>
    </row>
    <row r="30" spans="1:4" ht="13.8" thickBot="1" x14ac:dyDescent="0.3">
      <c r="A30" s="643" t="s">
        <v>574</v>
      </c>
      <c r="B30" s="667">
        <v>161.38757047216541</v>
      </c>
      <c r="C30" s="667">
        <v>-353.88853553897093</v>
      </c>
      <c r="D30" s="668">
        <v>-480.38257471296117</v>
      </c>
    </row>
    <row r="31" spans="1:4" x14ac:dyDescent="0.25">
      <c r="A31" s="639" t="s">
        <v>478</v>
      </c>
      <c r="B31" s="658">
        <v>220.25888778853005</v>
      </c>
      <c r="C31" s="658">
        <v>334.77188197736268</v>
      </c>
      <c r="D31" s="659">
        <v>340.83606882134973</v>
      </c>
    </row>
    <row r="32" spans="1:4" x14ac:dyDescent="0.25">
      <c r="A32" s="642" t="s">
        <v>575</v>
      </c>
      <c r="B32" s="166">
        <v>272.89351687259341</v>
      </c>
      <c r="C32" s="166">
        <v>363.02818224906741</v>
      </c>
      <c r="D32" s="664">
        <v>371.43449392530511</v>
      </c>
    </row>
    <row r="33" spans="1:4" ht="13.8" thickBot="1" x14ac:dyDescent="0.3">
      <c r="A33" s="643" t="s">
        <v>576</v>
      </c>
      <c r="B33" s="667">
        <v>-52.634629084063363</v>
      </c>
      <c r="C33" s="667">
        <v>-28.256300271705072</v>
      </c>
      <c r="D33" s="668">
        <v>-30.598425103954924</v>
      </c>
    </row>
    <row r="34" spans="1:4" x14ac:dyDescent="0.25">
      <c r="A34" s="639" t="s">
        <v>479</v>
      </c>
      <c r="B34" s="658">
        <v>-21.46223968713366</v>
      </c>
      <c r="C34" s="658">
        <v>-88.849392015981721</v>
      </c>
      <c r="D34" s="659">
        <v>-154.17199425407671</v>
      </c>
    </row>
    <row r="35" spans="1:4" x14ac:dyDescent="0.25">
      <c r="A35" s="642" t="s">
        <v>577</v>
      </c>
      <c r="B35" s="166">
        <v>-33.236785886909274</v>
      </c>
      <c r="C35" s="166">
        <v>-74.405930343630644</v>
      </c>
      <c r="D35" s="664">
        <v>-123.08926370375502</v>
      </c>
    </row>
    <row r="36" spans="1:4" x14ac:dyDescent="0.25">
      <c r="A36" s="642" t="s">
        <v>578</v>
      </c>
      <c r="B36" s="660">
        <v>-30</v>
      </c>
      <c r="C36" s="660">
        <v>-50</v>
      </c>
      <c r="D36" s="661">
        <v>-50</v>
      </c>
    </row>
    <row r="37" spans="1:4" x14ac:dyDescent="0.25">
      <c r="A37" s="640" t="s">
        <v>4</v>
      </c>
      <c r="B37" s="166">
        <v>65.530910541044292</v>
      </c>
      <c r="C37" s="166">
        <v>60.965187908291526</v>
      </c>
      <c r="D37" s="664">
        <v>49.708217981062802</v>
      </c>
    </row>
    <row r="38" spans="1:4" ht="13.8" thickBot="1" x14ac:dyDescent="0.3">
      <c r="A38" s="643" t="s">
        <v>579</v>
      </c>
      <c r="B38" s="667">
        <v>-23.756364341267727</v>
      </c>
      <c r="C38" s="667">
        <v>-25.408649580642304</v>
      </c>
      <c r="D38" s="668">
        <v>-30.790948531385766</v>
      </c>
    </row>
    <row r="39" spans="1:4" x14ac:dyDescent="0.25">
      <c r="A39" s="639" t="s">
        <v>480</v>
      </c>
      <c r="B39" s="658">
        <v>-18.006104172787673</v>
      </c>
      <c r="C39" s="658">
        <v>-24.868970823738948</v>
      </c>
      <c r="D39" s="659">
        <v>-35.809764454422918</v>
      </c>
    </row>
    <row r="40" spans="1:4" x14ac:dyDescent="0.25">
      <c r="A40" s="642" t="s">
        <v>580</v>
      </c>
      <c r="B40" s="166">
        <v>-74.266912349800734</v>
      </c>
      <c r="C40" s="166">
        <v>-77.527079548429626</v>
      </c>
      <c r="D40" s="664">
        <v>-78.755974093415801</v>
      </c>
    </row>
    <row r="41" spans="1:4" x14ac:dyDescent="0.25">
      <c r="A41" s="642" t="s">
        <v>581</v>
      </c>
      <c r="B41" s="660">
        <v>21.222969124702235</v>
      </c>
      <c r="C41" s="660">
        <v>2.1240327238456427</v>
      </c>
      <c r="D41" s="661">
        <v>-1.5774926198257617</v>
      </c>
    </row>
    <row r="42" spans="1:4" x14ac:dyDescent="0.25">
      <c r="A42" s="642" t="s">
        <v>582</v>
      </c>
      <c r="B42" s="660">
        <v>-54.820770528452584</v>
      </c>
      <c r="C42" s="660">
        <v>-34.724770808327065</v>
      </c>
      <c r="D42" s="661">
        <v>-41.0125470003548</v>
      </c>
    </row>
    <row r="43" spans="1:4" x14ac:dyDescent="0.25">
      <c r="A43" s="642" t="s">
        <v>583</v>
      </c>
      <c r="B43" s="660">
        <v>51.362045403784258</v>
      </c>
      <c r="C43" s="660">
        <v>47.296772474511741</v>
      </c>
      <c r="D43" s="661">
        <v>40.467010750751818</v>
      </c>
    </row>
    <row r="44" spans="1:4" x14ac:dyDescent="0.25">
      <c r="A44" s="642" t="s">
        <v>584</v>
      </c>
      <c r="B44" s="660">
        <v>15.654831832296253</v>
      </c>
      <c r="C44" s="660">
        <v>7.5490218180976996</v>
      </c>
      <c r="D44" s="661">
        <v>5.3493125698859103</v>
      </c>
    </row>
    <row r="45" spans="1:4" ht="13.8" thickBot="1" x14ac:dyDescent="0.3">
      <c r="A45" s="642" t="s">
        <v>585</v>
      </c>
      <c r="B45" s="665">
        <v>22.841732344682935</v>
      </c>
      <c r="C45" s="665">
        <v>30.413052516562622</v>
      </c>
      <c r="D45" s="666">
        <v>39.719925938535837</v>
      </c>
    </row>
    <row r="46" spans="1:4" ht="13.8" thickBot="1" x14ac:dyDescent="0.3">
      <c r="A46" s="638" t="s">
        <v>481</v>
      </c>
      <c r="B46" s="656">
        <v>11.626016768423554</v>
      </c>
      <c r="C46" s="656">
        <v>11.465036042031997</v>
      </c>
      <c r="D46" s="657">
        <v>1.2753631675957422</v>
      </c>
    </row>
    <row r="47" spans="1:4" x14ac:dyDescent="0.25">
      <c r="A47" s="636" t="s">
        <v>586</v>
      </c>
      <c r="B47" s="652">
        <v>-6769.411144192045</v>
      </c>
      <c r="C47" s="652">
        <v>-6122.9822648700465</v>
      </c>
      <c r="D47" s="653">
        <v>-6597.745992020994</v>
      </c>
    </row>
    <row r="48" spans="1:4" ht="13.8" thickBot="1" x14ac:dyDescent="0.3">
      <c r="A48" s="644" t="s">
        <v>587</v>
      </c>
      <c r="B48" s="650">
        <v>-7.0994756961044123</v>
      </c>
      <c r="C48" s="650">
        <v>-6.1498834516059286</v>
      </c>
      <c r="D48" s="651">
        <v>-6.2883507889258379</v>
      </c>
    </row>
    <row r="49" spans="1:4" x14ac:dyDescent="0.25">
      <c r="A49" s="165" t="s">
        <v>588</v>
      </c>
      <c r="B49" s="95"/>
      <c r="C49" s="857" t="s">
        <v>6</v>
      </c>
      <c r="D49" s="857"/>
    </row>
  </sheetData>
  <mergeCells count="2">
    <mergeCell ref="A1:D1"/>
    <mergeCell ref="C49:D49"/>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CA9F1-7250-44B3-B2CD-D7C349780849}">
  <sheetPr codeName="Sheet10"/>
  <dimension ref="A1:G8"/>
  <sheetViews>
    <sheetView showGridLines="0" workbookViewId="0">
      <selection sqref="A1:G1"/>
    </sheetView>
  </sheetViews>
  <sheetFormatPr defaultRowHeight="14.4" x14ac:dyDescent="0.3"/>
  <cols>
    <col min="1" max="1" width="34.109375" customWidth="1"/>
    <col min="2" max="2" width="22.44140625" customWidth="1"/>
    <col min="3" max="5" width="13.44140625" customWidth="1"/>
  </cols>
  <sheetData>
    <row r="1" spans="1:7" x14ac:dyDescent="0.3">
      <c r="A1" s="892" t="s">
        <v>213</v>
      </c>
      <c r="B1" s="892"/>
      <c r="C1" s="892"/>
      <c r="D1" s="892"/>
      <c r="E1" s="892"/>
      <c r="F1" s="892"/>
      <c r="G1" s="892"/>
    </row>
    <row r="2" spans="1:7" x14ac:dyDescent="0.3">
      <c r="A2" s="46"/>
      <c r="B2" s="46"/>
      <c r="C2" s="47" t="s">
        <v>32</v>
      </c>
      <c r="D2" s="53" t="s">
        <v>291</v>
      </c>
      <c r="E2" s="47" t="s">
        <v>292</v>
      </c>
      <c r="F2" s="47" t="s">
        <v>293</v>
      </c>
      <c r="G2" s="53" t="s">
        <v>294</v>
      </c>
    </row>
    <row r="3" spans="1:7" x14ac:dyDescent="0.3">
      <c r="A3" s="46"/>
      <c r="B3" s="46"/>
      <c r="C3" s="47" t="s">
        <v>33</v>
      </c>
      <c r="D3" s="53"/>
      <c r="E3" s="47" t="s">
        <v>34</v>
      </c>
      <c r="F3" s="47"/>
      <c r="G3" s="53"/>
    </row>
    <row r="4" spans="1:7" x14ac:dyDescent="0.3">
      <c r="A4" s="888" t="s">
        <v>35</v>
      </c>
      <c r="B4" s="48" t="s">
        <v>36</v>
      </c>
      <c r="C4" s="137">
        <v>43866</v>
      </c>
      <c r="D4" s="276">
        <v>43929</v>
      </c>
      <c r="E4" s="137">
        <v>43999</v>
      </c>
      <c r="F4" s="137">
        <v>44090</v>
      </c>
      <c r="G4" s="277"/>
    </row>
    <row r="5" spans="1:7" x14ac:dyDescent="0.3">
      <c r="A5" s="889"/>
      <c r="B5" s="52" t="s">
        <v>37</v>
      </c>
      <c r="C5" s="275">
        <v>43871</v>
      </c>
      <c r="D5" s="412">
        <v>43936</v>
      </c>
      <c r="E5" s="275">
        <v>44004</v>
      </c>
      <c r="F5" s="274">
        <v>44096</v>
      </c>
      <c r="G5" s="413"/>
    </row>
    <row r="6" spans="1:7" x14ac:dyDescent="0.3">
      <c r="A6" s="890" t="s">
        <v>38</v>
      </c>
      <c r="B6" s="414" t="s">
        <v>39</v>
      </c>
      <c r="C6" s="415">
        <v>43873</v>
      </c>
      <c r="D6" s="416">
        <v>43937</v>
      </c>
      <c r="E6" s="415">
        <v>44007</v>
      </c>
      <c r="F6" s="415">
        <v>44098</v>
      </c>
      <c r="G6" s="416">
        <v>44111</v>
      </c>
    </row>
    <row r="7" spans="1:7" x14ac:dyDescent="0.3">
      <c r="A7" s="891"/>
      <c r="B7" s="51" t="s">
        <v>37</v>
      </c>
      <c r="C7" s="148">
        <v>43875</v>
      </c>
      <c r="D7" s="417">
        <v>43944</v>
      </c>
      <c r="E7" s="148">
        <v>44012</v>
      </c>
      <c r="F7" s="149">
        <v>44104</v>
      </c>
      <c r="G7" s="418" t="s">
        <v>295</v>
      </c>
    </row>
    <row r="8" spans="1:7" x14ac:dyDescent="0.3">
      <c r="A8" s="49"/>
      <c r="B8" s="48"/>
      <c r="C8" s="50"/>
      <c r="D8" s="278"/>
      <c r="E8" s="50"/>
      <c r="F8" s="279"/>
      <c r="G8" s="6" t="s">
        <v>40</v>
      </c>
    </row>
  </sheetData>
  <mergeCells count="3">
    <mergeCell ref="A4:A5"/>
    <mergeCell ref="A6:A7"/>
    <mergeCell ref="A1:G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7F2CB-2252-4D60-A11C-84DF322F01F4}">
  <sheetPr>
    <pageSetUpPr fitToPage="1"/>
  </sheetPr>
  <dimension ref="A1:B47"/>
  <sheetViews>
    <sheetView showGridLines="0" workbookViewId="0">
      <selection sqref="A1:B1"/>
    </sheetView>
  </sheetViews>
  <sheetFormatPr defaultColWidth="9.109375" defaultRowHeight="13.2" x14ac:dyDescent="0.25"/>
  <cols>
    <col min="1" max="2" width="50.88671875" style="102" customWidth="1"/>
    <col min="3" max="16384" width="9.109375" style="102"/>
  </cols>
  <sheetData>
    <row r="1" spans="1:2" ht="14.4" thickBot="1" x14ac:dyDescent="0.3">
      <c r="A1" s="896" t="s">
        <v>860</v>
      </c>
      <c r="B1" s="896"/>
    </row>
    <row r="2" spans="1:2" ht="13.8" thickBot="1" x14ac:dyDescent="0.3">
      <c r="A2" s="669" t="s">
        <v>589</v>
      </c>
      <c r="B2" s="670" t="s">
        <v>590</v>
      </c>
    </row>
    <row r="3" spans="1:2" x14ac:dyDescent="0.25">
      <c r="A3" s="893" t="s">
        <v>591</v>
      </c>
      <c r="B3" s="673" t="s">
        <v>592</v>
      </c>
    </row>
    <row r="4" spans="1:2" x14ac:dyDescent="0.25">
      <c r="A4" s="894"/>
      <c r="B4" s="674"/>
    </row>
    <row r="5" spans="1:2" ht="60" x14ac:dyDescent="0.25">
      <c r="A5" s="894"/>
      <c r="B5" s="674" t="s">
        <v>593</v>
      </c>
    </row>
    <row r="6" spans="1:2" ht="14.4" x14ac:dyDescent="0.25">
      <c r="A6" s="894"/>
      <c r="B6" s="675"/>
    </row>
    <row r="7" spans="1:2" ht="14.4" x14ac:dyDescent="0.25">
      <c r="A7" s="894"/>
      <c r="B7" s="675"/>
    </row>
    <row r="8" spans="1:2" ht="15" thickBot="1" x14ac:dyDescent="0.3">
      <c r="A8" s="895"/>
      <c r="B8" s="676"/>
    </row>
    <row r="9" spans="1:2" x14ac:dyDescent="0.25">
      <c r="A9" s="893" t="s">
        <v>594</v>
      </c>
      <c r="B9" s="678" t="s">
        <v>595</v>
      </c>
    </row>
    <row r="10" spans="1:2" x14ac:dyDescent="0.25">
      <c r="A10" s="894"/>
      <c r="B10" s="674"/>
    </row>
    <row r="11" spans="1:2" ht="72.599999999999994" thickBot="1" x14ac:dyDescent="0.3">
      <c r="A11" s="895"/>
      <c r="B11" s="679" t="s">
        <v>596</v>
      </c>
    </row>
    <row r="12" spans="1:2" x14ac:dyDescent="0.25">
      <c r="A12" s="893" t="s">
        <v>597</v>
      </c>
      <c r="B12" s="678" t="s">
        <v>595</v>
      </c>
    </row>
    <row r="13" spans="1:2" x14ac:dyDescent="0.25">
      <c r="A13" s="894"/>
      <c r="B13" s="674"/>
    </row>
    <row r="14" spans="1:2" ht="84.6" thickBot="1" x14ac:dyDescent="0.3">
      <c r="A14" s="895"/>
      <c r="B14" s="679" t="s">
        <v>598</v>
      </c>
    </row>
    <row r="15" spans="1:2" x14ac:dyDescent="0.25">
      <c r="A15" s="893" t="s">
        <v>599</v>
      </c>
      <c r="B15" s="678" t="s">
        <v>595</v>
      </c>
    </row>
    <row r="16" spans="1:2" x14ac:dyDescent="0.25">
      <c r="A16" s="894"/>
      <c r="B16" s="674"/>
    </row>
    <row r="17" spans="1:2" ht="72.599999999999994" thickBot="1" x14ac:dyDescent="0.3">
      <c r="A17" s="895"/>
      <c r="B17" s="679" t="s">
        <v>600</v>
      </c>
    </row>
    <row r="18" spans="1:2" ht="60" x14ac:dyDescent="0.25">
      <c r="A18" s="671" t="s">
        <v>601</v>
      </c>
      <c r="B18" s="681" t="s">
        <v>603</v>
      </c>
    </row>
    <row r="19" spans="1:2" x14ac:dyDescent="0.25">
      <c r="A19" s="671"/>
      <c r="B19" s="674"/>
    </row>
    <row r="20" spans="1:2" ht="24" x14ac:dyDescent="0.25">
      <c r="A20" s="671"/>
      <c r="B20" s="674" t="s">
        <v>604</v>
      </c>
    </row>
    <row r="21" spans="1:2" ht="60" x14ac:dyDescent="0.25">
      <c r="A21" s="671" t="s">
        <v>602</v>
      </c>
      <c r="B21" s="674"/>
    </row>
    <row r="22" spans="1:2" ht="14.4" x14ac:dyDescent="0.25">
      <c r="A22" s="680"/>
      <c r="B22" s="674"/>
    </row>
    <row r="23" spans="1:2" ht="60.6" thickBot="1" x14ac:dyDescent="0.3">
      <c r="A23" s="677"/>
      <c r="B23" s="682" t="s">
        <v>605</v>
      </c>
    </row>
    <row r="24" spans="1:2" x14ac:dyDescent="0.25">
      <c r="A24" s="893" t="s">
        <v>606</v>
      </c>
      <c r="B24" s="673" t="s">
        <v>592</v>
      </c>
    </row>
    <row r="25" spans="1:2" x14ac:dyDescent="0.25">
      <c r="A25" s="894"/>
      <c r="B25" s="674"/>
    </row>
    <row r="26" spans="1:2" ht="48.6" thickBot="1" x14ac:dyDescent="0.3">
      <c r="A26" s="895"/>
      <c r="B26" s="679" t="s">
        <v>607</v>
      </c>
    </row>
    <row r="27" spans="1:2" x14ac:dyDescent="0.25">
      <c r="A27" s="893" t="s">
        <v>608</v>
      </c>
      <c r="B27" s="681" t="s">
        <v>603</v>
      </c>
    </row>
    <row r="28" spans="1:2" x14ac:dyDescent="0.25">
      <c r="A28" s="894"/>
      <c r="B28" s="674"/>
    </row>
    <row r="29" spans="1:2" ht="24.6" thickBot="1" x14ac:dyDescent="0.3">
      <c r="A29" s="895"/>
      <c r="B29" s="679" t="s">
        <v>609</v>
      </c>
    </row>
    <row r="30" spans="1:2" x14ac:dyDescent="0.25">
      <c r="A30" s="893" t="s">
        <v>610</v>
      </c>
      <c r="B30" s="673" t="s">
        <v>592</v>
      </c>
    </row>
    <row r="31" spans="1:2" x14ac:dyDescent="0.25">
      <c r="A31" s="894"/>
      <c r="B31" s="674"/>
    </row>
    <row r="32" spans="1:2" ht="60.6" thickBot="1" x14ac:dyDescent="0.3">
      <c r="A32" s="895"/>
      <c r="B32" s="679" t="s">
        <v>611</v>
      </c>
    </row>
    <row r="33" spans="1:2" x14ac:dyDescent="0.25">
      <c r="A33" s="897" t="s">
        <v>612</v>
      </c>
      <c r="B33" s="673" t="s">
        <v>592</v>
      </c>
    </row>
    <row r="34" spans="1:2" x14ac:dyDescent="0.25">
      <c r="A34" s="898"/>
      <c r="B34" s="681"/>
    </row>
    <row r="35" spans="1:2" ht="24.6" thickBot="1" x14ac:dyDescent="0.3">
      <c r="A35" s="899"/>
      <c r="B35" s="679" t="s">
        <v>613</v>
      </c>
    </row>
    <row r="36" spans="1:2" x14ac:dyDescent="0.25">
      <c r="A36" s="897" t="s">
        <v>614</v>
      </c>
      <c r="B36" s="673" t="s">
        <v>592</v>
      </c>
    </row>
    <row r="37" spans="1:2" x14ac:dyDescent="0.25">
      <c r="A37" s="898"/>
      <c r="B37" s="673"/>
    </row>
    <row r="38" spans="1:2" ht="96.6" thickBot="1" x14ac:dyDescent="0.3">
      <c r="A38" s="899"/>
      <c r="B38" s="679" t="s">
        <v>615</v>
      </c>
    </row>
    <row r="39" spans="1:2" ht="36" x14ac:dyDescent="0.25">
      <c r="A39" s="683" t="s">
        <v>616</v>
      </c>
      <c r="B39" s="681" t="s">
        <v>603</v>
      </c>
    </row>
    <row r="40" spans="1:2" x14ac:dyDescent="0.25">
      <c r="A40" s="671"/>
      <c r="B40" s="674"/>
    </row>
    <row r="41" spans="1:2" ht="84" x14ac:dyDescent="0.25">
      <c r="A41" s="671" t="s">
        <v>617</v>
      </c>
      <c r="B41" s="674" t="s">
        <v>619</v>
      </c>
    </row>
    <row r="42" spans="1:2" ht="14.4" x14ac:dyDescent="0.25">
      <c r="A42" s="671"/>
      <c r="B42" s="675"/>
    </row>
    <row r="43" spans="1:2" ht="48.6" thickBot="1" x14ac:dyDescent="0.3">
      <c r="A43" s="672" t="s">
        <v>618</v>
      </c>
      <c r="B43" s="676"/>
    </row>
    <row r="44" spans="1:2" ht="14.4" x14ac:dyDescent="0.3">
      <c r="A44"/>
      <c r="B44"/>
    </row>
    <row r="45" spans="1:2" ht="14.4" x14ac:dyDescent="0.3">
      <c r="A45" s="684"/>
      <c r="B45"/>
    </row>
    <row r="46" spans="1:2" ht="36" x14ac:dyDescent="0.25">
      <c r="A46" s="686" t="s">
        <v>620</v>
      </c>
      <c r="B46" s="685" t="s">
        <v>621</v>
      </c>
    </row>
    <row r="47" spans="1:2" ht="48" x14ac:dyDescent="0.25">
      <c r="A47" s="686" t="s">
        <v>622</v>
      </c>
      <c r="B47" s="685" t="s">
        <v>623</v>
      </c>
    </row>
  </sheetData>
  <mergeCells count="10">
    <mergeCell ref="A24:A26"/>
    <mergeCell ref="A27:A29"/>
    <mergeCell ref="A30:A32"/>
    <mergeCell ref="A33:A35"/>
    <mergeCell ref="A36:A38"/>
    <mergeCell ref="A3:A8"/>
    <mergeCell ref="A9:A11"/>
    <mergeCell ref="A12:A14"/>
    <mergeCell ref="A15:A17"/>
    <mergeCell ref="A1:B1"/>
  </mergeCells>
  <pageMargins left="0.25" right="0.25" top="0.75" bottom="0.75" header="0.3" footer="0.3"/>
  <pageSetup paperSize="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7E8E6-50A3-4499-8A54-2F3647570131}">
  <sheetPr>
    <pageSetUpPr fitToPage="1"/>
  </sheetPr>
  <dimension ref="A1:I23"/>
  <sheetViews>
    <sheetView showGridLines="0" workbookViewId="0">
      <selection sqref="A1:I1"/>
    </sheetView>
  </sheetViews>
  <sheetFormatPr defaultColWidth="9.109375" defaultRowHeight="13.2" x14ac:dyDescent="0.25"/>
  <cols>
    <col min="1" max="1" width="31.44140625" style="102" customWidth="1"/>
    <col min="2" max="9" width="7.109375" style="102" customWidth="1"/>
    <col min="10" max="10" width="5.5546875" style="102" customWidth="1"/>
    <col min="11" max="11" width="6.109375" style="102" customWidth="1"/>
    <col min="12" max="16384" width="9.109375" style="102"/>
  </cols>
  <sheetData>
    <row r="1" spans="1:9" ht="14.25" customHeight="1" x14ac:dyDescent="0.25">
      <c r="A1" s="900" t="s">
        <v>398</v>
      </c>
      <c r="B1" s="900"/>
      <c r="C1" s="900"/>
      <c r="D1" s="900"/>
      <c r="E1" s="900"/>
      <c r="F1" s="900"/>
      <c r="G1" s="900"/>
      <c r="H1" s="900"/>
      <c r="I1" s="900"/>
    </row>
    <row r="2" spans="1:9" ht="29.85" customHeight="1" x14ac:dyDescent="0.25">
      <c r="A2" s="482" t="s">
        <v>115</v>
      </c>
      <c r="B2" s="419" t="s">
        <v>111</v>
      </c>
      <c r="C2" s="901" t="s">
        <v>399</v>
      </c>
      <c r="D2" s="902"/>
      <c r="E2" s="902"/>
      <c r="F2" s="903"/>
      <c r="G2" s="904" t="s">
        <v>400</v>
      </c>
      <c r="H2" s="904"/>
      <c r="I2" s="904"/>
    </row>
    <row r="3" spans="1:9" ht="12.9" customHeight="1" x14ac:dyDescent="0.25">
      <c r="A3" s="483"/>
      <c r="B3" s="419">
        <v>2019</v>
      </c>
      <c r="C3" s="419">
        <v>2020</v>
      </c>
      <c r="D3" s="421">
        <f>C3+1</f>
        <v>2021</v>
      </c>
      <c r="E3" s="421">
        <f t="shared" ref="E3:F3" si="0">D3+1</f>
        <v>2022</v>
      </c>
      <c r="F3" s="420">
        <f t="shared" si="0"/>
        <v>2023</v>
      </c>
      <c r="G3" s="421">
        <f>C3</f>
        <v>2020</v>
      </c>
      <c r="H3" s="421">
        <f t="shared" ref="H3:I3" si="1">D3</f>
        <v>2021</v>
      </c>
      <c r="I3" s="421">
        <f t="shared" si="1"/>
        <v>2022</v>
      </c>
    </row>
    <row r="4" spans="1:9" ht="12.9" customHeight="1" x14ac:dyDescent="0.25">
      <c r="A4" s="484" t="s">
        <v>116</v>
      </c>
      <c r="B4" s="142">
        <v>2.3170224929343703</v>
      </c>
      <c r="C4" s="103">
        <v>-6.650431556574965</v>
      </c>
      <c r="D4" s="103">
        <v>5.5465319797100676</v>
      </c>
      <c r="E4" s="103">
        <v>2.4016275425761791</v>
      </c>
      <c r="F4" s="103">
        <v>3.2619256111499739</v>
      </c>
      <c r="G4" s="485">
        <v>-8.909989387965922</v>
      </c>
      <c r="H4" s="103">
        <v>2.7847359096144997</v>
      </c>
      <c r="I4" s="103">
        <v>-0.30484636129066711</v>
      </c>
    </row>
    <row r="5" spans="1:9" ht="12.9" customHeight="1" x14ac:dyDescent="0.25">
      <c r="A5" s="484" t="s">
        <v>117</v>
      </c>
      <c r="B5" s="142">
        <v>2.6775097969561568</v>
      </c>
      <c r="C5" s="103">
        <v>1.9235833586008555</v>
      </c>
      <c r="D5" s="103">
        <v>1.1291774810154198</v>
      </c>
      <c r="E5" s="103">
        <v>1.889935912575802</v>
      </c>
      <c r="F5" s="103">
        <v>1.8325976229049301</v>
      </c>
      <c r="G5" s="485">
        <v>-0.16469263802210143</v>
      </c>
      <c r="H5" s="103">
        <v>-1.0249802256928398</v>
      </c>
      <c r="I5" s="103">
        <v>-0.44298264317124136</v>
      </c>
    </row>
    <row r="6" spans="1:9" ht="12.9" customHeight="1" x14ac:dyDescent="0.25">
      <c r="A6" s="484" t="s">
        <v>113</v>
      </c>
      <c r="B6" s="142">
        <v>7.7986179664363275</v>
      </c>
      <c r="C6" s="103">
        <v>2.564102564102555</v>
      </c>
      <c r="D6" s="103">
        <v>4.1071428571428648</v>
      </c>
      <c r="E6" s="103">
        <v>3.8593481989708467</v>
      </c>
      <c r="F6" s="103">
        <v>4.7894302229562369</v>
      </c>
      <c r="G6" s="485">
        <v>-2.123397435897445</v>
      </c>
      <c r="H6" s="103">
        <v>-0.98504327103974276</v>
      </c>
      <c r="I6" s="103">
        <v>-0.9025565629339205</v>
      </c>
    </row>
    <row r="7" spans="1:9" ht="12.9" customHeight="1" x14ac:dyDescent="0.25">
      <c r="A7" s="484" t="s">
        <v>114</v>
      </c>
      <c r="B7" s="142">
        <v>4.9875656115999645</v>
      </c>
      <c r="C7" s="103">
        <v>0.62843081492547359</v>
      </c>
      <c r="D7" s="103">
        <v>2.9447143250883157</v>
      </c>
      <c r="E7" s="103">
        <v>1.9328820543030423</v>
      </c>
      <c r="F7" s="103">
        <v>2.903620912235505</v>
      </c>
      <c r="G7" s="485">
        <v>-1.9176245259082236</v>
      </c>
      <c r="H7" s="103">
        <v>6.8641057557061735E-2</v>
      </c>
      <c r="I7" s="103">
        <v>-0.44072972227742202</v>
      </c>
    </row>
    <row r="8" spans="1:9" ht="12.9" customHeight="1" x14ac:dyDescent="0.25">
      <c r="A8" s="484" t="s">
        <v>126</v>
      </c>
      <c r="B8" s="142">
        <v>0.97216416334673372</v>
      </c>
      <c r="C8" s="103">
        <v>-1.6048286359789721</v>
      </c>
      <c r="D8" s="103">
        <v>0.51379615847626514</v>
      </c>
      <c r="E8" s="103">
        <v>0.452586338583294</v>
      </c>
      <c r="F8" s="103">
        <v>0.18451808455770546</v>
      </c>
      <c r="G8" s="485">
        <v>-1.8497708683263392</v>
      </c>
      <c r="H8" s="103">
        <v>0.21400960506023914</v>
      </c>
      <c r="I8" s="103">
        <v>0.23149975527547717</v>
      </c>
    </row>
    <row r="9" spans="1:9" ht="12.9" customHeight="1" x14ac:dyDescent="0.25">
      <c r="A9" s="484" t="s">
        <v>118</v>
      </c>
      <c r="B9" s="142">
        <v>5.7538217443709918</v>
      </c>
      <c r="C9" s="103">
        <v>6.8141297062782362</v>
      </c>
      <c r="D9" s="103">
        <v>6.76867063659496</v>
      </c>
      <c r="E9" s="103">
        <v>6.1624993428682311</v>
      </c>
      <c r="F9" s="103">
        <v>5.7076863070521799</v>
      </c>
      <c r="G9" s="485">
        <v>0.96677473874967834</v>
      </c>
      <c r="H9" s="103">
        <v>0.98002030909532234</v>
      </c>
      <c r="I9" s="103">
        <v>0.48396474348079099</v>
      </c>
    </row>
    <row r="10" spans="1:9" ht="12.9" customHeight="1" x14ac:dyDescent="0.25">
      <c r="A10" s="484" t="s">
        <v>119</v>
      </c>
      <c r="B10" s="142">
        <v>2.2024558800236633</v>
      </c>
      <c r="C10" s="103">
        <v>-1.1576518995922824</v>
      </c>
      <c r="D10" s="103">
        <v>2.9719196699947048</v>
      </c>
      <c r="E10" s="103">
        <v>1.8245292517703682</v>
      </c>
      <c r="F10" s="103">
        <v>2.2667348280209998</v>
      </c>
      <c r="G10" s="485">
        <v>-3.268831352250634</v>
      </c>
      <c r="H10" s="103">
        <v>0.45207643073277293</v>
      </c>
      <c r="I10" s="103">
        <v>-0.27126408407294189</v>
      </c>
    </row>
    <row r="11" spans="1:9" ht="12.9" customHeight="1" x14ac:dyDescent="0.25">
      <c r="A11" s="484" t="s">
        <v>120</v>
      </c>
      <c r="B11" s="142">
        <v>5.7875039156742645</v>
      </c>
      <c r="C11" s="103">
        <v>-9.8734533147354036</v>
      </c>
      <c r="D11" s="103">
        <v>7.5691280221867441</v>
      </c>
      <c r="E11" s="103">
        <v>3.2593875607058731</v>
      </c>
      <c r="F11" s="103">
        <v>6.5465511787092145</v>
      </c>
      <c r="G11" s="485">
        <v>-13.500368583899636</v>
      </c>
      <c r="H11" s="103">
        <v>4.2496874756078995</v>
      </c>
      <c r="I11" s="103">
        <v>-0.52277281380224139</v>
      </c>
    </row>
    <row r="12" spans="1:9" ht="12.9" customHeight="1" x14ac:dyDescent="0.25">
      <c r="A12" s="484" t="s">
        <v>121</v>
      </c>
      <c r="B12" s="142">
        <v>0.77051726908585749</v>
      </c>
      <c r="C12" s="103">
        <v>-9.3438483571612672</v>
      </c>
      <c r="D12" s="103">
        <v>9.7089651772698247</v>
      </c>
      <c r="E12" s="103">
        <v>4.0492019436054738</v>
      </c>
      <c r="F12" s="103">
        <v>3.6214756457239261</v>
      </c>
      <c r="G12" s="485">
        <v>-14.659330255461224</v>
      </c>
      <c r="H12" s="103">
        <v>5.0940240560337866</v>
      </c>
      <c r="I12" s="103">
        <v>-0.11090150127524012</v>
      </c>
    </row>
    <row r="13" spans="1:9" ht="12.9" customHeight="1" x14ac:dyDescent="0.25">
      <c r="A13" s="104" t="s">
        <v>122</v>
      </c>
      <c r="B13" s="143">
        <v>6.5418144449467501</v>
      </c>
      <c r="C13" s="105">
        <v>-0.25319943828975383</v>
      </c>
      <c r="D13" s="105">
        <v>4.6547308939138148</v>
      </c>
      <c r="E13" s="105">
        <v>3.8795458673209948</v>
      </c>
      <c r="F13" s="105">
        <v>4.5015497722322362</v>
      </c>
      <c r="G13" s="486">
        <v>-4.5602002563362722</v>
      </c>
      <c r="H13" s="144">
        <v>-0.16357458615266474</v>
      </c>
      <c r="I13" s="144">
        <v>-0.64837473382628819</v>
      </c>
    </row>
    <row r="14" spans="1:9" ht="12.9" customHeight="1" x14ac:dyDescent="0.25">
      <c r="A14" s="106" t="s">
        <v>401</v>
      </c>
      <c r="B14" s="905"/>
      <c r="C14" s="905"/>
      <c r="D14" s="905"/>
      <c r="E14" s="905"/>
      <c r="F14" s="905"/>
      <c r="G14" s="906" t="s">
        <v>87</v>
      </c>
      <c r="H14" s="906"/>
      <c r="I14" s="906"/>
    </row>
    <row r="15" spans="1:9" ht="12.9" customHeight="1" x14ac:dyDescent="0.25"/>
    <row r="16" spans="1:9" ht="12.9" customHeight="1" x14ac:dyDescent="0.25"/>
    <row r="17" ht="12.9" customHeight="1" x14ac:dyDescent="0.25"/>
    <row r="18" ht="12.9" customHeight="1" x14ac:dyDescent="0.25"/>
    <row r="19" ht="12.9" customHeight="1" x14ac:dyDescent="0.25"/>
    <row r="20" ht="12.9" customHeight="1" x14ac:dyDescent="0.25"/>
    <row r="21" ht="12.9" customHeight="1" x14ac:dyDescent="0.25"/>
    <row r="22" ht="12.9" customHeight="1" x14ac:dyDescent="0.25"/>
    <row r="23" ht="12.9" customHeight="1" x14ac:dyDescent="0.25"/>
  </sheetData>
  <mergeCells count="5">
    <mergeCell ref="A1:I1"/>
    <mergeCell ref="C2:F2"/>
    <mergeCell ref="G2:I2"/>
    <mergeCell ref="B14:F14"/>
    <mergeCell ref="G14:I14"/>
  </mergeCells>
  <conditionalFormatting sqref="G4:I13">
    <cfRule type="dataBar" priority="1">
      <dataBar>
        <cfvo type="min"/>
        <cfvo type="max"/>
        <color rgb="FF008AEF"/>
      </dataBar>
      <extLst>
        <ext xmlns:x14="http://schemas.microsoft.com/office/spreadsheetml/2009/9/main" uri="{B025F937-C7B1-47D3-B67F-A62EFF666E3E}">
          <x14:id>{A1F9D5F3-E429-4106-B06A-516D620446AB}</x14:id>
        </ext>
      </extLst>
    </cfRule>
  </conditionalFormatting>
  <pageMargins left="0.25" right="0.25" top="0.75" bottom="0.75" header="0.3" footer="0.3"/>
  <pageSetup paperSize="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dataBar" id="{A1F9D5F3-E429-4106-B06A-516D620446AB}">
            <x14:dataBar minLength="0" maxLength="100" border="1" negativeBarBorderColorSameAsPositive="0">
              <x14:cfvo type="autoMin"/>
              <x14:cfvo type="autoMax"/>
              <x14:borderColor rgb="FF008AEF"/>
              <x14:negativeFillColor rgb="FFFF0000"/>
              <x14:negativeBorderColor rgb="FFFF0000"/>
              <x14:axisColor rgb="FF000000"/>
            </x14:dataBar>
          </x14:cfRule>
          <xm:sqref>G4:I13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3E5D3-DE25-4910-9606-DB39BE526D77}">
  <dimension ref="A1:F10"/>
  <sheetViews>
    <sheetView showGridLines="0" workbookViewId="0">
      <selection sqref="A1:F1"/>
    </sheetView>
  </sheetViews>
  <sheetFormatPr defaultColWidth="9.109375" defaultRowHeight="13.2" x14ac:dyDescent="0.25"/>
  <cols>
    <col min="1" max="1" width="40.5546875" style="39" customWidth="1"/>
    <col min="2" max="6" width="12.5546875" style="39" customWidth="1"/>
    <col min="7" max="8" width="9.109375" style="39"/>
    <col min="9" max="9" width="26.44140625" style="39" customWidth="1"/>
    <col min="10" max="16384" width="9.109375" style="39"/>
  </cols>
  <sheetData>
    <row r="1" spans="1:6" ht="14.4" x14ac:dyDescent="0.25">
      <c r="A1" s="855" t="s">
        <v>832</v>
      </c>
      <c r="B1" s="855"/>
      <c r="C1" s="855"/>
      <c r="D1" s="855"/>
      <c r="E1" s="855"/>
      <c r="F1" s="855"/>
    </row>
    <row r="2" spans="1:6" x14ac:dyDescent="0.25">
      <c r="A2" s="787"/>
      <c r="B2" s="612">
        <v>2019</v>
      </c>
      <c r="C2" s="612">
        <v>2020</v>
      </c>
      <c r="D2" s="92">
        <v>2021</v>
      </c>
      <c r="E2" s="92">
        <v>2022</v>
      </c>
      <c r="F2" s="92">
        <v>2023</v>
      </c>
    </row>
    <row r="3" spans="1:6" ht="13.8" thickBot="1" x14ac:dyDescent="0.3">
      <c r="A3" s="713" t="s">
        <v>833</v>
      </c>
      <c r="B3" s="835">
        <v>0</v>
      </c>
      <c r="C3" s="833">
        <v>-0.48999973042360712</v>
      </c>
      <c r="D3" s="834">
        <v>-7.44</v>
      </c>
      <c r="E3" s="834">
        <v>-5.35</v>
      </c>
      <c r="F3" s="811" t="s">
        <v>27</v>
      </c>
    </row>
    <row r="4" spans="1:6" x14ac:dyDescent="0.25">
      <c r="A4" s="173" t="s">
        <v>834</v>
      </c>
      <c r="B4" s="830">
        <v>-1.3517256661680794</v>
      </c>
      <c r="C4" s="828">
        <v>-9.6772082381736979</v>
      </c>
      <c r="D4" s="822">
        <v>-7.4405018699951393</v>
      </c>
      <c r="E4" s="822">
        <v>-6.1804810770934386</v>
      </c>
      <c r="F4" s="822">
        <v>-5.7235113008590552</v>
      </c>
    </row>
    <row r="5" spans="1:6" x14ac:dyDescent="0.25">
      <c r="A5" s="173" t="s">
        <v>835</v>
      </c>
      <c r="B5" s="830">
        <v>-1.3517256661680794</v>
      </c>
      <c r="C5" s="830">
        <v>-7.6944984282754048</v>
      </c>
      <c r="D5" s="831">
        <v>-7.0994756961044239</v>
      </c>
      <c r="E5" s="831">
        <v>-6.149883451605934</v>
      </c>
      <c r="F5" s="831">
        <v>-6.2883507889258494</v>
      </c>
    </row>
    <row r="6" spans="1:6" ht="13.8" thickBot="1" x14ac:dyDescent="0.3">
      <c r="A6" s="812" t="s">
        <v>836</v>
      </c>
      <c r="B6" s="832">
        <f>B5-B4</f>
        <v>0</v>
      </c>
      <c r="C6" s="832">
        <f t="shared" ref="C6:F6" si="0">C5-C4</f>
        <v>1.9827098098982932</v>
      </c>
      <c r="D6" s="832">
        <f t="shared" si="0"/>
        <v>0.34102617389071543</v>
      </c>
      <c r="E6" s="832">
        <f t="shared" si="0"/>
        <v>3.0597625487504665E-2</v>
      </c>
      <c r="F6" s="832">
        <f t="shared" si="0"/>
        <v>-0.56483948806679418</v>
      </c>
    </row>
    <row r="7" spans="1:6" x14ac:dyDescent="0.25">
      <c r="A7" s="173" t="s">
        <v>837</v>
      </c>
      <c r="B7" s="830">
        <v>48.458286079831296</v>
      </c>
      <c r="C7" s="830">
        <v>62.190999490690288</v>
      </c>
      <c r="D7" s="831">
        <v>65.032176551260164</v>
      </c>
      <c r="E7" s="831">
        <v>68.078152051124974</v>
      </c>
      <c r="F7" s="831">
        <v>69.3569878794235</v>
      </c>
    </row>
    <row r="8" spans="1:6" x14ac:dyDescent="0.25">
      <c r="A8" s="173" t="s">
        <v>838</v>
      </c>
      <c r="B8" s="830">
        <v>48.458286079831296</v>
      </c>
      <c r="C8" s="830">
        <v>62.114901318455175</v>
      </c>
      <c r="D8" s="831">
        <v>63.810349627765959</v>
      </c>
      <c r="E8" s="831">
        <v>65.875163448266235</v>
      </c>
      <c r="F8" s="831">
        <v>67.805714031592501</v>
      </c>
    </row>
    <row r="9" spans="1:6" ht="13.8" thickBot="1" x14ac:dyDescent="0.3">
      <c r="A9" s="812" t="s">
        <v>836</v>
      </c>
      <c r="B9" s="829">
        <f>B8-B7</f>
        <v>0</v>
      </c>
      <c r="C9" s="829">
        <f t="shared" ref="C9:D9" si="1">C8-C7</f>
        <v>-7.6098172235113282E-2</v>
      </c>
      <c r="D9" s="829">
        <f t="shared" si="1"/>
        <v>-1.2218269234942056</v>
      </c>
      <c r="E9" s="829">
        <f>E8-E7</f>
        <v>-2.2029886028587384</v>
      </c>
      <c r="F9" s="829">
        <f t="shared" ref="F9" si="2">F8-F7</f>
        <v>-1.5512738478309984</v>
      </c>
    </row>
    <row r="10" spans="1:6" x14ac:dyDescent="0.25">
      <c r="A10" s="95"/>
      <c r="B10" s="856"/>
      <c r="C10" s="856"/>
      <c r="D10" s="857" t="s">
        <v>6</v>
      </c>
      <c r="E10" s="857"/>
      <c r="F10" s="857"/>
    </row>
  </sheetData>
  <mergeCells count="3">
    <mergeCell ref="A1:F1"/>
    <mergeCell ref="B10:C10"/>
    <mergeCell ref="D10:F10"/>
  </mergeCells>
  <pageMargins left="0.7" right="0.7" top="0.75" bottom="0.75" header="0.3" footer="0.3"/>
  <pageSetup paperSize="9" scale="95"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C4FF9-E540-4C60-9E36-2991B0003235}">
  <dimension ref="A1:J14"/>
  <sheetViews>
    <sheetView showGridLines="0" workbookViewId="0">
      <selection sqref="A1:I1"/>
    </sheetView>
  </sheetViews>
  <sheetFormatPr defaultColWidth="9" defaultRowHeight="13.2" x14ac:dyDescent="0.25"/>
  <cols>
    <col min="1" max="1" width="29.5546875" style="478" bestFit="1" customWidth="1"/>
    <col min="2" max="10" width="7.109375" style="478" customWidth="1"/>
    <col min="11" max="16384" width="9" style="478"/>
  </cols>
  <sheetData>
    <row r="1" spans="1:10" ht="13.8" x14ac:dyDescent="0.25">
      <c r="A1" s="900" t="s">
        <v>402</v>
      </c>
      <c r="B1" s="900"/>
      <c r="C1" s="900"/>
      <c r="D1" s="900"/>
      <c r="E1" s="900"/>
      <c r="F1" s="900"/>
      <c r="G1" s="900"/>
      <c r="H1" s="900"/>
      <c r="I1" s="900"/>
      <c r="J1" s="102"/>
    </row>
    <row r="2" spans="1:10" ht="29.85" customHeight="1" x14ac:dyDescent="0.25">
      <c r="A2" s="482" t="s">
        <v>115</v>
      </c>
      <c r="B2" s="419" t="s">
        <v>111</v>
      </c>
      <c r="C2" s="901" t="s">
        <v>399</v>
      </c>
      <c r="D2" s="902"/>
      <c r="E2" s="902"/>
      <c r="F2" s="903"/>
      <c r="G2" s="907" t="s">
        <v>403</v>
      </c>
      <c r="H2" s="904"/>
      <c r="I2" s="904"/>
      <c r="J2" s="904"/>
    </row>
    <row r="3" spans="1:10" ht="13.8" x14ac:dyDescent="0.25">
      <c r="A3" s="483"/>
      <c r="B3" s="419">
        <v>2019</v>
      </c>
      <c r="C3" s="419">
        <v>2020</v>
      </c>
      <c r="D3" s="421">
        <f>C3+1</f>
        <v>2021</v>
      </c>
      <c r="E3" s="421">
        <f t="shared" ref="E3:F3" si="0">D3+1</f>
        <v>2022</v>
      </c>
      <c r="F3" s="420">
        <f t="shared" si="0"/>
        <v>2023</v>
      </c>
      <c r="G3" s="421">
        <f>C3</f>
        <v>2020</v>
      </c>
      <c r="H3" s="421">
        <f t="shared" ref="H3:J3" si="1">D3</f>
        <v>2021</v>
      </c>
      <c r="I3" s="421">
        <f t="shared" si="1"/>
        <v>2022</v>
      </c>
      <c r="J3" s="421">
        <f t="shared" si="1"/>
        <v>2023</v>
      </c>
    </row>
    <row r="4" spans="1:10" x14ac:dyDescent="0.25">
      <c r="A4" s="484" t="s">
        <v>116</v>
      </c>
      <c r="B4" s="142">
        <v>2.3170224929343703</v>
      </c>
      <c r="C4" s="103">
        <v>-8.4430787534121023</v>
      </c>
      <c r="D4" s="103">
        <v>4.2927167932034438</v>
      </c>
      <c r="E4" s="103">
        <v>3.8790938706620759</v>
      </c>
      <c r="F4" s="103">
        <v>3.1401023307570997</v>
      </c>
      <c r="G4" s="485">
        <v>-1.7926471968371374</v>
      </c>
      <c r="H4" s="103">
        <v>-1.2538151865066238</v>
      </c>
      <c r="I4" s="103">
        <v>1.4774663280858968</v>
      </c>
      <c r="J4" s="103">
        <v>-0.12182328039287427</v>
      </c>
    </row>
    <row r="5" spans="1:10" x14ac:dyDescent="0.25">
      <c r="A5" s="484" t="s">
        <v>117</v>
      </c>
      <c r="B5" s="142">
        <v>2.6775097969561568</v>
      </c>
      <c r="C5" s="103">
        <v>1.921049624317428</v>
      </c>
      <c r="D5" s="103">
        <v>0.33819998224424719</v>
      </c>
      <c r="E5" s="103">
        <v>1.5635660535773921</v>
      </c>
      <c r="F5" s="103">
        <v>1.2878494938328267</v>
      </c>
      <c r="G5" s="485">
        <v>-2.5337342834275134E-3</v>
      </c>
      <c r="H5" s="103">
        <v>-0.79097749877117263</v>
      </c>
      <c r="I5" s="103">
        <v>-0.32636985899840987</v>
      </c>
      <c r="J5" s="103">
        <v>-0.54474812907210346</v>
      </c>
    </row>
    <row r="6" spans="1:10" x14ac:dyDescent="0.25">
      <c r="A6" s="484" t="s">
        <v>113</v>
      </c>
      <c r="B6" s="142">
        <v>7.7986179664363275</v>
      </c>
      <c r="C6" s="103">
        <v>1.6483516483516425</v>
      </c>
      <c r="D6" s="103">
        <v>2.0720720720720731</v>
      </c>
      <c r="E6" s="103">
        <v>5.7369814651368145</v>
      </c>
      <c r="F6" s="103">
        <v>2.6711185308847973</v>
      </c>
      <c r="G6" s="485">
        <v>-0.9157509157509125</v>
      </c>
      <c r="H6" s="103">
        <v>-2.0350707850707916</v>
      </c>
      <c r="I6" s="103">
        <v>1.8776332661659678</v>
      </c>
      <c r="J6" s="103">
        <v>-2.1183116920714395</v>
      </c>
    </row>
    <row r="7" spans="1:10" x14ac:dyDescent="0.25">
      <c r="A7" s="484" t="s">
        <v>114</v>
      </c>
      <c r="B7" s="142">
        <v>4.9875656115999645</v>
      </c>
      <c r="C7" s="103">
        <v>-0.26755805299391033</v>
      </c>
      <c r="D7" s="103">
        <v>1.7280278997775955</v>
      </c>
      <c r="E7" s="103">
        <v>4.1091658886394766</v>
      </c>
      <c r="F7" s="103">
        <v>1.3656811196649965</v>
      </c>
      <c r="G7" s="485">
        <v>-0.89598886791938392</v>
      </c>
      <c r="H7" s="103">
        <v>-1.2166864253107201</v>
      </c>
      <c r="I7" s="103">
        <v>2.1762838343364344</v>
      </c>
      <c r="J7" s="103">
        <v>-1.5379397925705085</v>
      </c>
    </row>
    <row r="8" spans="1:10" x14ac:dyDescent="0.25">
      <c r="A8" s="484" t="s">
        <v>126</v>
      </c>
      <c r="B8" s="142">
        <v>0.97216416334673372</v>
      </c>
      <c r="C8" s="103">
        <v>-1.7043677496159315</v>
      </c>
      <c r="D8" s="103">
        <v>-0.83704715567899379</v>
      </c>
      <c r="E8" s="103">
        <v>-0.55813293466294711</v>
      </c>
      <c r="F8" s="103">
        <v>0.19951147003018921</v>
      </c>
      <c r="G8" s="485">
        <v>-9.9539113636959442E-2</v>
      </c>
      <c r="H8" s="103">
        <v>-1.3508433141552589</v>
      </c>
      <c r="I8" s="103">
        <v>-1.0107192732462411</v>
      </c>
      <c r="J8" s="103">
        <v>1.4993385472483745E-2</v>
      </c>
    </row>
    <row r="9" spans="1:10" x14ac:dyDescent="0.25">
      <c r="A9" s="484" t="s">
        <v>118</v>
      </c>
      <c r="B9" s="142">
        <v>5.7538217443709918</v>
      </c>
      <c r="C9" s="103">
        <v>6.8871200144254523</v>
      </c>
      <c r="D9" s="103">
        <v>7.7824872270790895</v>
      </c>
      <c r="E9" s="103">
        <v>7.9578303413724791</v>
      </c>
      <c r="F9" s="103">
        <v>7.5227738729900144</v>
      </c>
      <c r="G9" s="485">
        <v>7.2990308147216076E-2</v>
      </c>
      <c r="H9" s="103">
        <v>1.0138165904841294</v>
      </c>
      <c r="I9" s="103">
        <v>1.795330998504248</v>
      </c>
      <c r="J9" s="103">
        <v>1.8150875659378345</v>
      </c>
    </row>
    <row r="10" spans="1:10" x14ac:dyDescent="0.25">
      <c r="A10" s="484" t="s">
        <v>119</v>
      </c>
      <c r="B10" s="142">
        <v>2.2024558800236633</v>
      </c>
      <c r="C10" s="103">
        <v>-2.0477136467722756</v>
      </c>
      <c r="D10" s="103">
        <v>1.8750669900588601</v>
      </c>
      <c r="E10" s="103">
        <v>2.3451451117242561</v>
      </c>
      <c r="F10" s="103">
        <v>0.7012484200781044</v>
      </c>
      <c r="G10" s="485">
        <v>-0.8900617471799932</v>
      </c>
      <c r="H10" s="103">
        <v>-1.0968526799358447</v>
      </c>
      <c r="I10" s="103">
        <v>0.52061585995388793</v>
      </c>
      <c r="J10" s="103">
        <v>-1.5654864079428954</v>
      </c>
    </row>
    <row r="11" spans="1:10" x14ac:dyDescent="0.25">
      <c r="A11" s="484" t="s">
        <v>120</v>
      </c>
      <c r="B11" s="142">
        <v>5.7875039156742645</v>
      </c>
      <c r="C11" s="103">
        <v>-11.5429751364182</v>
      </c>
      <c r="D11" s="103">
        <v>4.8840643419335583</v>
      </c>
      <c r="E11" s="103">
        <v>5.5102199667464546</v>
      </c>
      <c r="F11" s="103">
        <v>7.2655993035459998</v>
      </c>
      <c r="G11" s="485">
        <v>-1.6695218216827961</v>
      </c>
      <c r="H11" s="103">
        <v>-2.6850636802531858</v>
      </c>
      <c r="I11" s="103">
        <v>2.2508324060405815</v>
      </c>
      <c r="J11" s="103">
        <v>0.71904812483678526</v>
      </c>
    </row>
    <row r="12" spans="1:10" x14ac:dyDescent="0.25">
      <c r="A12" s="484" t="s">
        <v>121</v>
      </c>
      <c r="B12" s="142">
        <v>0.77051726908585749</v>
      </c>
      <c r="C12" s="103">
        <v>-12.71052446460228</v>
      </c>
      <c r="D12" s="103">
        <v>8.0573731203657637</v>
      </c>
      <c r="E12" s="103">
        <v>6.2399801579335223</v>
      </c>
      <c r="F12" s="103">
        <v>4.6792896440505327</v>
      </c>
      <c r="G12" s="485">
        <v>-3.3666761074410125</v>
      </c>
      <c r="H12" s="103">
        <v>-1.651592056904061</v>
      </c>
      <c r="I12" s="103">
        <v>2.1907782143280485</v>
      </c>
      <c r="J12" s="103">
        <v>1.0578139983266066</v>
      </c>
    </row>
    <row r="13" spans="1:10" x14ac:dyDescent="0.25">
      <c r="A13" s="104" t="s">
        <v>122</v>
      </c>
      <c r="B13" s="143">
        <v>6.5418144449467501</v>
      </c>
      <c r="C13" s="105">
        <v>-1.378212740656354</v>
      </c>
      <c r="D13" s="105">
        <v>2.0849032249429622</v>
      </c>
      <c r="E13" s="105">
        <v>4.5871814311817074</v>
      </c>
      <c r="F13" s="105">
        <v>2.669570302440941</v>
      </c>
      <c r="G13" s="486">
        <v>-1.1250133023666002</v>
      </c>
      <c r="H13" s="144">
        <v>-2.5698276689708526</v>
      </c>
      <c r="I13" s="144">
        <v>0.70763556386071258</v>
      </c>
      <c r="J13" s="144">
        <v>-1.8319794697912952</v>
      </c>
    </row>
    <row r="14" spans="1:10" x14ac:dyDescent="0.25">
      <c r="A14" s="106" t="s">
        <v>401</v>
      </c>
      <c r="B14" s="905"/>
      <c r="C14" s="905"/>
      <c r="D14" s="905"/>
      <c r="E14" s="905"/>
      <c r="F14" s="905"/>
      <c r="G14" s="102"/>
      <c r="H14" s="487"/>
      <c r="I14" s="487"/>
      <c r="J14" s="488" t="s">
        <v>87</v>
      </c>
    </row>
  </sheetData>
  <mergeCells count="4">
    <mergeCell ref="A1:I1"/>
    <mergeCell ref="C2:F2"/>
    <mergeCell ref="G2:J2"/>
    <mergeCell ref="B14:F14"/>
  </mergeCells>
  <conditionalFormatting sqref="G4:J13">
    <cfRule type="dataBar" priority="1">
      <dataBar>
        <cfvo type="min"/>
        <cfvo type="max"/>
        <color rgb="FF008AEF"/>
      </dataBar>
      <extLst>
        <ext xmlns:x14="http://schemas.microsoft.com/office/spreadsheetml/2009/9/main" uri="{B025F937-C7B1-47D3-B67F-A62EFF666E3E}">
          <x14:id>{A15E141B-EDAE-4A01-803D-E7B679119EF7}</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15E141B-EDAE-4A01-803D-E7B679119EF7}">
            <x14:dataBar minLength="0" maxLength="100" border="1" negativeBarBorderColorSameAsPositive="0">
              <x14:cfvo type="autoMin"/>
              <x14:cfvo type="autoMax"/>
              <x14:borderColor rgb="FF008AEF"/>
              <x14:negativeFillColor rgb="FFFF0000"/>
              <x14:negativeBorderColor rgb="FFFF0000"/>
              <x14:axisColor rgb="FF000000"/>
            </x14:dataBar>
          </x14:cfRule>
          <xm:sqref>G4:J13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82CBE-8B47-4D06-A792-81B75783C166}">
  <dimension ref="A1:J14"/>
  <sheetViews>
    <sheetView showGridLines="0" workbookViewId="0">
      <selection sqref="A1:I1"/>
    </sheetView>
  </sheetViews>
  <sheetFormatPr defaultColWidth="9" defaultRowHeight="13.2" x14ac:dyDescent="0.25"/>
  <cols>
    <col min="1" max="1" width="29.5546875" style="478" bestFit="1" customWidth="1"/>
    <col min="2" max="10" width="7.109375" style="478" customWidth="1"/>
    <col min="11" max="16384" width="9" style="478"/>
  </cols>
  <sheetData>
    <row r="1" spans="1:10" ht="13.8" x14ac:dyDescent="0.25">
      <c r="A1" s="900" t="s">
        <v>404</v>
      </c>
      <c r="B1" s="900"/>
      <c r="C1" s="900"/>
      <c r="D1" s="900"/>
      <c r="E1" s="900"/>
      <c r="F1" s="900"/>
      <c r="G1" s="900"/>
      <c r="H1" s="900"/>
      <c r="I1" s="900"/>
      <c r="J1" s="102"/>
    </row>
    <row r="2" spans="1:10" ht="29.85" customHeight="1" x14ac:dyDescent="0.25">
      <c r="A2" s="482" t="s">
        <v>115</v>
      </c>
      <c r="B2" s="419" t="s">
        <v>111</v>
      </c>
      <c r="C2" s="901" t="s">
        <v>399</v>
      </c>
      <c r="D2" s="902"/>
      <c r="E2" s="902"/>
      <c r="F2" s="903"/>
      <c r="G2" s="907" t="s">
        <v>403</v>
      </c>
      <c r="H2" s="904"/>
      <c r="I2" s="904"/>
      <c r="J2" s="904"/>
    </row>
    <row r="3" spans="1:10" ht="13.8" x14ac:dyDescent="0.25">
      <c r="A3" s="483"/>
      <c r="B3" s="419">
        <v>2019</v>
      </c>
      <c r="C3" s="419">
        <v>2020</v>
      </c>
      <c r="D3" s="421">
        <f>C3+1</f>
        <v>2021</v>
      </c>
      <c r="E3" s="421">
        <f t="shared" ref="E3:F3" si="0">D3+1</f>
        <v>2022</v>
      </c>
      <c r="F3" s="420">
        <f t="shared" si="0"/>
        <v>2023</v>
      </c>
      <c r="G3" s="421">
        <f>C3</f>
        <v>2020</v>
      </c>
      <c r="H3" s="421">
        <f>D3</f>
        <v>2021</v>
      </c>
      <c r="I3" s="421">
        <f>E3</f>
        <v>2022</v>
      </c>
      <c r="J3" s="421">
        <f>F3</f>
        <v>2023</v>
      </c>
    </row>
    <row r="4" spans="1:10" x14ac:dyDescent="0.25">
      <c r="A4" s="484" t="s">
        <v>116</v>
      </c>
      <c r="B4" s="142">
        <v>2.3170224929343703</v>
      </c>
      <c r="C4" s="103">
        <v>-6.650431556574965</v>
      </c>
      <c r="D4" s="103">
        <v>5.5465319797100676</v>
      </c>
      <c r="E4" s="103">
        <v>3.9087483288998692</v>
      </c>
      <c r="F4" s="103">
        <v>4.3043554983597465</v>
      </c>
      <c r="G4" s="485">
        <v>0</v>
      </c>
      <c r="H4" s="103">
        <v>0</v>
      </c>
      <c r="I4" s="103">
        <v>1.5071207863236902</v>
      </c>
      <c r="J4" s="103">
        <v>1.0424298872097726</v>
      </c>
    </row>
    <row r="5" spans="1:10" x14ac:dyDescent="0.25">
      <c r="A5" s="484" t="s">
        <v>117</v>
      </c>
      <c r="B5" s="142">
        <v>2.6775097969561568</v>
      </c>
      <c r="C5" s="103">
        <v>1.921049624317428</v>
      </c>
      <c r="D5" s="103">
        <v>1.1106526808733141</v>
      </c>
      <c r="E5" s="103">
        <v>2.1381847272497145</v>
      </c>
      <c r="F5" s="103">
        <v>2.6081108345006543</v>
      </c>
      <c r="G5" s="485">
        <v>-2.5337342834275134E-3</v>
      </c>
      <c r="H5" s="103">
        <v>-1.8524800142105668E-2</v>
      </c>
      <c r="I5" s="103">
        <v>0.24824881467391258</v>
      </c>
      <c r="J5" s="103">
        <v>0.77551321159572417</v>
      </c>
    </row>
    <row r="6" spans="1:10" x14ac:dyDescent="0.25">
      <c r="A6" s="484" t="s">
        <v>113</v>
      </c>
      <c r="B6" s="142">
        <v>7.7986179664363275</v>
      </c>
      <c r="C6" s="103">
        <v>2.564102564102555</v>
      </c>
      <c r="D6" s="103">
        <v>4.1071428571428648</v>
      </c>
      <c r="E6" s="103">
        <v>5.7461406518010349</v>
      </c>
      <c r="F6" s="103">
        <v>6.0827250608272543</v>
      </c>
      <c r="G6" s="485">
        <v>0</v>
      </c>
      <c r="H6" s="103">
        <v>0</v>
      </c>
      <c r="I6" s="103">
        <v>1.8867924528301883</v>
      </c>
      <c r="J6" s="103">
        <v>1.2932948378710174</v>
      </c>
    </row>
    <row r="7" spans="1:10" x14ac:dyDescent="0.25">
      <c r="A7" s="484" t="s">
        <v>114</v>
      </c>
      <c r="B7" s="142">
        <v>4.9875656115999645</v>
      </c>
      <c r="C7" s="103">
        <v>0.63093241499712072</v>
      </c>
      <c r="D7" s="103">
        <v>2.9635751494227813</v>
      </c>
      <c r="E7" s="103">
        <v>3.5324261285688774</v>
      </c>
      <c r="F7" s="103">
        <v>3.386295876678691</v>
      </c>
      <c r="G7" s="485">
        <v>2.5016000716471254E-3</v>
      </c>
      <c r="H7" s="103">
        <v>1.8860824334465676E-2</v>
      </c>
      <c r="I7" s="103">
        <v>1.5995440742658351</v>
      </c>
      <c r="J7" s="103">
        <v>0.48267496444318603</v>
      </c>
    </row>
    <row r="8" spans="1:10" x14ac:dyDescent="0.25">
      <c r="A8" s="484" t="s">
        <v>126</v>
      </c>
      <c r="B8" s="142">
        <v>0.97216416334673372</v>
      </c>
      <c r="C8" s="103">
        <v>-1.6048286359789721</v>
      </c>
      <c r="D8" s="103">
        <v>0.51379615847626514</v>
      </c>
      <c r="E8" s="103">
        <v>0.73196758805296191</v>
      </c>
      <c r="F8" s="103">
        <v>0.93496163993560533</v>
      </c>
      <c r="G8" s="485">
        <v>0</v>
      </c>
      <c r="H8" s="103">
        <v>0</v>
      </c>
      <c r="I8" s="103">
        <v>0.27938124946966791</v>
      </c>
      <c r="J8" s="103">
        <v>0.75044355537789986</v>
      </c>
    </row>
    <row r="9" spans="1:10" x14ac:dyDescent="0.25">
      <c r="A9" s="484" t="s">
        <v>118</v>
      </c>
      <c r="B9" s="142">
        <v>5.7538217443709918</v>
      </c>
      <c r="C9" s="103">
        <v>6.8141297062782362</v>
      </c>
      <c r="D9" s="103">
        <v>6.76867063659496</v>
      </c>
      <c r="E9" s="103">
        <v>5.9786044265658926</v>
      </c>
      <c r="F9" s="103">
        <v>4.8121712601698077</v>
      </c>
      <c r="G9" s="485">
        <v>0</v>
      </c>
      <c r="H9" s="103">
        <v>0</v>
      </c>
      <c r="I9" s="103">
        <v>-0.18389491630233845</v>
      </c>
      <c r="J9" s="103">
        <v>-0.89551504688237227</v>
      </c>
    </row>
    <row r="10" spans="1:10" x14ac:dyDescent="0.25">
      <c r="A10" s="484" t="s">
        <v>119</v>
      </c>
      <c r="B10" s="142">
        <v>2.2024558800236633</v>
      </c>
      <c r="C10" s="103">
        <v>-1.1576518995922824</v>
      </c>
      <c r="D10" s="103">
        <v>2.9719196699947048</v>
      </c>
      <c r="E10" s="103">
        <v>2.7593640089207616</v>
      </c>
      <c r="F10" s="103">
        <v>2.8083229213057059</v>
      </c>
      <c r="G10" s="485">
        <v>0</v>
      </c>
      <c r="H10" s="103">
        <v>0</v>
      </c>
      <c r="I10" s="103">
        <v>0.93483475715039344</v>
      </c>
      <c r="J10" s="103">
        <v>0.54158809328470614</v>
      </c>
    </row>
    <row r="11" spans="1:10" x14ac:dyDescent="0.25">
      <c r="A11" s="484" t="s">
        <v>120</v>
      </c>
      <c r="B11" s="142">
        <v>5.7875039156742645</v>
      </c>
      <c r="C11" s="103">
        <v>-9.8734533147354036</v>
      </c>
      <c r="D11" s="103">
        <v>7.5691280221866997</v>
      </c>
      <c r="E11" s="103">
        <v>8.0311232501701255</v>
      </c>
      <c r="F11" s="103">
        <v>10.161668765080623</v>
      </c>
      <c r="G11" s="485">
        <v>0</v>
      </c>
      <c r="H11" s="103">
        <v>-4.4408920985006262E-14</v>
      </c>
      <c r="I11" s="103">
        <v>4.7717356894642524</v>
      </c>
      <c r="J11" s="103">
        <v>3.6151175863714089</v>
      </c>
    </row>
    <row r="12" spans="1:10" x14ac:dyDescent="0.25">
      <c r="A12" s="484" t="s">
        <v>121</v>
      </c>
      <c r="B12" s="142">
        <v>0.77051726908585749</v>
      </c>
      <c r="C12" s="103">
        <v>-9.3438483571612672</v>
      </c>
      <c r="D12" s="103">
        <v>9.7089651772698247</v>
      </c>
      <c r="E12" s="103">
        <v>4.0275574184121421</v>
      </c>
      <c r="F12" s="103">
        <v>3.5530446919129988</v>
      </c>
      <c r="G12" s="485">
        <v>0</v>
      </c>
      <c r="H12" s="103">
        <v>0</v>
      </c>
      <c r="I12" s="103">
        <v>-2.164452519333171E-2</v>
      </c>
      <c r="J12" s="103">
        <v>-6.8430953810927342E-2</v>
      </c>
    </row>
    <row r="13" spans="1:10" x14ac:dyDescent="0.25">
      <c r="A13" s="104" t="s">
        <v>122</v>
      </c>
      <c r="B13" s="143">
        <v>6.5418144449467501</v>
      </c>
      <c r="C13" s="105">
        <v>-0.25319943828975383</v>
      </c>
      <c r="D13" s="105">
        <v>4.6547308939138086</v>
      </c>
      <c r="E13" s="105">
        <v>5.6448056883870468</v>
      </c>
      <c r="F13" s="105">
        <v>6.1863130358993672</v>
      </c>
      <c r="G13" s="486">
        <v>0</v>
      </c>
      <c r="H13" s="144">
        <v>0</v>
      </c>
      <c r="I13" s="144">
        <v>1.7652598210660519</v>
      </c>
      <c r="J13" s="144">
        <v>1.684763263667131</v>
      </c>
    </row>
    <row r="14" spans="1:10" x14ac:dyDescent="0.25">
      <c r="A14" s="106" t="s">
        <v>401</v>
      </c>
      <c r="B14" s="905"/>
      <c r="C14" s="905"/>
      <c r="D14" s="905"/>
      <c r="E14" s="905"/>
      <c r="F14" s="905"/>
      <c r="G14" s="102"/>
      <c r="H14" s="487"/>
      <c r="I14" s="487"/>
      <c r="J14" s="488" t="s">
        <v>87</v>
      </c>
    </row>
  </sheetData>
  <mergeCells count="4">
    <mergeCell ref="A1:I1"/>
    <mergeCell ref="C2:F2"/>
    <mergeCell ref="G2:J2"/>
    <mergeCell ref="B14:F14"/>
  </mergeCells>
  <conditionalFormatting sqref="G4:J13">
    <cfRule type="dataBar" priority="1">
      <dataBar>
        <cfvo type="min"/>
        <cfvo type="max"/>
        <color rgb="FF008AEF"/>
      </dataBar>
      <extLst>
        <ext xmlns:x14="http://schemas.microsoft.com/office/spreadsheetml/2009/9/main" uri="{B025F937-C7B1-47D3-B67F-A62EFF666E3E}">
          <x14:id>{47204F84-F863-45F9-BD95-1244E7790E65}</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47204F84-F863-45F9-BD95-1244E7790E65}">
            <x14:dataBar minLength="0" maxLength="100" border="1" negativeBarBorderColorSameAsPositive="0">
              <x14:cfvo type="autoMin"/>
              <x14:cfvo type="autoMax"/>
              <x14:borderColor rgb="FF008AEF"/>
              <x14:negativeFillColor rgb="FFFF0000"/>
              <x14:negativeBorderColor rgb="FFFF0000"/>
              <x14:axisColor rgb="FF000000"/>
            </x14:dataBar>
          </x14:cfRule>
          <xm:sqref>G4:J13</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82C14-58EA-4AE0-AD4F-9DF235D8EBAA}">
  <sheetPr codeName="Sheet11"/>
  <dimension ref="A1:D10"/>
  <sheetViews>
    <sheetView showGridLines="0" workbookViewId="0">
      <selection sqref="A1:D1"/>
    </sheetView>
  </sheetViews>
  <sheetFormatPr defaultRowHeight="14.1" customHeight="1" x14ac:dyDescent="0.3"/>
  <cols>
    <col min="1" max="1" width="37.109375" customWidth="1"/>
    <col min="2" max="4" width="11.5546875" customWidth="1"/>
  </cols>
  <sheetData>
    <row r="1" spans="1:4" ht="14.1" customHeight="1" x14ac:dyDescent="0.3">
      <c r="A1" s="909" t="s">
        <v>246</v>
      </c>
      <c r="B1" s="909"/>
      <c r="C1" s="909"/>
      <c r="D1" s="909"/>
    </row>
    <row r="2" spans="1:4" ht="14.1" customHeight="1" x14ac:dyDescent="0.3">
      <c r="A2" s="22"/>
      <c r="B2" s="203">
        <v>2021</v>
      </c>
      <c r="C2" s="203">
        <v>2022</v>
      </c>
      <c r="D2" s="203">
        <v>2023</v>
      </c>
    </row>
    <row r="3" spans="1:4" ht="14.1" customHeight="1" x14ac:dyDescent="0.3">
      <c r="A3" s="23" t="s">
        <v>247</v>
      </c>
      <c r="B3" s="55">
        <v>-36340.386315034644</v>
      </c>
      <c r="C3" s="55">
        <v>-35488.672258563805</v>
      </c>
      <c r="D3" s="55">
        <v>-37772.169293609448</v>
      </c>
    </row>
    <row r="4" spans="1:4" ht="14.1" customHeight="1" x14ac:dyDescent="0.3">
      <c r="A4" s="207" t="s">
        <v>248</v>
      </c>
      <c r="B4" s="208">
        <v>40393.55940013798</v>
      </c>
      <c r="C4" s="208">
        <v>42968.945239073131</v>
      </c>
      <c r="D4" s="208">
        <v>43292.11824758118</v>
      </c>
    </row>
    <row r="5" spans="1:4" ht="14.1" customHeight="1" x14ac:dyDescent="0.3">
      <c r="A5" s="207" t="s">
        <v>249</v>
      </c>
      <c r="B5" s="208">
        <v>-76733.945715172595</v>
      </c>
      <c r="C5" s="208">
        <v>-78457.617497636893</v>
      </c>
      <c r="D5" s="208">
        <v>-81064.287541190599</v>
      </c>
    </row>
    <row r="6" spans="1:4" ht="14.1" customHeight="1" x14ac:dyDescent="0.3">
      <c r="A6" s="23" t="s">
        <v>250</v>
      </c>
      <c r="B6" s="55">
        <v>15565.11424055649</v>
      </c>
      <c r="C6" s="55">
        <v>16689.134304419626</v>
      </c>
      <c r="D6" s="55">
        <v>18529.308624499943</v>
      </c>
    </row>
    <row r="7" spans="1:4" ht="14.1" customHeight="1" x14ac:dyDescent="0.3">
      <c r="A7" s="23" t="s">
        <v>251</v>
      </c>
      <c r="B7" s="55">
        <v>66843.765008183196</v>
      </c>
      <c r="C7" s="55">
        <v>69678.428019590676</v>
      </c>
      <c r="D7" s="55">
        <v>73091.526046749204</v>
      </c>
    </row>
    <row r="8" spans="1:4" ht="14.1" customHeight="1" x14ac:dyDescent="0.3">
      <c r="A8" s="23" t="s">
        <v>252</v>
      </c>
      <c r="B8" s="55">
        <v>26269.609059927985</v>
      </c>
      <c r="C8" s="55">
        <v>27383.230380987749</v>
      </c>
      <c r="D8" s="55">
        <v>28720.406477827579</v>
      </c>
    </row>
    <row r="9" spans="1:4" ht="14.1" customHeight="1" x14ac:dyDescent="0.3">
      <c r="A9" s="204" t="s">
        <v>253</v>
      </c>
      <c r="B9" s="205">
        <v>72338.101993633027</v>
      </c>
      <c r="C9" s="205">
        <v>78262.120446434245</v>
      </c>
      <c r="D9" s="205">
        <v>82569.071855467279</v>
      </c>
    </row>
    <row r="10" spans="1:4" ht="14.1" customHeight="1" x14ac:dyDescent="0.3">
      <c r="A10" s="94"/>
      <c r="C10" s="908" t="s">
        <v>254</v>
      </c>
      <c r="D10" s="908"/>
    </row>
  </sheetData>
  <mergeCells count="2">
    <mergeCell ref="C10:D10"/>
    <mergeCell ref="A1:D1"/>
  </mergeCells>
  <pageMargins left="0.7" right="0.7" top="0.75" bottom="0.75" header="0.3" footer="0.3"/>
  <pageSetup paperSize="9"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1D763-C412-47E2-9902-1F524D75FDFB}">
  <sheetPr>
    <pageSetUpPr fitToPage="1"/>
  </sheetPr>
  <dimension ref="A1:E70"/>
  <sheetViews>
    <sheetView showGridLines="0" zoomScaleNormal="100" workbookViewId="0"/>
  </sheetViews>
  <sheetFormatPr defaultRowHeight="14.4" x14ac:dyDescent="0.3"/>
  <cols>
    <col min="1" max="1" width="50.88671875" customWidth="1"/>
    <col min="2" max="3" width="20.88671875" customWidth="1"/>
    <col min="4" max="5" width="11.44140625" customWidth="1"/>
  </cols>
  <sheetData>
    <row r="1" spans="1:5" ht="15" thickBot="1" x14ac:dyDescent="0.35">
      <c r="A1" s="690" t="s">
        <v>625</v>
      </c>
      <c r="B1" s="690"/>
      <c r="C1" s="690"/>
    </row>
    <row r="2" spans="1:5" x14ac:dyDescent="0.3">
      <c r="A2" s="689"/>
      <c r="B2" s="883" t="s">
        <v>468</v>
      </c>
      <c r="C2" s="884"/>
    </row>
    <row r="3" spans="1:5" ht="36.6" thickBot="1" x14ac:dyDescent="0.35">
      <c r="A3" s="689"/>
      <c r="B3" s="563" t="s">
        <v>469</v>
      </c>
      <c r="C3" s="563" t="s">
        <v>470</v>
      </c>
    </row>
    <row r="4" spans="1:5" s="7" customFormat="1" x14ac:dyDescent="0.3">
      <c r="A4" s="637" t="s">
        <v>471</v>
      </c>
      <c r="B4" s="692">
        <v>-6392.6554212213123</v>
      </c>
      <c r="C4" s="693">
        <v>1799.2273147786746</v>
      </c>
    </row>
    <row r="5" spans="1:5" ht="15" thickBot="1" x14ac:dyDescent="0.35">
      <c r="A5" s="687" t="s">
        <v>3</v>
      </c>
      <c r="B5" s="706">
        <v>-7.1566730918246506</v>
      </c>
      <c r="C5" s="707">
        <v>2.0142618147393305</v>
      </c>
    </row>
    <row r="6" spans="1:5" x14ac:dyDescent="0.3">
      <c r="A6" s="639" t="s">
        <v>472</v>
      </c>
      <c r="B6" s="694">
        <v>-932.01260764308824</v>
      </c>
      <c r="C6" s="695">
        <v>138.98739235691176</v>
      </c>
      <c r="D6" s="4"/>
      <c r="E6" s="150"/>
    </row>
    <row r="7" spans="1:5" x14ac:dyDescent="0.3">
      <c r="A7" s="642" t="s">
        <v>626</v>
      </c>
      <c r="B7" s="696">
        <v>-604.08380573000022</v>
      </c>
      <c r="C7" s="697">
        <v>247.91619426999978</v>
      </c>
      <c r="D7" s="4"/>
      <c r="E7" s="150"/>
    </row>
    <row r="8" spans="1:5" ht="15" thickBot="1" x14ac:dyDescent="0.35">
      <c r="A8" s="643" t="s">
        <v>627</v>
      </c>
      <c r="B8" s="698">
        <v>-327.92880191308802</v>
      </c>
      <c r="C8" s="699">
        <v>-108.92880191308802</v>
      </c>
      <c r="D8" s="4"/>
      <c r="E8" s="150"/>
    </row>
    <row r="9" spans="1:5" ht="15" thickBot="1" x14ac:dyDescent="0.35">
      <c r="A9" s="639" t="s">
        <v>473</v>
      </c>
      <c r="B9" s="700">
        <v>-2233.9182109355133</v>
      </c>
      <c r="C9" s="701">
        <v>-27.832210935517651</v>
      </c>
      <c r="D9" s="4"/>
      <c r="E9" s="150"/>
    </row>
    <row r="10" spans="1:5" x14ac:dyDescent="0.3">
      <c r="A10" s="688" t="s">
        <v>474</v>
      </c>
      <c r="B10" s="694">
        <v>-527.80484069509475</v>
      </c>
      <c r="C10" s="695">
        <v>-38.709977695095176</v>
      </c>
      <c r="D10" s="4"/>
      <c r="E10" s="150"/>
    </row>
    <row r="11" spans="1:5" x14ac:dyDescent="0.3">
      <c r="A11" s="642" t="s">
        <v>628</v>
      </c>
      <c r="B11" s="702">
        <v>-207.53530374464592</v>
      </c>
      <c r="C11" s="703">
        <v>-26.543036744645946</v>
      </c>
      <c r="D11" s="4"/>
      <c r="E11" s="150"/>
    </row>
    <row r="12" spans="1:5" x14ac:dyDescent="0.3">
      <c r="A12" s="642" t="s">
        <v>629</v>
      </c>
      <c r="B12" s="702">
        <v>-51.868940000000066</v>
      </c>
      <c r="C12" s="703">
        <v>17.485006999999996</v>
      </c>
      <c r="D12" s="4"/>
      <c r="E12" s="150"/>
    </row>
    <row r="13" spans="1:5" x14ac:dyDescent="0.3">
      <c r="A13" s="642" t="s">
        <v>560</v>
      </c>
      <c r="B13" s="702">
        <v>-65.022774005285697</v>
      </c>
      <c r="C13" s="703">
        <v>0.48722599471429362</v>
      </c>
    </row>
    <row r="14" spans="1:5" x14ac:dyDescent="0.3">
      <c r="A14" s="642" t="s">
        <v>630</v>
      </c>
      <c r="B14" s="696">
        <v>-24.064212331344415</v>
      </c>
      <c r="C14" s="697">
        <v>-34.181275331344551</v>
      </c>
    </row>
    <row r="15" spans="1:5" x14ac:dyDescent="0.3">
      <c r="A15" s="642" t="s">
        <v>561</v>
      </c>
      <c r="B15" s="696">
        <v>-136.21301661381901</v>
      </c>
      <c r="C15" s="697">
        <v>5.5071833861809978</v>
      </c>
    </row>
    <row r="16" spans="1:5" ht="15" thickBot="1" x14ac:dyDescent="0.35">
      <c r="A16" s="643" t="s">
        <v>631</v>
      </c>
      <c r="B16" s="698">
        <v>-42.639082000000002</v>
      </c>
      <c r="C16" s="699">
        <v>-1.4650820000000095</v>
      </c>
    </row>
    <row r="17" spans="1:3" x14ac:dyDescent="0.3">
      <c r="A17" s="639" t="s">
        <v>475</v>
      </c>
      <c r="B17" s="694">
        <v>-518.55262327952369</v>
      </c>
      <c r="C17" s="695">
        <v>82.766974720472717</v>
      </c>
    </row>
    <row r="18" spans="1:3" x14ac:dyDescent="0.3">
      <c r="A18" s="642" t="s">
        <v>564</v>
      </c>
      <c r="B18" s="702">
        <v>-314.43078243353739</v>
      </c>
      <c r="C18" s="703">
        <v>190.10121756646004</v>
      </c>
    </row>
    <row r="19" spans="1:3" ht="15" thickBot="1" x14ac:dyDescent="0.35">
      <c r="A19" s="643" t="s">
        <v>563</v>
      </c>
      <c r="B19" s="704">
        <v>-204.1218408459863</v>
      </c>
      <c r="C19" s="705">
        <v>-107.33424284598618</v>
      </c>
    </row>
    <row r="20" spans="1:3" x14ac:dyDescent="0.3">
      <c r="A20" s="639" t="s">
        <v>476</v>
      </c>
      <c r="B20" s="694">
        <v>-183.85415360694628</v>
      </c>
      <c r="C20" s="695">
        <v>200.1268328048186</v>
      </c>
    </row>
    <row r="21" spans="1:3" x14ac:dyDescent="0.3">
      <c r="A21" s="642" t="s">
        <v>565</v>
      </c>
      <c r="B21" s="702">
        <v>42.439255000000003</v>
      </c>
      <c r="C21" s="703">
        <v>42.000454999999988</v>
      </c>
    </row>
    <row r="22" spans="1:3" x14ac:dyDescent="0.3">
      <c r="A22" s="642" t="s">
        <v>566</v>
      </c>
      <c r="B22" s="702">
        <v>-104.62608049754584</v>
      </c>
      <c r="C22" s="703">
        <v>108.61901491421895</v>
      </c>
    </row>
    <row r="23" spans="1:3" x14ac:dyDescent="0.3">
      <c r="A23" s="642" t="s">
        <v>567</v>
      </c>
      <c r="B23" s="696">
        <v>79.698152999999991</v>
      </c>
      <c r="C23" s="697">
        <v>49.726660000000003</v>
      </c>
    </row>
    <row r="24" spans="1:3" ht="15" thickBot="1" x14ac:dyDescent="0.35">
      <c r="A24" s="643" t="s">
        <v>568</v>
      </c>
      <c r="B24" s="698">
        <v>-201.3654811094006</v>
      </c>
      <c r="C24" s="699">
        <v>-0.21929710940062819</v>
      </c>
    </row>
    <row r="25" spans="1:3" x14ac:dyDescent="0.3">
      <c r="A25" s="639" t="s">
        <v>477</v>
      </c>
      <c r="B25" s="694">
        <v>-1586.1753008319429</v>
      </c>
      <c r="C25" s="695">
        <v>1086.2930697562879</v>
      </c>
    </row>
    <row r="26" spans="1:3" x14ac:dyDescent="0.3">
      <c r="A26" s="642" t="s">
        <v>569</v>
      </c>
      <c r="B26" s="702">
        <v>200.24776200000002</v>
      </c>
      <c r="C26" s="703">
        <v>88.554207970000036</v>
      </c>
    </row>
    <row r="27" spans="1:3" x14ac:dyDescent="0.3">
      <c r="A27" s="642" t="s">
        <v>570</v>
      </c>
      <c r="B27" s="702">
        <v>-73.437367674646794</v>
      </c>
      <c r="C27" s="703">
        <v>2.6322363253520962</v>
      </c>
    </row>
    <row r="28" spans="1:3" x14ac:dyDescent="0.3">
      <c r="A28" s="642" t="s">
        <v>571</v>
      </c>
      <c r="B28" s="696">
        <v>-96.0097114813384</v>
      </c>
      <c r="C28" s="697">
        <v>379.92672454866192</v>
      </c>
    </row>
    <row r="29" spans="1:3" x14ac:dyDescent="0.3">
      <c r="A29" s="642" t="s">
        <v>573</v>
      </c>
      <c r="B29" s="702">
        <v>-767.17041729700372</v>
      </c>
      <c r="C29" s="703">
        <v>464.28323529122713</v>
      </c>
    </row>
    <row r="30" spans="1:3" ht="15" thickBot="1" x14ac:dyDescent="0.35">
      <c r="A30" s="643" t="s">
        <v>632</v>
      </c>
      <c r="B30" s="704">
        <v>-849.80556637895347</v>
      </c>
      <c r="C30" s="705">
        <v>150.89666562104634</v>
      </c>
    </row>
    <row r="31" spans="1:3" x14ac:dyDescent="0.3">
      <c r="A31" s="639" t="s">
        <v>478</v>
      </c>
      <c r="B31" s="694">
        <v>-269.74956436504726</v>
      </c>
      <c r="C31" s="695">
        <v>-28.748929365047388</v>
      </c>
    </row>
    <row r="32" spans="1:3" x14ac:dyDescent="0.3">
      <c r="A32" s="642" t="s">
        <v>575</v>
      </c>
      <c r="B32" s="702">
        <v>-153.62407639247294</v>
      </c>
      <c r="C32" s="703">
        <v>22.376323607526956</v>
      </c>
    </row>
    <row r="33" spans="1:3" ht="15" thickBot="1" x14ac:dyDescent="0.35">
      <c r="A33" s="643" t="s">
        <v>576</v>
      </c>
      <c r="B33" s="704">
        <v>-116.12548797257409</v>
      </c>
      <c r="C33" s="705">
        <v>-51.125252972574117</v>
      </c>
    </row>
    <row r="34" spans="1:3" x14ac:dyDescent="0.3">
      <c r="A34" s="639" t="s">
        <v>479</v>
      </c>
      <c r="B34" s="694">
        <v>-85.236693702466255</v>
      </c>
      <c r="C34" s="695">
        <v>75.589483297531842</v>
      </c>
    </row>
    <row r="35" spans="1:3" x14ac:dyDescent="0.3">
      <c r="A35" s="642" t="s">
        <v>577</v>
      </c>
      <c r="B35" s="702">
        <v>104.59255928969014</v>
      </c>
      <c r="C35" s="703">
        <v>130.77257528969039</v>
      </c>
    </row>
    <row r="36" spans="1:3" x14ac:dyDescent="0.3">
      <c r="A36" s="642" t="s">
        <v>633</v>
      </c>
      <c r="B36" s="696">
        <v>-55</v>
      </c>
      <c r="C36" s="697">
        <v>-14.64</v>
      </c>
    </row>
    <row r="37" spans="1:3" x14ac:dyDescent="0.3">
      <c r="A37" s="640" t="s">
        <v>634</v>
      </c>
      <c r="B37" s="702">
        <v>-123.16414395275389</v>
      </c>
      <c r="C37" s="703">
        <v>-35.58615795275459</v>
      </c>
    </row>
    <row r="38" spans="1:3" ht="15" thickBot="1" x14ac:dyDescent="0.35">
      <c r="A38" s="643" t="s">
        <v>579</v>
      </c>
      <c r="B38" s="704">
        <v>-11.665109039402523</v>
      </c>
      <c r="C38" s="705">
        <v>-4.9569340394040182</v>
      </c>
    </row>
    <row r="39" spans="1:3" x14ac:dyDescent="0.3">
      <c r="A39" s="639" t="s">
        <v>480</v>
      </c>
      <c r="B39" s="694">
        <v>-51.92947090007155</v>
      </c>
      <c r="C39" s="695">
        <v>304.85991509993102</v>
      </c>
    </row>
    <row r="40" spans="1:3" x14ac:dyDescent="0.3">
      <c r="A40" s="642" t="s">
        <v>635</v>
      </c>
      <c r="B40" s="702">
        <v>-90.52521099999467</v>
      </c>
      <c r="C40" s="703">
        <v>-6.6512109999948734</v>
      </c>
    </row>
    <row r="41" spans="1:3" x14ac:dyDescent="0.3">
      <c r="A41" s="642" t="s">
        <v>636</v>
      </c>
      <c r="B41" s="696">
        <v>-23.489097271696053</v>
      </c>
      <c r="C41" s="697">
        <v>3.4939027283039472</v>
      </c>
    </row>
    <row r="42" spans="1:3" x14ac:dyDescent="0.3">
      <c r="A42" s="642" t="s">
        <v>580</v>
      </c>
      <c r="B42" s="696">
        <v>-48.285285000000201</v>
      </c>
      <c r="C42" s="697">
        <v>65.146212999999946</v>
      </c>
    </row>
    <row r="43" spans="1:3" x14ac:dyDescent="0.3">
      <c r="A43" s="642" t="s">
        <v>637</v>
      </c>
      <c r="B43" s="696">
        <v>25.430580657181736</v>
      </c>
      <c r="C43" s="697">
        <v>38.566051657181703</v>
      </c>
    </row>
    <row r="44" spans="1:3" x14ac:dyDescent="0.3">
      <c r="A44" s="642" t="s">
        <v>581</v>
      </c>
      <c r="B44" s="696">
        <v>51.771939763289751</v>
      </c>
      <c r="C44" s="697">
        <v>44.633765763289873</v>
      </c>
    </row>
    <row r="45" spans="1:3" x14ac:dyDescent="0.3">
      <c r="A45" s="642" t="s">
        <v>582</v>
      </c>
      <c r="B45" s="696">
        <v>-23.993525969976176</v>
      </c>
      <c r="C45" s="697">
        <v>-17.897085969976018</v>
      </c>
    </row>
    <row r="46" spans="1:3" x14ac:dyDescent="0.3">
      <c r="A46" s="642" t="s">
        <v>583</v>
      </c>
      <c r="B46" s="696">
        <v>39.476121360736421</v>
      </c>
      <c r="C46" s="697">
        <v>87.622412360736377</v>
      </c>
    </row>
    <row r="47" spans="1:3" ht="15" thickBot="1" x14ac:dyDescent="0.35">
      <c r="A47" s="642" t="s">
        <v>638</v>
      </c>
      <c r="B47" s="698">
        <v>17.685006560387585</v>
      </c>
      <c r="C47" s="699">
        <v>89.945866560390215</v>
      </c>
    </row>
    <row r="48" spans="1:3" ht="15" thickBot="1" x14ac:dyDescent="0.35">
      <c r="A48" s="638" t="s">
        <v>481</v>
      </c>
      <c r="B48" s="700">
        <v>-3.4219552616188622</v>
      </c>
      <c r="C48" s="701">
        <v>5.894764738381653</v>
      </c>
    </row>
    <row r="49" spans="1:3" x14ac:dyDescent="0.3">
      <c r="A49" s="691"/>
      <c r="B49" s="691"/>
      <c r="C49" s="645" t="s">
        <v>6</v>
      </c>
    </row>
    <row r="50" spans="1:3" x14ac:dyDescent="0.3">
      <c r="A50" s="691"/>
      <c r="B50" s="691"/>
      <c r="C50" s="691"/>
    </row>
    <row r="51" spans="1:3" x14ac:dyDescent="0.3">
      <c r="A51" s="691"/>
      <c r="B51" s="691"/>
      <c r="C51" s="691"/>
    </row>
    <row r="52" spans="1:3" x14ac:dyDescent="0.3">
      <c r="A52" s="691"/>
      <c r="B52" s="691"/>
      <c r="C52" s="691"/>
    </row>
    <row r="53" spans="1:3" x14ac:dyDescent="0.3">
      <c r="A53" s="691"/>
      <c r="B53" s="691"/>
      <c r="C53" s="691"/>
    </row>
    <row r="54" spans="1:3" x14ac:dyDescent="0.3">
      <c r="A54" s="691"/>
      <c r="B54" s="691"/>
      <c r="C54" s="691"/>
    </row>
    <row r="55" spans="1:3" x14ac:dyDescent="0.3">
      <c r="A55" s="691"/>
      <c r="B55" s="691"/>
      <c r="C55" s="691"/>
    </row>
    <row r="56" spans="1:3" x14ac:dyDescent="0.3">
      <c r="A56" s="691"/>
      <c r="B56" s="691"/>
      <c r="C56" s="691"/>
    </row>
    <row r="57" spans="1:3" x14ac:dyDescent="0.3">
      <c r="A57" s="691"/>
      <c r="B57" s="691"/>
      <c r="C57" s="691"/>
    </row>
    <row r="58" spans="1:3" x14ac:dyDescent="0.3">
      <c r="A58" s="691"/>
      <c r="B58" s="691"/>
      <c r="C58" s="691"/>
    </row>
    <row r="59" spans="1:3" x14ac:dyDescent="0.3">
      <c r="A59" s="691"/>
      <c r="B59" s="691"/>
      <c r="C59" s="691"/>
    </row>
    <row r="60" spans="1:3" x14ac:dyDescent="0.3">
      <c r="A60" s="691"/>
      <c r="B60" s="691"/>
      <c r="C60" s="691"/>
    </row>
    <row r="61" spans="1:3" x14ac:dyDescent="0.3">
      <c r="A61" s="691"/>
      <c r="B61" s="691"/>
      <c r="C61" s="691"/>
    </row>
    <row r="62" spans="1:3" x14ac:dyDescent="0.3">
      <c r="A62" s="691"/>
      <c r="B62" s="691"/>
      <c r="C62" s="691"/>
    </row>
    <row r="63" spans="1:3" x14ac:dyDescent="0.3">
      <c r="A63" s="691"/>
      <c r="B63" s="691"/>
      <c r="C63" s="691"/>
    </row>
    <row r="64" spans="1:3" x14ac:dyDescent="0.3">
      <c r="A64" s="691"/>
      <c r="B64" s="691"/>
      <c r="C64" s="691"/>
    </row>
    <row r="65" spans="1:3" x14ac:dyDescent="0.3">
      <c r="A65" s="691"/>
      <c r="B65" s="691"/>
      <c r="C65" s="691"/>
    </row>
    <row r="66" spans="1:3" x14ac:dyDescent="0.3">
      <c r="A66" s="691"/>
      <c r="B66" s="691"/>
      <c r="C66" s="691"/>
    </row>
    <row r="67" spans="1:3" x14ac:dyDescent="0.3">
      <c r="A67" s="691"/>
      <c r="B67" s="691"/>
      <c r="C67" s="691"/>
    </row>
    <row r="68" spans="1:3" x14ac:dyDescent="0.3">
      <c r="A68" s="691"/>
      <c r="B68" s="691"/>
      <c r="C68" s="691"/>
    </row>
    <row r="69" spans="1:3" x14ac:dyDescent="0.3">
      <c r="A69" s="691"/>
      <c r="B69" s="691"/>
      <c r="C69" s="691"/>
    </row>
    <row r="70" spans="1:3" x14ac:dyDescent="0.3">
      <c r="A70" s="691"/>
      <c r="B70" s="691"/>
      <c r="C70" s="691"/>
    </row>
  </sheetData>
  <mergeCells count="1">
    <mergeCell ref="B2:C2"/>
  </mergeCells>
  <pageMargins left="0.25" right="0.25" top="0.75" bottom="0.75" header="0.3" footer="0.3"/>
  <pageSetup paperSize="9"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1A3FA-80F2-48A4-B0E1-59A68AFFB5E3}">
  <dimension ref="A1:F47"/>
  <sheetViews>
    <sheetView showGridLines="0" workbookViewId="0">
      <selection sqref="A1:D1"/>
    </sheetView>
  </sheetViews>
  <sheetFormatPr defaultRowHeight="14.4" x14ac:dyDescent="0.3"/>
  <cols>
    <col min="1" max="1" width="40.88671875" customWidth="1"/>
    <col min="2" max="4" width="15.88671875" customWidth="1"/>
  </cols>
  <sheetData>
    <row r="1" spans="1:6" ht="15" thickBot="1" x14ac:dyDescent="0.35">
      <c r="A1" s="885" t="s">
        <v>641</v>
      </c>
      <c r="B1" s="885"/>
      <c r="C1" s="885"/>
      <c r="D1" s="885"/>
      <c r="F1" s="23"/>
    </row>
    <row r="2" spans="1:6" x14ac:dyDescent="0.3">
      <c r="A2" s="633"/>
      <c r="B2" s="708" t="s">
        <v>652</v>
      </c>
      <c r="C2" s="708" t="s">
        <v>653</v>
      </c>
      <c r="D2" s="709" t="s">
        <v>654</v>
      </c>
      <c r="F2" s="23"/>
    </row>
    <row r="3" spans="1:6" x14ac:dyDescent="0.3">
      <c r="A3" s="637" t="s">
        <v>555</v>
      </c>
      <c r="B3" s="655">
        <v>-1274.3179725697275</v>
      </c>
      <c r="C3" s="655">
        <v>-6212.1277986399282</v>
      </c>
      <c r="D3" s="655">
        <v>-6392.6554212213086</v>
      </c>
      <c r="F3" s="23"/>
    </row>
    <row r="4" spans="1:6" ht="15" thickBot="1" x14ac:dyDescent="0.35">
      <c r="A4" s="637" t="s">
        <v>3</v>
      </c>
      <c r="B4" s="649">
        <v>-1.2997580458174494</v>
      </c>
      <c r="C4" s="649">
        <v>-7.1775977587741524</v>
      </c>
      <c r="D4" s="649">
        <v>-7.1566730918246462</v>
      </c>
      <c r="F4" s="23"/>
    </row>
    <row r="5" spans="1:6" ht="15" thickBot="1" x14ac:dyDescent="0.35">
      <c r="A5" s="688" t="s">
        <v>642</v>
      </c>
      <c r="B5" s="659">
        <v>-28.533304174125078</v>
      </c>
      <c r="C5" s="659">
        <v>-2977.8362969740774</v>
      </c>
      <c r="D5" s="659">
        <v>-2233.9182109355133</v>
      </c>
      <c r="F5" s="23"/>
    </row>
    <row r="6" spans="1:6" x14ac:dyDescent="0.3">
      <c r="A6" s="688" t="s">
        <v>643</v>
      </c>
      <c r="B6" s="663">
        <v>-226.14008729830789</v>
      </c>
      <c r="C6" s="663">
        <v>-394.11384996003972</v>
      </c>
      <c r="D6" s="663">
        <v>-527.80484069509475</v>
      </c>
      <c r="F6" s="23"/>
    </row>
    <row r="7" spans="1:6" x14ac:dyDescent="0.3">
      <c r="A7" s="642" t="s">
        <v>628</v>
      </c>
      <c r="B7" s="664">
        <v>-67.063309000000004</v>
      </c>
      <c r="C7" s="664">
        <v>-168.99867086330005</v>
      </c>
      <c r="D7" s="664">
        <v>-207.53530374464592</v>
      </c>
      <c r="F7" s="23"/>
    </row>
    <row r="8" spans="1:6" x14ac:dyDescent="0.3">
      <c r="A8" s="642" t="s">
        <v>629</v>
      </c>
      <c r="B8" s="664">
        <v>4.5373310291653866</v>
      </c>
      <c r="C8" s="664">
        <v>4.5293700291653636</v>
      </c>
      <c r="D8" s="664">
        <v>-51.868940000000066</v>
      </c>
      <c r="F8" s="23"/>
    </row>
    <row r="9" spans="1:6" x14ac:dyDescent="0.3">
      <c r="A9" s="642" t="s">
        <v>560</v>
      </c>
      <c r="B9" s="664">
        <v>-13.632685000000009</v>
      </c>
      <c r="C9" s="664">
        <v>-30.268162834976351</v>
      </c>
      <c r="D9" s="664">
        <v>-65.022774005285697</v>
      </c>
      <c r="F9" s="23"/>
    </row>
    <row r="10" spans="1:6" x14ac:dyDescent="0.3">
      <c r="A10" s="642" t="s">
        <v>644</v>
      </c>
      <c r="B10" s="661">
        <v>-39.82844167333333</v>
      </c>
      <c r="C10" s="661">
        <v>-32.541449822500006</v>
      </c>
      <c r="D10" s="661">
        <v>-34.848594297500007</v>
      </c>
      <c r="F10" s="23"/>
    </row>
    <row r="11" spans="1:6" x14ac:dyDescent="0.3">
      <c r="A11" s="642" t="s">
        <v>630</v>
      </c>
      <c r="B11" s="664">
        <v>26.441231215155</v>
      </c>
      <c r="C11" s="664">
        <v>0.88192514539016997</v>
      </c>
      <c r="D11" s="664">
        <v>10.784381966155593</v>
      </c>
      <c r="F11" s="23"/>
    </row>
    <row r="12" spans="1:6" x14ac:dyDescent="0.3">
      <c r="A12" s="642" t="s">
        <v>561</v>
      </c>
      <c r="B12" s="661">
        <v>-104.48312876929481</v>
      </c>
      <c r="C12" s="661">
        <v>-136.21301661381901</v>
      </c>
      <c r="D12" s="661">
        <v>-136.21301661381901</v>
      </c>
      <c r="F12" s="23"/>
    </row>
    <row r="13" spans="1:6" ht="15" thickBot="1" x14ac:dyDescent="0.35">
      <c r="A13" s="643" t="s">
        <v>631</v>
      </c>
      <c r="B13" s="666">
        <v>-32.099400000000003</v>
      </c>
      <c r="C13" s="666">
        <v>-31.042332999999999</v>
      </c>
      <c r="D13" s="666">
        <v>-42.639082000000002</v>
      </c>
      <c r="F13" s="23"/>
    </row>
    <row r="14" spans="1:6" x14ac:dyDescent="0.3">
      <c r="A14" s="639" t="s">
        <v>645</v>
      </c>
      <c r="B14" s="659">
        <v>-183.12985132718859</v>
      </c>
      <c r="C14" s="659">
        <v>-1053.2389923912433</v>
      </c>
      <c r="D14" s="659">
        <v>-808.26962327952424</v>
      </c>
      <c r="F14" s="23"/>
    </row>
    <row r="15" spans="1:6" x14ac:dyDescent="0.3">
      <c r="A15" s="642" t="s">
        <v>564</v>
      </c>
      <c r="B15" s="664">
        <v>-159.7419365316091</v>
      </c>
      <c r="C15" s="664">
        <v>-1141.9978902551102</v>
      </c>
      <c r="D15" s="664">
        <v>-590.13078243353812</v>
      </c>
      <c r="F15" s="23"/>
    </row>
    <row r="16" spans="1:6" ht="15" thickBot="1" x14ac:dyDescent="0.35">
      <c r="A16" s="643" t="s">
        <v>563</v>
      </c>
      <c r="B16" s="668">
        <v>-23.387914795580173</v>
      </c>
      <c r="C16" s="668">
        <v>88.758897863865741</v>
      </c>
      <c r="D16" s="668">
        <v>-218.13884084598635</v>
      </c>
      <c r="F16" s="23"/>
    </row>
    <row r="17" spans="1:6" x14ac:dyDescent="0.3">
      <c r="A17" s="639" t="s">
        <v>646</v>
      </c>
      <c r="B17" s="659">
        <v>12.295584064761442</v>
      </c>
      <c r="C17" s="659">
        <v>-185.51967263439565</v>
      </c>
      <c r="D17" s="659">
        <v>-264.72391831282857</v>
      </c>
      <c r="F17" s="23"/>
    </row>
    <row r="18" spans="1:6" x14ac:dyDescent="0.3">
      <c r="A18" s="642" t="s">
        <v>565</v>
      </c>
      <c r="B18" s="664">
        <v>94.560486999999966</v>
      </c>
      <c r="C18" s="664">
        <v>102.49292100000002</v>
      </c>
      <c r="D18" s="664">
        <v>42.439255000000003</v>
      </c>
      <c r="F18" s="23"/>
    </row>
    <row r="19" spans="1:6" x14ac:dyDescent="0.3">
      <c r="A19" s="642" t="s">
        <v>566</v>
      </c>
      <c r="B19" s="664">
        <v>-155.84125077786587</v>
      </c>
      <c r="C19" s="664">
        <v>-187.68916448962938</v>
      </c>
      <c r="D19" s="664">
        <v>-185.49584520342813</v>
      </c>
      <c r="F19" s="23"/>
    </row>
    <row r="20" spans="1:6" x14ac:dyDescent="0.3">
      <c r="A20" s="642" t="s">
        <v>567</v>
      </c>
      <c r="B20" s="661">
        <v>79.698152999999991</v>
      </c>
      <c r="C20" s="661">
        <v>79.698152999999991</v>
      </c>
      <c r="D20" s="661">
        <v>79.698152999999991</v>
      </c>
      <c r="F20" s="23"/>
    </row>
    <row r="21" spans="1:6" ht="15" thickBot="1" x14ac:dyDescent="0.35">
      <c r="A21" s="643" t="s">
        <v>568</v>
      </c>
      <c r="B21" s="666">
        <v>-6.1218051573726866</v>
      </c>
      <c r="C21" s="666">
        <v>-180.02158214476634</v>
      </c>
      <c r="D21" s="666">
        <v>-201.3654811094006</v>
      </c>
      <c r="F21" s="23"/>
    </row>
    <row r="22" spans="1:6" x14ac:dyDescent="0.3">
      <c r="A22" s="639" t="s">
        <v>647</v>
      </c>
      <c r="B22" s="659">
        <v>-456.55795215993749</v>
      </c>
      <c r="C22" s="659">
        <v>-1077.1099529092826</v>
      </c>
      <c r="D22" s="659">
        <v>-2097.6011437691468</v>
      </c>
      <c r="F22" s="23"/>
    </row>
    <row r="23" spans="1:6" x14ac:dyDescent="0.3">
      <c r="A23" s="642" t="s">
        <v>569</v>
      </c>
      <c r="B23" s="664">
        <v>200.24776200000002</v>
      </c>
      <c r="C23" s="664">
        <v>200.24776200000002</v>
      </c>
      <c r="D23" s="664">
        <v>200.24776200000002</v>
      </c>
    </row>
    <row r="24" spans="1:6" x14ac:dyDescent="0.3">
      <c r="A24" s="642" t="s">
        <v>570</v>
      </c>
      <c r="B24" s="664">
        <v>-54.067212973984624</v>
      </c>
      <c r="C24" s="664">
        <v>4.2405358385344698</v>
      </c>
      <c r="D24" s="664">
        <v>-73.437367674646794</v>
      </c>
    </row>
    <row r="25" spans="1:6" x14ac:dyDescent="0.3">
      <c r="A25" s="642" t="s">
        <v>571</v>
      </c>
      <c r="B25" s="661">
        <v>-24.005805629193446</v>
      </c>
      <c r="C25" s="661">
        <v>-245.7808178159728</v>
      </c>
      <c r="D25" s="661">
        <v>-249.53971148133837</v>
      </c>
    </row>
    <row r="26" spans="1:6" x14ac:dyDescent="0.3">
      <c r="A26" s="642" t="s">
        <v>573</v>
      </c>
      <c r="B26" s="664">
        <v>-212.85414520229619</v>
      </c>
      <c r="C26" s="664">
        <v>-566.34940240109177</v>
      </c>
      <c r="D26" s="664">
        <v>-1000.6674583211218</v>
      </c>
    </row>
    <row r="27" spans="1:6" ht="15" thickBot="1" x14ac:dyDescent="0.35">
      <c r="A27" s="643" t="s">
        <v>632</v>
      </c>
      <c r="B27" s="668">
        <v>-365.87855035446398</v>
      </c>
      <c r="C27" s="668">
        <v>-469.46803053075462</v>
      </c>
      <c r="D27" s="668">
        <v>-974.20436829204152</v>
      </c>
    </row>
    <row r="28" spans="1:6" ht="24" x14ac:dyDescent="0.3">
      <c r="A28" s="639" t="s">
        <v>648</v>
      </c>
      <c r="B28" s="659">
        <v>-215.00474299774351</v>
      </c>
      <c r="C28" s="659">
        <v>-80.281423299629751</v>
      </c>
      <c r="D28" s="659">
        <v>-269.74956436504726</v>
      </c>
    </row>
    <row r="29" spans="1:6" x14ac:dyDescent="0.3">
      <c r="A29" s="642" t="s">
        <v>575</v>
      </c>
      <c r="B29" s="664">
        <v>-195.42774079718674</v>
      </c>
      <c r="C29" s="664">
        <v>-66.017189597809647</v>
      </c>
      <c r="D29" s="664">
        <v>-153.62407639247294</v>
      </c>
    </row>
    <row r="30" spans="1:6" ht="15" thickBot="1" x14ac:dyDescent="0.35">
      <c r="A30" s="643" t="s">
        <v>576</v>
      </c>
      <c r="B30" s="668">
        <v>-19.577002200556649</v>
      </c>
      <c r="C30" s="668">
        <v>-14.26423370181999</v>
      </c>
      <c r="D30" s="668">
        <v>-116.12548797257409</v>
      </c>
    </row>
    <row r="31" spans="1:6" x14ac:dyDescent="0.3">
      <c r="A31" s="639" t="s">
        <v>649</v>
      </c>
      <c r="B31" s="659">
        <v>-137.53640295914647</v>
      </c>
      <c r="C31" s="659">
        <v>-244.9068951669924</v>
      </c>
      <c r="D31" s="659">
        <v>-135.23669370246625</v>
      </c>
    </row>
    <row r="32" spans="1:6" x14ac:dyDescent="0.3">
      <c r="A32" s="642" t="s">
        <v>577</v>
      </c>
      <c r="B32" s="664">
        <v>-12.801844760549102</v>
      </c>
      <c r="C32" s="664">
        <v>-13.805087747380639</v>
      </c>
      <c r="D32" s="664">
        <v>54.592559289690143</v>
      </c>
    </row>
    <row r="33" spans="1:4" ht="24" x14ac:dyDescent="0.3">
      <c r="A33" s="642" t="s">
        <v>578</v>
      </c>
      <c r="B33" s="661">
        <v>-50</v>
      </c>
      <c r="C33" s="661">
        <v>-50</v>
      </c>
      <c r="D33" s="661">
        <v>-55</v>
      </c>
    </row>
    <row r="34" spans="1:4" x14ac:dyDescent="0.3">
      <c r="A34" s="640" t="s">
        <v>4</v>
      </c>
      <c r="B34" s="664">
        <v>-48.761075578598451</v>
      </c>
      <c r="C34" s="664">
        <v>-149.5450306156086</v>
      </c>
      <c r="D34" s="664">
        <v>-123.16414395275389</v>
      </c>
    </row>
    <row r="35" spans="1:4" ht="15" thickBot="1" x14ac:dyDescent="0.35">
      <c r="A35" s="643" t="s">
        <v>579</v>
      </c>
      <c r="B35" s="668">
        <v>-25.973482619999231</v>
      </c>
      <c r="C35" s="668">
        <v>-31.556776804002766</v>
      </c>
      <c r="D35" s="668">
        <v>-11.665109039402523</v>
      </c>
    </row>
    <row r="36" spans="1:4" x14ac:dyDescent="0.3">
      <c r="A36" s="639" t="s">
        <v>650</v>
      </c>
      <c r="B36" s="659">
        <v>-31.506829056147211</v>
      </c>
      <c r="C36" s="659">
        <v>-197.76072590246397</v>
      </c>
      <c r="D36" s="659">
        <v>-51.92947090007155</v>
      </c>
    </row>
    <row r="37" spans="1:4" x14ac:dyDescent="0.3">
      <c r="A37" s="642" t="s">
        <v>635</v>
      </c>
      <c r="B37" s="664">
        <v>-23.05675243087731</v>
      </c>
      <c r="C37" s="664">
        <v>-75.685844999999972</v>
      </c>
      <c r="D37" s="664">
        <v>-90.52521099999467</v>
      </c>
    </row>
    <row r="38" spans="1:4" x14ac:dyDescent="0.3">
      <c r="A38" s="642" t="s">
        <v>636</v>
      </c>
      <c r="B38" s="661">
        <v>-10.14220630898653</v>
      </c>
      <c r="C38" s="661">
        <v>-27.592010540281962</v>
      </c>
      <c r="D38" s="661">
        <v>-23.489097271696053</v>
      </c>
    </row>
    <row r="39" spans="1:4" x14ac:dyDescent="0.3">
      <c r="A39" s="642" t="s">
        <v>580</v>
      </c>
      <c r="B39" s="661">
        <v>-27.463623349069422</v>
      </c>
      <c r="C39" s="661">
        <v>-90.433341000000325</v>
      </c>
      <c r="D39" s="661">
        <v>-48.285285000000201</v>
      </c>
    </row>
    <row r="40" spans="1:4" x14ac:dyDescent="0.3">
      <c r="A40" s="642" t="s">
        <v>637</v>
      </c>
      <c r="B40" s="661">
        <v>35.582843371242475</v>
      </c>
      <c r="C40" s="661">
        <v>-21.925741767277863</v>
      </c>
      <c r="D40" s="661">
        <v>25.430580657181736</v>
      </c>
    </row>
    <row r="41" spans="1:4" x14ac:dyDescent="0.3">
      <c r="A41" s="642" t="s">
        <v>581</v>
      </c>
      <c r="B41" s="661">
        <v>6.6959683409160426</v>
      </c>
      <c r="C41" s="661">
        <v>11.975116692167109</v>
      </c>
      <c r="D41" s="661">
        <v>51.771939763289751</v>
      </c>
    </row>
    <row r="42" spans="1:4" x14ac:dyDescent="0.3">
      <c r="A42" s="642" t="s">
        <v>582</v>
      </c>
      <c r="B42" s="661">
        <v>-11.687396876287522</v>
      </c>
      <c r="C42" s="661">
        <v>-24.402818896211656</v>
      </c>
      <c r="D42" s="661">
        <v>-23.993525969976176</v>
      </c>
    </row>
    <row r="43" spans="1:4" x14ac:dyDescent="0.3">
      <c r="A43" s="642" t="s">
        <v>583</v>
      </c>
      <c r="B43" s="661">
        <v>1.4446695049339309</v>
      </c>
      <c r="C43" s="661">
        <v>-44.646340029024564</v>
      </c>
      <c r="D43" s="661">
        <v>39.476121360736421</v>
      </c>
    </row>
    <row r="44" spans="1:4" x14ac:dyDescent="0.3">
      <c r="A44" s="642" t="s">
        <v>584</v>
      </c>
      <c r="B44" s="661">
        <v>27.851300091414586</v>
      </c>
      <c r="C44" s="661">
        <v>41.174419240000084</v>
      </c>
      <c r="D44" s="661">
        <v>-10.462003999999963</v>
      </c>
    </row>
    <row r="45" spans="1:4" ht="15" thickBot="1" x14ac:dyDescent="0.35">
      <c r="A45" s="642" t="s">
        <v>585</v>
      </c>
      <c r="B45" s="666">
        <v>-30.731631399433546</v>
      </c>
      <c r="C45" s="666">
        <v>33.775835398165171</v>
      </c>
      <c r="D45" s="666">
        <v>28.14701056038755</v>
      </c>
    </row>
    <row r="46" spans="1:4" ht="15" thickBot="1" x14ac:dyDescent="0.35">
      <c r="A46" s="638" t="s">
        <v>651</v>
      </c>
      <c r="B46" s="657">
        <v>-8.2043866618969901</v>
      </c>
      <c r="C46" s="657">
        <v>-1.3599894018089316</v>
      </c>
      <c r="D46" s="657">
        <v>-3.4219552616188622</v>
      </c>
    </row>
    <row r="47" spans="1:4" x14ac:dyDescent="0.3">
      <c r="A47" s="865"/>
      <c r="B47" s="865"/>
      <c r="C47" s="857" t="s">
        <v>6</v>
      </c>
      <c r="D47" s="857"/>
    </row>
  </sheetData>
  <mergeCells count="3">
    <mergeCell ref="A1:D1"/>
    <mergeCell ref="A47:B47"/>
    <mergeCell ref="C47:D4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4FCB7-A849-41B9-962E-15F297463E2B}">
  <dimension ref="A1:I18"/>
  <sheetViews>
    <sheetView showGridLines="0" workbookViewId="0">
      <selection sqref="A1:I1"/>
    </sheetView>
  </sheetViews>
  <sheetFormatPr defaultRowHeight="14.4" x14ac:dyDescent="0.3"/>
  <cols>
    <col min="1" max="1" width="33.5546875" customWidth="1"/>
    <col min="2" max="9" width="8.44140625" customWidth="1"/>
  </cols>
  <sheetData>
    <row r="1" spans="1:9" ht="15" thickBot="1" x14ac:dyDescent="0.35">
      <c r="A1" s="911" t="s">
        <v>196</v>
      </c>
      <c r="B1" s="911"/>
      <c r="C1" s="911"/>
      <c r="D1" s="911"/>
      <c r="E1" s="911"/>
      <c r="F1" s="911"/>
      <c r="G1" s="911"/>
      <c r="H1" s="911"/>
      <c r="I1" s="911"/>
    </row>
    <row r="2" spans="1:9" x14ac:dyDescent="0.3">
      <c r="A2" s="186"/>
      <c r="B2" s="912" t="s">
        <v>189</v>
      </c>
      <c r="C2" s="913"/>
      <c r="D2" s="914" t="s">
        <v>190</v>
      </c>
      <c r="E2" s="915"/>
      <c r="F2" s="914" t="s">
        <v>191</v>
      </c>
      <c r="G2" s="915"/>
      <c r="H2" s="914" t="s">
        <v>192</v>
      </c>
      <c r="I2" s="915"/>
    </row>
    <row r="3" spans="1:9" ht="15" thickBot="1" x14ac:dyDescent="0.35">
      <c r="A3" s="187"/>
      <c r="B3" s="188" t="s">
        <v>41</v>
      </c>
      <c r="C3" s="188" t="s">
        <v>42</v>
      </c>
      <c r="D3" s="198" t="s">
        <v>41</v>
      </c>
      <c r="E3" s="188" t="s">
        <v>42</v>
      </c>
      <c r="F3" s="188" t="s">
        <v>41</v>
      </c>
      <c r="G3" s="198" t="s">
        <v>42</v>
      </c>
      <c r="H3" s="188" t="s">
        <v>41</v>
      </c>
      <c r="I3" s="188" t="s">
        <v>42</v>
      </c>
    </row>
    <row r="4" spans="1:9" x14ac:dyDescent="0.3">
      <c r="A4" s="200" t="s">
        <v>43</v>
      </c>
      <c r="B4" s="201"/>
      <c r="C4" s="189"/>
      <c r="D4" s="194"/>
      <c r="E4" s="189"/>
      <c r="F4" s="189"/>
      <c r="G4" s="194"/>
      <c r="H4" s="189"/>
      <c r="I4" s="189"/>
    </row>
    <row r="5" spans="1:9" x14ac:dyDescent="0.3">
      <c r="A5" s="190" t="s">
        <v>44</v>
      </c>
      <c r="B5" s="54">
        <v>250</v>
      </c>
      <c r="C5" s="54">
        <v>250</v>
      </c>
      <c r="D5" s="54">
        <v>250</v>
      </c>
      <c r="E5" s="54">
        <v>250</v>
      </c>
      <c r="F5" s="54">
        <v>220</v>
      </c>
      <c r="G5" s="54">
        <v>220</v>
      </c>
      <c r="H5" s="54">
        <v>220</v>
      </c>
      <c r="I5" s="54">
        <v>220</v>
      </c>
    </row>
    <row r="6" spans="1:9" x14ac:dyDescent="0.3">
      <c r="A6" s="190" t="s">
        <v>45</v>
      </c>
      <c r="B6" s="54">
        <v>169</v>
      </c>
      <c r="C6" s="54">
        <v>142</v>
      </c>
      <c r="D6" s="54">
        <v>250</v>
      </c>
      <c r="E6" s="54">
        <v>156</v>
      </c>
      <c r="F6" s="54">
        <v>220</v>
      </c>
      <c r="G6" s="54">
        <v>161</v>
      </c>
      <c r="H6" s="54">
        <v>220</v>
      </c>
      <c r="I6" s="54">
        <v>188</v>
      </c>
    </row>
    <row r="7" spans="1:9" ht="15" thickBot="1" x14ac:dyDescent="0.35">
      <c r="A7" s="191" t="s">
        <v>46</v>
      </c>
      <c r="B7" s="192">
        <v>81</v>
      </c>
      <c r="C7" s="192">
        <v>108</v>
      </c>
      <c r="D7" s="192" t="s">
        <v>27</v>
      </c>
      <c r="E7" s="192">
        <v>94</v>
      </c>
      <c r="F7" s="192" t="s">
        <v>27</v>
      </c>
      <c r="G7" s="192">
        <v>59</v>
      </c>
      <c r="H7" s="192" t="s">
        <v>27</v>
      </c>
      <c r="I7" s="192">
        <v>32</v>
      </c>
    </row>
    <row r="8" spans="1:9" x14ac:dyDescent="0.3">
      <c r="A8" s="200" t="s">
        <v>193</v>
      </c>
      <c r="B8" s="201"/>
      <c r="C8" s="189"/>
      <c r="D8" s="194"/>
      <c r="E8" s="189"/>
      <c r="F8" s="189"/>
      <c r="G8" s="194"/>
      <c r="H8" s="189"/>
      <c r="I8" s="189"/>
    </row>
    <row r="9" spans="1:9" x14ac:dyDescent="0.3">
      <c r="A9" s="190" t="s">
        <v>44</v>
      </c>
      <c r="B9" s="54">
        <v>34</v>
      </c>
      <c r="C9" s="54">
        <v>34</v>
      </c>
      <c r="D9" s="193">
        <v>30</v>
      </c>
      <c r="E9" s="193">
        <v>30</v>
      </c>
      <c r="F9" s="193">
        <v>29</v>
      </c>
      <c r="G9" s="193">
        <v>29</v>
      </c>
      <c r="H9" s="193">
        <v>29</v>
      </c>
      <c r="I9" s="193">
        <v>29</v>
      </c>
    </row>
    <row r="10" spans="1:9" x14ac:dyDescent="0.3">
      <c r="A10" s="190" t="s">
        <v>45</v>
      </c>
      <c r="B10" s="54">
        <v>20</v>
      </c>
      <c r="C10" s="54">
        <v>20</v>
      </c>
      <c r="D10" s="193">
        <v>30</v>
      </c>
      <c r="E10" s="193">
        <v>26</v>
      </c>
      <c r="F10" s="193">
        <v>29</v>
      </c>
      <c r="G10" s="193">
        <v>25</v>
      </c>
      <c r="H10" s="193">
        <v>29</v>
      </c>
      <c r="I10" s="193">
        <v>27</v>
      </c>
    </row>
    <row r="11" spans="1:9" ht="15" thickBot="1" x14ac:dyDescent="0.35">
      <c r="A11" s="190" t="s">
        <v>46</v>
      </c>
      <c r="B11" s="54">
        <v>14</v>
      </c>
      <c r="C11" s="54">
        <v>14</v>
      </c>
      <c r="D11" s="202" t="s">
        <v>27</v>
      </c>
      <c r="E11" s="193">
        <v>4</v>
      </c>
      <c r="F11" s="193" t="s">
        <v>27</v>
      </c>
      <c r="G11" s="202">
        <v>4</v>
      </c>
      <c r="H11" s="193" t="s">
        <v>27</v>
      </c>
      <c r="I11" s="193">
        <v>2</v>
      </c>
    </row>
    <row r="12" spans="1:9" x14ac:dyDescent="0.3">
      <c r="A12" s="200" t="s">
        <v>194</v>
      </c>
      <c r="B12" s="201"/>
      <c r="C12" s="194"/>
      <c r="D12" s="194"/>
      <c r="E12" s="194"/>
      <c r="F12" s="194"/>
      <c r="G12" s="194"/>
      <c r="H12" s="194"/>
      <c r="I12" s="194"/>
    </row>
    <row r="13" spans="1:9" x14ac:dyDescent="0.3">
      <c r="A13" s="190" t="s">
        <v>44</v>
      </c>
      <c r="B13" s="54">
        <v>96</v>
      </c>
      <c r="C13" s="54">
        <v>96</v>
      </c>
      <c r="D13" s="193">
        <v>62</v>
      </c>
      <c r="E13" s="193">
        <v>62</v>
      </c>
      <c r="F13" s="193">
        <v>71</v>
      </c>
      <c r="G13" s="193">
        <v>71</v>
      </c>
      <c r="H13" s="193">
        <v>32</v>
      </c>
      <c r="I13" s="193">
        <v>32</v>
      </c>
    </row>
    <row r="14" spans="1:9" x14ac:dyDescent="0.3">
      <c r="A14" s="190" t="s">
        <v>45</v>
      </c>
      <c r="B14" s="54">
        <v>21</v>
      </c>
      <c r="C14" s="54">
        <v>21</v>
      </c>
      <c r="D14" s="193">
        <v>62</v>
      </c>
      <c r="E14" s="193">
        <v>62</v>
      </c>
      <c r="F14" s="193">
        <v>71</v>
      </c>
      <c r="G14" s="193">
        <v>41</v>
      </c>
      <c r="H14" s="193">
        <v>32</v>
      </c>
      <c r="I14" s="193">
        <v>32</v>
      </c>
    </row>
    <row r="15" spans="1:9" ht="15" thickBot="1" x14ac:dyDescent="0.35">
      <c r="A15" s="190" t="s">
        <v>46</v>
      </c>
      <c r="B15" s="54">
        <v>75</v>
      </c>
      <c r="C15" s="54">
        <v>75</v>
      </c>
      <c r="D15" s="202" t="s">
        <v>27</v>
      </c>
      <c r="E15" s="193" t="s">
        <v>27</v>
      </c>
      <c r="F15" s="193" t="s">
        <v>27</v>
      </c>
      <c r="G15" s="202">
        <v>30</v>
      </c>
      <c r="H15" s="193" t="s">
        <v>27</v>
      </c>
      <c r="I15" s="193" t="s">
        <v>27</v>
      </c>
    </row>
    <row r="16" spans="1:9" x14ac:dyDescent="0.3">
      <c r="A16" s="195" t="s">
        <v>47</v>
      </c>
      <c r="B16" s="194">
        <v>210</v>
      </c>
      <c r="C16" s="194">
        <v>183</v>
      </c>
      <c r="D16" s="194">
        <v>342</v>
      </c>
      <c r="E16" s="194">
        <v>244</v>
      </c>
      <c r="F16" s="194">
        <v>320</v>
      </c>
      <c r="G16" s="194">
        <v>227</v>
      </c>
      <c r="H16" s="194">
        <v>281</v>
      </c>
      <c r="I16" s="194">
        <v>247</v>
      </c>
    </row>
    <row r="17" spans="1:9" ht="15" thickBot="1" x14ac:dyDescent="0.35">
      <c r="A17" s="187" t="s">
        <v>48</v>
      </c>
      <c r="B17" s="196" t="s">
        <v>27</v>
      </c>
      <c r="C17" s="196">
        <v>-27</v>
      </c>
      <c r="D17" s="196" t="s">
        <v>27</v>
      </c>
      <c r="E17" s="196">
        <v>-98</v>
      </c>
      <c r="F17" s="196" t="s">
        <v>27</v>
      </c>
      <c r="G17" s="196">
        <v>-93</v>
      </c>
      <c r="H17" s="196" t="s">
        <v>27</v>
      </c>
      <c r="I17" s="196">
        <v>-34</v>
      </c>
    </row>
    <row r="18" spans="1:9" x14ac:dyDescent="0.3">
      <c r="A18" s="199" t="s">
        <v>195</v>
      </c>
      <c r="B18" s="199"/>
      <c r="C18" s="199"/>
      <c r="D18" s="199"/>
      <c r="E18" s="199"/>
      <c r="F18" s="199"/>
      <c r="G18" s="199"/>
      <c r="H18" s="910" t="s">
        <v>49</v>
      </c>
      <c r="I18" s="910"/>
    </row>
  </sheetData>
  <mergeCells count="6">
    <mergeCell ref="H18:I18"/>
    <mergeCell ref="A1:I1"/>
    <mergeCell ref="B2:C2"/>
    <mergeCell ref="D2:E2"/>
    <mergeCell ref="F2:G2"/>
    <mergeCell ref="H2:I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7D5BB-E8E6-41FC-850A-0075E46896AD}">
  <dimension ref="A1:O22"/>
  <sheetViews>
    <sheetView showGridLines="0" workbookViewId="0"/>
  </sheetViews>
  <sheetFormatPr defaultRowHeight="14.4" x14ac:dyDescent="0.3"/>
  <cols>
    <col min="1" max="1" width="9" customWidth="1"/>
    <col min="2" max="14" width="12.5546875" customWidth="1"/>
  </cols>
  <sheetData>
    <row r="1" spans="1:15" x14ac:dyDescent="0.3">
      <c r="A1" s="723" t="s">
        <v>687</v>
      </c>
      <c r="B1" s="723"/>
      <c r="C1" s="723"/>
      <c r="D1" s="723"/>
      <c r="E1" s="723"/>
      <c r="O1" s="23"/>
    </row>
    <row r="2" spans="1:15" ht="36" x14ac:dyDescent="0.3">
      <c r="A2" s="728" t="s">
        <v>688</v>
      </c>
      <c r="B2" s="756" t="s">
        <v>689</v>
      </c>
      <c r="C2" s="729"/>
      <c r="D2" s="756" t="s">
        <v>690</v>
      </c>
      <c r="E2" s="729"/>
      <c r="F2" s="756" t="s">
        <v>691</v>
      </c>
      <c r="G2" s="729"/>
      <c r="H2" s="757" t="s">
        <v>692</v>
      </c>
      <c r="I2" s="757" t="s">
        <v>693</v>
      </c>
      <c r="J2" s="757" t="s">
        <v>694</v>
      </c>
      <c r="K2" s="756" t="s">
        <v>695</v>
      </c>
      <c r="L2" s="729"/>
      <c r="M2" s="756" t="s">
        <v>696</v>
      </c>
      <c r="N2" s="727"/>
    </row>
    <row r="3" spans="1:15" ht="15" thickBot="1" x14ac:dyDescent="0.35">
      <c r="A3" s="758"/>
      <c r="B3" s="759"/>
      <c r="C3" s="731"/>
      <c r="D3" s="759"/>
      <c r="E3" s="731"/>
      <c r="F3" s="759"/>
      <c r="G3" s="731"/>
      <c r="H3" s="760"/>
      <c r="I3" s="760"/>
      <c r="J3" s="760"/>
      <c r="K3" s="730" t="s">
        <v>704</v>
      </c>
      <c r="L3" s="731" t="s">
        <v>705</v>
      </c>
      <c r="M3" s="730" t="s">
        <v>704</v>
      </c>
      <c r="N3" s="732" t="s">
        <v>705</v>
      </c>
    </row>
    <row r="4" spans="1:15" x14ac:dyDescent="0.3">
      <c r="A4" s="761"/>
      <c r="B4" s="762" t="s">
        <v>697</v>
      </c>
      <c r="C4" s="763" t="s">
        <v>698</v>
      </c>
      <c r="D4" s="762" t="s">
        <v>697</v>
      </c>
      <c r="E4" s="763" t="s">
        <v>698</v>
      </c>
      <c r="F4" s="762" t="s">
        <v>697</v>
      </c>
      <c r="G4" s="763" t="s">
        <v>698</v>
      </c>
      <c r="H4" s="764" t="s">
        <v>706</v>
      </c>
      <c r="I4" s="764" t="s">
        <v>706</v>
      </c>
      <c r="J4" s="734" t="s">
        <v>707</v>
      </c>
      <c r="K4" s="762" t="s">
        <v>698</v>
      </c>
      <c r="L4" s="734" t="s">
        <v>707</v>
      </c>
      <c r="M4" s="762" t="s">
        <v>697</v>
      </c>
      <c r="N4" s="765" t="s">
        <v>697</v>
      </c>
    </row>
    <row r="5" spans="1:15" ht="15" thickBot="1" x14ac:dyDescent="0.35">
      <c r="A5" s="766"/>
      <c r="B5" s="767"/>
      <c r="C5" s="735"/>
      <c r="D5" s="767"/>
      <c r="E5" s="735"/>
      <c r="F5" s="767"/>
      <c r="G5" s="735"/>
      <c r="H5" s="768"/>
      <c r="I5" s="768"/>
      <c r="J5" s="735" t="s">
        <v>708</v>
      </c>
      <c r="K5" s="767"/>
      <c r="L5" s="735" t="s">
        <v>708</v>
      </c>
      <c r="M5" s="767"/>
      <c r="N5" s="769"/>
    </row>
    <row r="6" spans="1:15" ht="15" thickBot="1" x14ac:dyDescent="0.35">
      <c r="A6" s="736">
        <v>1</v>
      </c>
      <c r="B6" s="733">
        <v>2</v>
      </c>
      <c r="C6" s="734" t="s">
        <v>699</v>
      </c>
      <c r="D6" s="737">
        <v>4</v>
      </c>
      <c r="E6" s="738" t="s">
        <v>700</v>
      </c>
      <c r="F6" s="733">
        <v>6</v>
      </c>
      <c r="G6" s="734" t="s">
        <v>701</v>
      </c>
      <c r="H6" s="739">
        <v>8</v>
      </c>
      <c r="I6" s="739" t="s">
        <v>702</v>
      </c>
      <c r="J6" s="739" t="s">
        <v>703</v>
      </c>
      <c r="K6" s="737">
        <v>11</v>
      </c>
      <c r="L6" s="739" t="s">
        <v>709</v>
      </c>
      <c r="M6" s="737">
        <v>13</v>
      </c>
      <c r="N6" s="737" t="s">
        <v>710</v>
      </c>
    </row>
    <row r="7" spans="1:15" x14ac:dyDescent="0.3">
      <c r="A7" s="740">
        <v>2018</v>
      </c>
      <c r="B7" s="741">
        <v>13.3</v>
      </c>
      <c r="C7" s="742">
        <v>205.1</v>
      </c>
      <c r="D7" s="741">
        <v>14.9</v>
      </c>
      <c r="E7" s="742">
        <v>229.7</v>
      </c>
      <c r="F7" s="741">
        <v>22.2</v>
      </c>
      <c r="G7" s="742">
        <v>342.1</v>
      </c>
      <c r="H7" s="743">
        <v>15.4</v>
      </c>
      <c r="I7" s="743">
        <v>2.8</v>
      </c>
      <c r="J7" s="744">
        <v>63</v>
      </c>
      <c r="K7" s="745">
        <v>128.19999999999999</v>
      </c>
      <c r="L7" s="746">
        <v>294.89999999999998</v>
      </c>
      <c r="M7" s="745">
        <v>45.1</v>
      </c>
      <c r="N7" s="747">
        <v>51.2</v>
      </c>
    </row>
    <row r="8" spans="1:15" x14ac:dyDescent="0.3">
      <c r="A8" s="740">
        <v>2019</v>
      </c>
      <c r="B8" s="90">
        <v>12.9</v>
      </c>
      <c r="C8" s="743">
        <v>318.3</v>
      </c>
      <c r="D8" s="90">
        <v>9.9</v>
      </c>
      <c r="E8" s="743">
        <v>244.5</v>
      </c>
      <c r="F8" s="90">
        <v>19.899999999999999</v>
      </c>
      <c r="G8" s="743">
        <v>489.9</v>
      </c>
      <c r="H8" s="743">
        <v>24.6</v>
      </c>
      <c r="I8" s="743">
        <v>5.8</v>
      </c>
      <c r="J8" s="744">
        <v>114.7</v>
      </c>
      <c r="K8" s="48">
        <v>294.89999999999998</v>
      </c>
      <c r="L8" s="746">
        <v>424.7</v>
      </c>
      <c r="M8" s="48">
        <v>51.2</v>
      </c>
      <c r="N8" s="746">
        <v>54.1</v>
      </c>
    </row>
    <row r="9" spans="1:15" ht="15" thickBot="1" x14ac:dyDescent="0.35">
      <c r="A9" s="748">
        <v>2020</v>
      </c>
      <c r="B9" s="749">
        <v>12.6</v>
      </c>
      <c r="C9" s="750">
        <v>299.7</v>
      </c>
      <c r="D9" s="749">
        <v>10</v>
      </c>
      <c r="E9" s="750">
        <v>237.7</v>
      </c>
      <c r="F9" s="749">
        <v>19.899999999999999</v>
      </c>
      <c r="G9" s="750">
        <v>474.8</v>
      </c>
      <c r="H9" s="750">
        <v>23.9</v>
      </c>
      <c r="I9" s="750">
        <v>7.9</v>
      </c>
      <c r="J9" s="751">
        <v>156.19999999999999</v>
      </c>
      <c r="K9" s="752">
        <v>424.7</v>
      </c>
      <c r="L9" s="753">
        <v>506.2</v>
      </c>
      <c r="M9" s="752">
        <v>54.1</v>
      </c>
      <c r="N9" s="753">
        <v>56.8</v>
      </c>
    </row>
    <row r="10" spans="1:15" x14ac:dyDescent="0.3">
      <c r="A10" s="740"/>
      <c r="B10" s="90"/>
      <c r="C10" s="743"/>
      <c r="D10" s="90"/>
      <c r="E10" s="743"/>
      <c r="F10" s="90"/>
      <c r="G10" s="743"/>
      <c r="H10" s="743"/>
      <c r="I10" s="743"/>
      <c r="J10" s="744"/>
      <c r="K10" s="48"/>
      <c r="L10" s="746"/>
      <c r="M10" s="48"/>
      <c r="N10" s="746"/>
    </row>
    <row r="11" spans="1:15" x14ac:dyDescent="0.3">
      <c r="A11" s="740">
        <v>2021</v>
      </c>
      <c r="B11" s="90">
        <v>12.7</v>
      </c>
      <c r="C11" s="743">
        <v>304</v>
      </c>
      <c r="D11" s="90">
        <v>7.8</v>
      </c>
      <c r="E11" s="743">
        <v>185.8</v>
      </c>
      <c r="F11" s="90">
        <v>19.899999999999999</v>
      </c>
      <c r="G11" s="743">
        <v>476.3</v>
      </c>
      <c r="H11" s="743">
        <v>23.9</v>
      </c>
      <c r="I11" s="743">
        <v>8.9</v>
      </c>
      <c r="J11" s="744">
        <v>177.6</v>
      </c>
      <c r="K11" s="48">
        <v>506.2</v>
      </c>
      <c r="L11" s="746">
        <v>514.29999999999995</v>
      </c>
      <c r="M11" s="48">
        <v>56.8</v>
      </c>
      <c r="N11" s="746">
        <v>57.3</v>
      </c>
    </row>
    <row r="12" spans="1:15" x14ac:dyDescent="0.3">
      <c r="A12" s="740">
        <v>2022</v>
      </c>
      <c r="B12" s="90">
        <v>12.4</v>
      </c>
      <c r="C12" s="743">
        <v>297.3</v>
      </c>
      <c r="D12" s="90">
        <v>7.5</v>
      </c>
      <c r="E12" s="743">
        <v>179.4</v>
      </c>
      <c r="F12" s="90">
        <v>19.899999999999999</v>
      </c>
      <c r="G12" s="743">
        <v>476.6</v>
      </c>
      <c r="H12" s="743">
        <v>23.9</v>
      </c>
      <c r="I12" s="743">
        <v>9</v>
      </c>
      <c r="J12" s="744">
        <v>178.8</v>
      </c>
      <c r="K12" s="48">
        <v>514.4</v>
      </c>
      <c r="L12" s="746">
        <v>514.9</v>
      </c>
      <c r="M12" s="48">
        <v>57.3</v>
      </c>
      <c r="N12" s="746">
        <v>57.3</v>
      </c>
    </row>
    <row r="13" spans="1:15" ht="15" thickBot="1" x14ac:dyDescent="0.35">
      <c r="A13" s="748">
        <v>2023</v>
      </c>
      <c r="B13" s="749">
        <v>12.2</v>
      </c>
      <c r="C13" s="750">
        <v>290.89999999999998</v>
      </c>
      <c r="D13" s="749">
        <v>7.3</v>
      </c>
      <c r="E13" s="750">
        <v>174.1</v>
      </c>
      <c r="F13" s="749">
        <v>19.899999999999999</v>
      </c>
      <c r="G13" s="750">
        <v>476.8</v>
      </c>
      <c r="H13" s="750">
        <v>23.9</v>
      </c>
      <c r="I13" s="750">
        <v>9</v>
      </c>
      <c r="J13" s="751">
        <v>179.1</v>
      </c>
      <c r="K13" s="752">
        <v>514.9</v>
      </c>
      <c r="L13" s="753">
        <v>510</v>
      </c>
      <c r="M13" s="752">
        <v>57.3</v>
      </c>
      <c r="N13" s="753">
        <v>56.8</v>
      </c>
    </row>
    <row r="14" spans="1:15" x14ac:dyDescent="0.3">
      <c r="A14" s="754"/>
      <c r="B14" s="755"/>
      <c r="C14" s="755"/>
      <c r="D14" s="755"/>
      <c r="E14" s="755"/>
      <c r="F14" s="755"/>
      <c r="G14" s="755"/>
      <c r="H14" s="755"/>
      <c r="I14" s="755"/>
      <c r="J14" s="916" t="s">
        <v>711</v>
      </c>
      <c r="K14" s="916"/>
      <c r="L14" s="916"/>
      <c r="M14" s="916"/>
      <c r="N14" s="916"/>
    </row>
    <row r="20" spans="1:6" x14ac:dyDescent="0.3">
      <c r="A20" s="23"/>
      <c r="B20" s="23"/>
      <c r="C20" s="23"/>
      <c r="D20" s="23"/>
      <c r="E20" s="23"/>
      <c r="F20" s="23"/>
    </row>
    <row r="21" spans="1:6" x14ac:dyDescent="0.3">
      <c r="A21" s="23"/>
      <c r="B21" s="23"/>
      <c r="C21" s="23"/>
      <c r="D21" s="23"/>
      <c r="E21" s="23"/>
      <c r="F21" s="23"/>
    </row>
    <row r="22" spans="1:6" x14ac:dyDescent="0.3">
      <c r="A22" s="23"/>
      <c r="B22" s="23"/>
      <c r="C22" s="23"/>
      <c r="D22" s="23"/>
      <c r="E22" s="23"/>
      <c r="F22" s="23"/>
    </row>
  </sheetData>
  <mergeCells count="1">
    <mergeCell ref="J14:N1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653AD-2765-4A9D-9F8A-FEF8B16190E5}">
  <sheetPr codeName="Sheet18"/>
  <dimension ref="A1:F15"/>
  <sheetViews>
    <sheetView showGridLines="0" workbookViewId="0">
      <selection sqref="A1:E1"/>
    </sheetView>
  </sheetViews>
  <sheetFormatPr defaultRowHeight="14.4" x14ac:dyDescent="0.3"/>
  <cols>
    <col min="1" max="1" width="49.44140625" customWidth="1"/>
    <col min="2" max="5" width="12.5546875" customWidth="1"/>
  </cols>
  <sheetData>
    <row r="1" spans="1:6" x14ac:dyDescent="0.3">
      <c r="A1" s="917" t="s">
        <v>736</v>
      </c>
      <c r="B1" s="917"/>
      <c r="C1" s="917"/>
      <c r="D1" s="917"/>
      <c r="E1" s="917"/>
      <c r="F1" s="45"/>
    </row>
    <row r="2" spans="1:6" x14ac:dyDescent="0.3">
      <c r="A2" s="99"/>
      <c r="B2" s="2">
        <v>2020</v>
      </c>
      <c r="C2" s="2">
        <v>2021</v>
      </c>
      <c r="D2" s="2">
        <v>2022</v>
      </c>
      <c r="E2" s="2">
        <v>2023</v>
      </c>
      <c r="F2" s="87"/>
    </row>
    <row r="3" spans="1:6" x14ac:dyDescent="0.3">
      <c r="A3" s="772" t="s">
        <v>737</v>
      </c>
      <c r="B3" s="291">
        <v>150.655</v>
      </c>
      <c r="C3" s="291">
        <v>165.18299999999999</v>
      </c>
      <c r="D3" s="291">
        <v>151.02000000000001</v>
      </c>
      <c r="E3" s="291">
        <v>141.99299999999999</v>
      </c>
      <c r="F3" s="21"/>
    </row>
    <row r="4" spans="1:6" x14ac:dyDescent="0.3">
      <c r="A4" s="772" t="s">
        <v>50</v>
      </c>
      <c r="B4" s="817">
        <v>156.162183386181</v>
      </c>
      <c r="C4" s="817">
        <v>177.621871839741</v>
      </c>
      <c r="D4" s="817">
        <v>178.800402494754</v>
      </c>
      <c r="E4" s="817">
        <v>179.065919557092</v>
      </c>
      <c r="F4" s="21"/>
    </row>
    <row r="5" spans="1:6" ht="15" thickBot="1" x14ac:dyDescent="0.35">
      <c r="A5" s="774" t="s">
        <v>738</v>
      </c>
      <c r="B5" s="818">
        <f>B4-B3</f>
        <v>5.5071833861809978</v>
      </c>
      <c r="C5" s="818">
        <f>C4-C3</f>
        <v>12.438871839741012</v>
      </c>
      <c r="D5" s="818">
        <f>D4-D3</f>
        <v>27.780402494753986</v>
      </c>
      <c r="E5" s="818">
        <f>E4-E3</f>
        <v>37.072919557092007</v>
      </c>
      <c r="F5" s="21"/>
    </row>
    <row r="6" spans="1:6" ht="15" thickBot="1" x14ac:dyDescent="0.35">
      <c r="A6" s="782" t="s">
        <v>739</v>
      </c>
      <c r="B6" s="819">
        <v>87.017020000000002</v>
      </c>
      <c r="C6" s="819">
        <v>20.612179439999998</v>
      </c>
      <c r="D6" s="819">
        <v>28.34467016</v>
      </c>
      <c r="E6" s="819">
        <v>10.40132</v>
      </c>
      <c r="F6" s="21"/>
    </row>
    <row r="7" spans="1:6" x14ac:dyDescent="0.3">
      <c r="A7" s="755"/>
      <c r="B7" s="916" t="s">
        <v>180</v>
      </c>
      <c r="C7" s="916"/>
      <c r="D7" s="916"/>
      <c r="E7" s="916"/>
      <c r="F7" s="71"/>
    </row>
    <row r="8" spans="1:6" x14ac:dyDescent="0.3">
      <c r="F8" s="88"/>
    </row>
    <row r="9" spans="1:6" x14ac:dyDescent="0.3">
      <c r="F9" s="19"/>
    </row>
    <row r="10" spans="1:6" x14ac:dyDescent="0.3">
      <c r="A10" s="19"/>
      <c r="B10" s="19"/>
      <c r="C10" s="19"/>
      <c r="D10" s="19"/>
      <c r="E10" s="19"/>
      <c r="F10" s="19"/>
    </row>
    <row r="11" spans="1:6" x14ac:dyDescent="0.3">
      <c r="A11" s="19"/>
      <c r="B11" s="19"/>
      <c r="C11" s="19"/>
      <c r="D11" s="19"/>
      <c r="E11" s="19"/>
      <c r="F11" s="19"/>
    </row>
    <row r="12" spans="1:6" x14ac:dyDescent="0.3">
      <c r="A12" s="19"/>
      <c r="B12" s="19"/>
      <c r="C12" s="19"/>
      <c r="D12" s="19"/>
      <c r="E12" s="19"/>
      <c r="F12" s="19"/>
    </row>
    <row r="13" spans="1:6" x14ac:dyDescent="0.3">
      <c r="A13" s="19"/>
      <c r="B13" s="19"/>
      <c r="C13" s="19"/>
      <c r="D13" s="19"/>
      <c r="E13" s="19"/>
      <c r="F13" s="19"/>
    </row>
    <row r="14" spans="1:6" x14ac:dyDescent="0.3">
      <c r="F14" s="19"/>
    </row>
    <row r="15" spans="1:6" x14ac:dyDescent="0.3">
      <c r="F15" s="19"/>
    </row>
  </sheetData>
  <mergeCells count="2">
    <mergeCell ref="A1:E1"/>
    <mergeCell ref="B7:E7"/>
  </mergeCells>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8A80A-6E46-4FC8-9D99-A4833F7A30A7}">
  <sheetPr codeName="Sheet19"/>
  <dimension ref="A1:G9"/>
  <sheetViews>
    <sheetView showGridLines="0" workbookViewId="0">
      <selection sqref="A1:E1"/>
    </sheetView>
  </sheetViews>
  <sheetFormatPr defaultRowHeight="14.4" x14ac:dyDescent="0.3"/>
  <cols>
    <col min="1" max="1" width="50.88671875" customWidth="1"/>
    <col min="2" max="5" width="12.88671875" customWidth="1"/>
    <col min="7" max="7" width="9.109375" customWidth="1"/>
    <col min="10" max="10" width="11.88671875" customWidth="1"/>
    <col min="13" max="13" width="11" customWidth="1"/>
    <col min="16" max="16" width="12.44140625" bestFit="1" customWidth="1"/>
    <col min="19" max="21" width="12.44140625" bestFit="1" customWidth="1"/>
  </cols>
  <sheetData>
    <row r="1" spans="1:7" x14ac:dyDescent="0.3">
      <c r="A1" s="864" t="s">
        <v>656</v>
      </c>
      <c r="B1" s="864"/>
      <c r="C1" s="864"/>
      <c r="D1" s="864"/>
      <c r="E1" s="864"/>
    </row>
    <row r="2" spans="1:7" x14ac:dyDescent="0.3">
      <c r="A2" s="167"/>
      <c r="B2" s="168">
        <v>2020</v>
      </c>
      <c r="C2" s="168">
        <v>2021</v>
      </c>
      <c r="D2" s="168">
        <v>2022</v>
      </c>
      <c r="E2" s="168">
        <v>2023</v>
      </c>
    </row>
    <row r="3" spans="1:7" x14ac:dyDescent="0.3">
      <c r="A3" s="93" t="s">
        <v>186</v>
      </c>
      <c r="B3" s="169">
        <v>3366.9063369999999</v>
      </c>
      <c r="C3" s="169">
        <v>3397.4033369999997</v>
      </c>
      <c r="D3" s="169">
        <v>3420.1593369999996</v>
      </c>
      <c r="E3" s="169">
        <v>3421.1173369999997</v>
      </c>
    </row>
    <row r="4" spans="1:7" x14ac:dyDescent="0.3">
      <c r="A4" s="93" t="s">
        <v>655</v>
      </c>
      <c r="B4" s="169">
        <v>17.369291</v>
      </c>
      <c r="C4" s="169">
        <v>74.067491000000004</v>
      </c>
      <c r="D4" s="169">
        <v>83.825956000000005</v>
      </c>
      <c r="E4" s="169">
        <v>94.509307000000007</v>
      </c>
      <c r="G4" s="21"/>
    </row>
    <row r="5" spans="1:7" x14ac:dyDescent="0.3">
      <c r="A5" s="93" t="s">
        <v>187</v>
      </c>
      <c r="B5" s="169">
        <v>3336.6863301273461</v>
      </c>
      <c r="C5" s="169">
        <v>3420.1358650473462</v>
      </c>
      <c r="D5" s="169">
        <v>3547.0772230891807</v>
      </c>
      <c r="E5" s="169">
        <v>3724.7321943644456</v>
      </c>
    </row>
    <row r="6" spans="1:7" x14ac:dyDescent="0.3">
      <c r="A6" s="93" t="s">
        <v>177</v>
      </c>
      <c r="B6" s="169"/>
      <c r="C6" s="169">
        <v>0</v>
      </c>
      <c r="D6" s="169">
        <v>145.28010754183452</v>
      </c>
      <c r="E6" s="169">
        <v>220.03101407526486</v>
      </c>
    </row>
    <row r="7" spans="1:7" x14ac:dyDescent="0.3">
      <c r="A7" s="93" t="s">
        <v>178</v>
      </c>
      <c r="B7" s="169"/>
      <c r="C7" s="169">
        <v>83.449534920000005</v>
      </c>
      <c r="D7" s="169">
        <v>-18.338749499999999</v>
      </c>
      <c r="E7" s="169">
        <v>-42.376042800000008</v>
      </c>
    </row>
    <row r="8" spans="1:7" ht="15" thickBot="1" x14ac:dyDescent="0.35">
      <c r="A8" s="170" t="s">
        <v>86</v>
      </c>
      <c r="B8" s="171">
        <v>30.220006872653812</v>
      </c>
      <c r="C8" s="171">
        <v>-22.732528047346477</v>
      </c>
      <c r="D8" s="171">
        <v>-126.91788608918114</v>
      </c>
      <c r="E8" s="171">
        <v>-303.61485736444592</v>
      </c>
    </row>
    <row r="9" spans="1:7" x14ac:dyDescent="0.3">
      <c r="A9" s="165" t="s">
        <v>179</v>
      </c>
      <c r="B9" s="918" t="s">
        <v>6</v>
      </c>
      <c r="C9" s="918"/>
      <c r="D9" s="918"/>
      <c r="E9" s="918"/>
    </row>
  </sheetData>
  <mergeCells count="2">
    <mergeCell ref="A1:E1"/>
    <mergeCell ref="B9:E9"/>
  </mergeCells>
  <pageMargins left="0.7" right="0.7" top="0.75" bottom="0.75" header="0.3" footer="0.3"/>
  <pageSetup orientation="portrait"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0F698-7123-4D2D-AB52-B1993CC14476}">
  <dimension ref="A1:H15"/>
  <sheetViews>
    <sheetView showGridLines="0" workbookViewId="0">
      <selection sqref="A1:G1"/>
    </sheetView>
  </sheetViews>
  <sheetFormatPr defaultRowHeight="14.4" x14ac:dyDescent="0.3"/>
  <cols>
    <col min="1" max="1" width="50.88671875" customWidth="1"/>
    <col min="2" max="7" width="12.88671875" customWidth="1"/>
  </cols>
  <sheetData>
    <row r="1" spans="1:8" ht="15" customHeight="1" x14ac:dyDescent="0.3">
      <c r="A1" s="855" t="s">
        <v>659</v>
      </c>
      <c r="B1" s="855"/>
      <c r="C1" s="855"/>
      <c r="D1" s="855"/>
      <c r="E1" s="855"/>
      <c r="F1" s="855"/>
      <c r="G1" s="855"/>
      <c r="H1" s="162"/>
    </row>
    <row r="2" spans="1:8" x14ac:dyDescent="0.3">
      <c r="A2" s="74"/>
      <c r="B2" s="168">
        <v>2018</v>
      </c>
      <c r="C2" s="168">
        <v>2019</v>
      </c>
      <c r="D2" s="168">
        <v>2020</v>
      </c>
      <c r="E2" s="168">
        <v>2021</v>
      </c>
      <c r="F2" s="168">
        <v>2022</v>
      </c>
      <c r="G2" s="168">
        <v>2023</v>
      </c>
      <c r="H2" s="87"/>
    </row>
    <row r="3" spans="1:8" x14ac:dyDescent="0.3">
      <c r="A3" s="173" t="s">
        <v>660</v>
      </c>
      <c r="B3" s="169">
        <v>1575.68169096</v>
      </c>
      <c r="C3" s="169">
        <v>1636.7608063099999</v>
      </c>
      <c r="D3" s="169">
        <v>2138.93702803</v>
      </c>
      <c r="E3" s="169">
        <v>1836.376362</v>
      </c>
      <c r="F3" s="169">
        <v>1846.298875</v>
      </c>
      <c r="G3" s="169">
        <v>1960.4727970000001</v>
      </c>
      <c r="H3" s="21"/>
    </row>
    <row r="4" spans="1:8" x14ac:dyDescent="0.3">
      <c r="A4" s="173" t="s">
        <v>50</v>
      </c>
      <c r="B4" s="175"/>
      <c r="C4" s="175"/>
      <c r="D4" s="169">
        <v>1759.010303481338</v>
      </c>
      <c r="E4" s="169">
        <v>1775.1923185563944</v>
      </c>
      <c r="F4" s="169">
        <v>1803.3095252188969</v>
      </c>
      <c r="G4" s="169">
        <v>1920.3927137852554</v>
      </c>
      <c r="H4" s="21"/>
    </row>
    <row r="5" spans="1:8" x14ac:dyDescent="0.3">
      <c r="A5" s="712" t="s">
        <v>661</v>
      </c>
      <c r="B5" s="169"/>
      <c r="C5" s="715"/>
      <c r="D5" s="169"/>
      <c r="E5" s="711">
        <v>29.660904000000002</v>
      </c>
      <c r="F5" s="711">
        <v>29.384903999999999</v>
      </c>
      <c r="G5" s="711">
        <v>29.354904000000001</v>
      </c>
      <c r="H5" s="21"/>
    </row>
    <row r="6" spans="1:8" x14ac:dyDescent="0.3">
      <c r="A6" s="93" t="s">
        <v>662</v>
      </c>
      <c r="B6" s="169"/>
      <c r="C6" s="715"/>
      <c r="D6" s="169"/>
      <c r="E6" s="169">
        <v>1745.5314145563943</v>
      </c>
      <c r="F6" s="169">
        <v>1773.9246212188968</v>
      </c>
      <c r="G6" s="169">
        <v>1891.0378097852554</v>
      </c>
      <c r="H6" s="21"/>
    </row>
    <row r="7" spans="1:8" ht="15" thickBot="1" x14ac:dyDescent="0.35">
      <c r="A7" s="174" t="s">
        <v>663</v>
      </c>
      <c r="B7" s="716"/>
      <c r="C7" s="716"/>
      <c r="D7" s="171">
        <v>379.92672454866192</v>
      </c>
      <c r="E7" s="171">
        <v>61.18404344360556</v>
      </c>
      <c r="F7" s="171">
        <v>42.989349781103101</v>
      </c>
      <c r="G7" s="171">
        <v>40.080083214744718</v>
      </c>
      <c r="H7" s="71"/>
    </row>
    <row r="8" spans="1:8" ht="15" thickBot="1" x14ac:dyDescent="0.35">
      <c r="A8" s="713" t="s">
        <v>664</v>
      </c>
      <c r="B8" s="716"/>
      <c r="C8" s="716"/>
      <c r="D8" s="714">
        <v>1.9235833586008555</v>
      </c>
      <c r="E8" s="714">
        <v>1.1291774810154198</v>
      </c>
      <c r="F8" s="714">
        <v>1.889935912575802</v>
      </c>
      <c r="G8" s="714">
        <v>1.8325976229049301</v>
      </c>
      <c r="H8" s="163"/>
    </row>
    <row r="9" spans="1:8" x14ac:dyDescent="0.3">
      <c r="A9" s="865" t="s">
        <v>665</v>
      </c>
      <c r="B9" s="865"/>
      <c r="C9" s="865"/>
      <c r="D9" s="865"/>
      <c r="E9" s="865"/>
      <c r="F9" s="865"/>
      <c r="G9" s="865"/>
      <c r="H9" s="19"/>
    </row>
    <row r="10" spans="1:8" x14ac:dyDescent="0.3">
      <c r="H10" s="19"/>
    </row>
    <row r="11" spans="1:8" x14ac:dyDescent="0.3">
      <c r="H11" s="19"/>
    </row>
    <row r="12" spans="1:8" x14ac:dyDescent="0.3">
      <c r="H12" s="19"/>
    </row>
    <row r="13" spans="1:8" x14ac:dyDescent="0.3">
      <c r="H13" s="19"/>
    </row>
    <row r="14" spans="1:8" x14ac:dyDescent="0.3">
      <c r="H14" s="19"/>
    </row>
    <row r="15" spans="1:8" x14ac:dyDescent="0.3">
      <c r="H15" s="19"/>
    </row>
  </sheetData>
  <mergeCells count="2">
    <mergeCell ref="A1:G1"/>
    <mergeCell ref="A9:G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12998-7FB9-4A21-AE83-CB12A043E5EA}">
  <sheetPr>
    <pageSetUpPr fitToPage="1"/>
  </sheetPr>
  <dimension ref="A1:G26"/>
  <sheetViews>
    <sheetView showGridLines="0" workbookViewId="0"/>
  </sheetViews>
  <sheetFormatPr defaultColWidth="9.109375" defaultRowHeight="13.2" x14ac:dyDescent="0.25"/>
  <cols>
    <col min="1" max="1" width="58.109375" style="39" customWidth="1"/>
    <col min="2" max="8" width="9.109375" style="39"/>
    <col min="9" max="9" width="9.44140625" style="39" customWidth="1"/>
    <col min="10" max="16384" width="9.109375" style="39"/>
  </cols>
  <sheetData>
    <row r="1" spans="1:7" ht="14.4" x14ac:dyDescent="0.3">
      <c r="A1" s="211" t="s">
        <v>256</v>
      </c>
      <c r="B1"/>
      <c r="C1"/>
      <c r="D1"/>
      <c r="E1"/>
      <c r="F1"/>
      <c r="G1" s="210"/>
    </row>
    <row r="2" spans="1:7" x14ac:dyDescent="0.25">
      <c r="A2" s="132"/>
      <c r="B2" s="197">
        <v>2019</v>
      </c>
      <c r="C2" s="197">
        <v>2020</v>
      </c>
      <c r="D2" s="197">
        <v>2021</v>
      </c>
      <c r="E2" s="197">
        <v>2022</v>
      </c>
      <c r="F2" s="197">
        <v>2023</v>
      </c>
      <c r="G2" s="210"/>
    </row>
    <row r="3" spans="1:7" x14ac:dyDescent="0.25">
      <c r="A3" s="212" t="s">
        <v>102</v>
      </c>
      <c r="B3" s="213">
        <v>-1.3517256661680794</v>
      </c>
      <c r="C3" s="214">
        <v>-7.6944984282754048</v>
      </c>
      <c r="D3" s="214">
        <v>-7.0994756961044239</v>
      </c>
      <c r="E3" s="213">
        <v>-6.149883451605934</v>
      </c>
      <c r="F3" s="213">
        <v>-6.2883507889258494</v>
      </c>
      <c r="G3" s="210"/>
    </row>
    <row r="4" spans="1:7" x14ac:dyDescent="0.25">
      <c r="A4" s="215" t="s">
        <v>103</v>
      </c>
      <c r="B4" s="216">
        <v>0.98780084630238196</v>
      </c>
      <c r="C4" s="217">
        <v>-1.3458058763705525</v>
      </c>
      <c r="D4" s="217">
        <v>-0.46734676860350366</v>
      </c>
      <c r="E4" s="216">
        <v>-0.45223177205311499</v>
      </c>
      <c r="F4" s="216">
        <v>-0.35889108509547285</v>
      </c>
      <c r="G4" s="210"/>
    </row>
    <row r="5" spans="1:7" x14ac:dyDescent="0.25">
      <c r="A5" s="215" t="s">
        <v>104</v>
      </c>
      <c r="B5" s="216">
        <v>-2.8312786847521768E-2</v>
      </c>
      <c r="C5" s="217">
        <v>-1.4549348480265407</v>
      </c>
      <c r="D5" s="217">
        <v>-0.93389527096057134</v>
      </c>
      <c r="E5" s="216">
        <v>-1.2573365163287841E-2</v>
      </c>
      <c r="F5" s="216">
        <v>-1.1931328791281535E-2</v>
      </c>
      <c r="G5" s="210"/>
    </row>
    <row r="6" spans="1:7" ht="13.65" customHeight="1" x14ac:dyDescent="0.25">
      <c r="A6" s="218" t="s">
        <v>859</v>
      </c>
      <c r="B6" s="219">
        <v>-2.3112137256229395</v>
      </c>
      <c r="C6" s="220">
        <v>-4.8937577038783111</v>
      </c>
      <c r="D6" s="220">
        <v>-5.6982336565403493</v>
      </c>
      <c r="E6" s="219">
        <v>-5.6850783143895312</v>
      </c>
      <c r="F6" s="219">
        <v>-5.9175283750390948</v>
      </c>
      <c r="G6" s="210"/>
    </row>
    <row r="7" spans="1:7" x14ac:dyDescent="0.25">
      <c r="A7" s="118" t="s">
        <v>858</v>
      </c>
      <c r="B7" s="221">
        <v>-0.28394539919252004</v>
      </c>
      <c r="C7" s="222">
        <v>-2.5825439782553716</v>
      </c>
      <c r="D7" s="222">
        <v>-0.8044759526620382</v>
      </c>
      <c r="E7" s="221">
        <v>1.315534215081815E-2</v>
      </c>
      <c r="F7" s="221">
        <v>-0.23245006064956364</v>
      </c>
      <c r="G7" s="210"/>
    </row>
    <row r="8" spans="1:7" x14ac:dyDescent="0.25">
      <c r="A8" s="116" t="s">
        <v>257</v>
      </c>
      <c r="B8" s="216">
        <v>0</v>
      </c>
      <c r="C8" s="217">
        <v>0</v>
      </c>
      <c r="D8" s="217">
        <v>0</v>
      </c>
      <c r="E8" s="223">
        <v>-0.42000000000000004</v>
      </c>
      <c r="F8" s="223">
        <v>-0.93</v>
      </c>
      <c r="G8" s="209"/>
    </row>
    <row r="9" spans="1:7" x14ac:dyDescent="0.25">
      <c r="A9" s="117" t="s">
        <v>258</v>
      </c>
      <c r="B9" s="224">
        <v>-2.3112137256229395</v>
      </c>
      <c r="C9" s="225">
        <v>-4.8937577038783111</v>
      </c>
      <c r="D9" s="225">
        <v>-5.6982336565403493</v>
      </c>
      <c r="E9" s="224">
        <v>-5.2650783143895312</v>
      </c>
      <c r="F9" s="224">
        <v>-4.9875283750390951</v>
      </c>
      <c r="G9" s="209"/>
    </row>
    <row r="10" spans="1:7" x14ac:dyDescent="0.25">
      <c r="A10" s="226" t="s">
        <v>259</v>
      </c>
      <c r="B10" s="227">
        <v>-0.28394539919252004</v>
      </c>
      <c r="C10" s="228">
        <v>-2.5825439782553716</v>
      </c>
      <c r="D10" s="228">
        <v>-0.8044759526620382</v>
      </c>
      <c r="E10" s="227">
        <v>0.43315534215081808</v>
      </c>
      <c r="F10" s="227">
        <v>0.27754993935043615</v>
      </c>
      <c r="G10" s="209"/>
    </row>
    <row r="11" spans="1:7" x14ac:dyDescent="0.25">
      <c r="A11" s="229" t="s">
        <v>260</v>
      </c>
      <c r="B11" s="224"/>
      <c r="C11" s="230">
        <v>-7.7</v>
      </c>
      <c r="D11" s="231">
        <v>-6.7</v>
      </c>
      <c r="E11" s="232">
        <v>-5.8</v>
      </c>
      <c r="F11" s="224">
        <v>-6</v>
      </c>
      <c r="G11" s="209"/>
    </row>
    <row r="12" spans="1:7" x14ac:dyDescent="0.25">
      <c r="A12" s="218" t="s">
        <v>261</v>
      </c>
      <c r="B12" s="216"/>
      <c r="C12" s="217">
        <v>-4.8992592756029065</v>
      </c>
      <c r="D12" s="217">
        <v>-5.2987579604359256</v>
      </c>
      <c r="E12" s="216">
        <v>-4.9151948627835971</v>
      </c>
      <c r="F12" s="216">
        <v>-4.6991775861132457</v>
      </c>
      <c r="G12" s="209"/>
    </row>
    <row r="13" spans="1:7" x14ac:dyDescent="0.25">
      <c r="A13" s="229" t="s">
        <v>262</v>
      </c>
      <c r="B13" s="224"/>
      <c r="C13" s="225"/>
      <c r="D13" s="225">
        <v>-0.39949868483301909</v>
      </c>
      <c r="E13" s="224">
        <v>0.38356309765232854</v>
      </c>
      <c r="F13" s="224">
        <v>0.21601727667035142</v>
      </c>
      <c r="G13" s="209"/>
    </row>
    <row r="14" spans="1:7" x14ac:dyDescent="0.25">
      <c r="A14" s="233" t="s">
        <v>263</v>
      </c>
      <c r="B14" s="234"/>
      <c r="C14" s="235"/>
      <c r="D14" s="235">
        <v>-0.39947569610442368</v>
      </c>
      <c r="E14" s="234">
        <v>-0.34988345160593415</v>
      </c>
      <c r="F14" s="234">
        <v>-0.28835078892584942</v>
      </c>
      <c r="G14" s="209"/>
    </row>
    <row r="15" spans="1:7" x14ac:dyDescent="0.25">
      <c r="A15" s="236" t="s">
        <v>264</v>
      </c>
      <c r="B15" s="237"/>
      <c r="C15" s="238"/>
      <c r="D15" s="238">
        <v>-0.40497726782901911</v>
      </c>
      <c r="E15" s="237">
        <v>4.9592244498489535E-2</v>
      </c>
      <c r="F15" s="237">
        <v>6.1532662680084727E-2</v>
      </c>
      <c r="G15" s="209"/>
    </row>
    <row r="16" spans="1:7" x14ac:dyDescent="0.25">
      <c r="A16" s="218" t="s">
        <v>265</v>
      </c>
      <c r="B16" s="223">
        <v>5.4911099342580483E-2</v>
      </c>
      <c r="C16" s="239">
        <v>-0.23446361002989885</v>
      </c>
      <c r="D16" s="239">
        <v>-8.8114013539152936E-2</v>
      </c>
      <c r="E16" s="223">
        <v>-5.0115492100243186E-2</v>
      </c>
      <c r="F16" s="223">
        <v>-4.5644168690134768E-2</v>
      </c>
      <c r="G16" s="209"/>
    </row>
    <row r="17" spans="1:7" x14ac:dyDescent="0.25">
      <c r="A17" s="240" t="s">
        <v>105</v>
      </c>
      <c r="B17" s="216">
        <v>-6.072541460649114E-2</v>
      </c>
      <c r="C17" s="217">
        <v>-0.15534169552930943</v>
      </c>
      <c r="D17" s="217">
        <v>-0.16170159218391547</v>
      </c>
      <c r="E17" s="216">
        <v>-4.2875750995903794E-2</v>
      </c>
      <c r="F17" s="216">
        <v>-4.5161470393098258E-2</v>
      </c>
      <c r="G17" s="209"/>
    </row>
    <row r="18" spans="1:7" x14ac:dyDescent="0.25">
      <c r="A18" s="240" t="s">
        <v>106</v>
      </c>
      <c r="B18" s="216">
        <v>6.8622406287530968E-3</v>
      </c>
      <c r="C18" s="217">
        <v>-3.734908133895759E-2</v>
      </c>
      <c r="D18" s="217">
        <v>-2.6095534810504167E-2</v>
      </c>
      <c r="E18" s="216">
        <v>7.4019018208318355E-3</v>
      </c>
      <c r="F18" s="216">
        <v>8.7518061209310716E-3</v>
      </c>
      <c r="G18" s="209"/>
    </row>
    <row r="19" spans="1:7" x14ac:dyDescent="0.25">
      <c r="A19" s="240" t="s">
        <v>107</v>
      </c>
      <c r="B19" s="216">
        <v>0.10877427332031853</v>
      </c>
      <c r="C19" s="217">
        <v>-4.1772833161631828E-2</v>
      </c>
      <c r="D19" s="217">
        <v>9.9683113455266703E-2</v>
      </c>
      <c r="E19" s="216">
        <v>-1.4641642925171228E-2</v>
      </c>
      <c r="F19" s="216">
        <v>-9.2345044179675817E-3</v>
      </c>
      <c r="G19" s="209"/>
    </row>
    <row r="20" spans="1:7" x14ac:dyDescent="0.25">
      <c r="A20" s="241" t="s">
        <v>857</v>
      </c>
      <c r="B20" s="216">
        <v>0</v>
      </c>
      <c r="C20" s="217">
        <v>0</v>
      </c>
      <c r="D20" s="217">
        <v>-0.13174979933174794</v>
      </c>
      <c r="E20" s="216">
        <v>0</v>
      </c>
      <c r="F20" s="216">
        <v>0</v>
      </c>
    </row>
    <row r="21" spans="1:7" x14ac:dyDescent="0.25">
      <c r="A21" s="242" t="s">
        <v>266</v>
      </c>
      <c r="B21" s="243">
        <v>-0.33885649853510053</v>
      </c>
      <c r="C21" s="244">
        <v>-2.3480803682254727</v>
      </c>
      <c r="D21" s="244">
        <v>-0.71636193912288526</v>
      </c>
      <c r="E21" s="243">
        <v>0.48327083425106127</v>
      </c>
      <c r="F21" s="243">
        <v>0.32319410804057092</v>
      </c>
    </row>
    <row r="22" spans="1:7" x14ac:dyDescent="0.25">
      <c r="A22" s="226" t="s">
        <v>267</v>
      </c>
      <c r="B22" s="227"/>
      <c r="C22" s="228"/>
      <c r="D22" s="228">
        <v>-0.2732274684972712</v>
      </c>
      <c r="E22" s="227">
        <v>4.9592244498489535E-2</v>
      </c>
      <c r="F22" s="227">
        <v>6.1532662680084727E-2</v>
      </c>
    </row>
    <row r="23" spans="1:7" x14ac:dyDescent="0.25">
      <c r="A23" s="245" t="s">
        <v>268</v>
      </c>
      <c r="B23" s="246">
        <v>0.2</v>
      </c>
      <c r="C23" s="247">
        <v>0.2</v>
      </c>
      <c r="D23" s="247">
        <v>0.4</v>
      </c>
      <c r="E23" s="246">
        <v>0.8</v>
      </c>
      <c r="F23" s="246">
        <v>1.3</v>
      </c>
    </row>
    <row r="24" spans="1:7" ht="14.4" x14ac:dyDescent="0.3">
      <c r="A24" s="783" t="s">
        <v>855</v>
      </c>
      <c r="D24"/>
      <c r="E24" s="248"/>
      <c r="F24" s="248" t="s">
        <v>5</v>
      </c>
    </row>
    <row r="25" spans="1:7" ht="14.4" x14ac:dyDescent="0.3">
      <c r="A25" s="858" t="s">
        <v>856</v>
      </c>
      <c r="B25" s="858"/>
      <c r="C25" s="858"/>
      <c r="D25"/>
      <c r="E25"/>
      <c r="F25"/>
    </row>
    <row r="26" spans="1:7" ht="14.4" x14ac:dyDescent="0.3">
      <c r="A26" s="185" t="s">
        <v>269</v>
      </c>
      <c r="B26"/>
      <c r="C26"/>
    </row>
  </sheetData>
  <mergeCells count="1">
    <mergeCell ref="A25:C25"/>
  </mergeCells>
  <pageMargins left="0.7" right="0.7" top="0.75" bottom="0.75" header="0.3" footer="0.3"/>
  <pageSetup paperSize="9" scale="5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392FC-159A-4E74-A5D9-EA39C6BC2DBF}">
  <sheetPr codeName="Sheet20"/>
  <dimension ref="A1:G6"/>
  <sheetViews>
    <sheetView showGridLines="0" workbookViewId="0">
      <selection sqref="A1:G1"/>
    </sheetView>
  </sheetViews>
  <sheetFormatPr defaultRowHeight="14.4" x14ac:dyDescent="0.3"/>
  <cols>
    <col min="1" max="1" width="30.88671875" customWidth="1"/>
    <col min="2" max="7" width="12.88671875" customWidth="1"/>
  </cols>
  <sheetData>
    <row r="1" spans="1:7" x14ac:dyDescent="0.3">
      <c r="A1" s="855" t="s">
        <v>666</v>
      </c>
      <c r="B1" s="855"/>
      <c r="C1" s="855"/>
      <c r="D1" s="855"/>
      <c r="E1" s="855"/>
      <c r="F1" s="855"/>
      <c r="G1" s="855"/>
    </row>
    <row r="2" spans="1:7" x14ac:dyDescent="0.3">
      <c r="A2" s="717"/>
      <c r="B2" s="168">
        <v>2018</v>
      </c>
      <c r="C2" s="168">
        <v>2019</v>
      </c>
      <c r="D2" s="168">
        <v>2020</v>
      </c>
      <c r="E2" s="168">
        <v>2021</v>
      </c>
      <c r="F2" s="168">
        <v>2022</v>
      </c>
      <c r="G2" s="168">
        <v>2023</v>
      </c>
    </row>
    <row r="3" spans="1:7" x14ac:dyDescent="0.3">
      <c r="A3" s="173" t="s">
        <v>667</v>
      </c>
      <c r="B3" s="176">
        <v>985.35597779</v>
      </c>
      <c r="C3" s="176">
        <v>1184.0435379</v>
      </c>
      <c r="D3" s="176">
        <v>1339.6986219999999</v>
      </c>
      <c r="E3" s="176">
        <v>1330.4969999999998</v>
      </c>
      <c r="F3" s="176">
        <v>804.43599999999992</v>
      </c>
      <c r="G3" s="176">
        <v>734.87799999999993</v>
      </c>
    </row>
    <row r="4" spans="1:7" x14ac:dyDescent="0.3">
      <c r="A4" s="173" t="s">
        <v>50</v>
      </c>
      <c r="B4" s="177"/>
      <c r="C4" s="177"/>
      <c r="D4" s="176">
        <v>1190.2006832920408</v>
      </c>
      <c r="E4" s="176">
        <v>1169.2994412308472</v>
      </c>
      <c r="F4" s="176">
        <v>1159.7445054156969</v>
      </c>
      <c r="G4" s="176">
        <v>1215.6650851805623</v>
      </c>
    </row>
    <row r="5" spans="1:7" ht="15" thickBot="1" x14ac:dyDescent="0.35">
      <c r="A5" s="174" t="s">
        <v>668</v>
      </c>
      <c r="B5" s="178"/>
      <c r="C5" s="178"/>
      <c r="D5" s="853">
        <v>149.49793870795907</v>
      </c>
      <c r="E5" s="853">
        <v>161.19755876915269</v>
      </c>
      <c r="F5" s="853">
        <v>-355.30850541569703</v>
      </c>
      <c r="G5" s="853">
        <v>-480.78708518056237</v>
      </c>
    </row>
    <row r="6" spans="1:7" x14ac:dyDescent="0.3">
      <c r="A6" s="165" t="s">
        <v>669</v>
      </c>
      <c r="B6" s="95"/>
      <c r="C6" s="95"/>
      <c r="D6" s="95"/>
      <c r="E6" s="95"/>
      <c r="F6" s="918" t="s">
        <v>49</v>
      </c>
      <c r="G6" s="918"/>
    </row>
  </sheetData>
  <mergeCells count="2">
    <mergeCell ref="A1:G1"/>
    <mergeCell ref="F6:G6"/>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3532-155F-42AE-A975-DAFB33A0BE57}">
  <dimension ref="A1:E23"/>
  <sheetViews>
    <sheetView showGridLines="0" workbookViewId="0"/>
  </sheetViews>
  <sheetFormatPr defaultRowHeight="14.4" x14ac:dyDescent="0.3"/>
  <cols>
    <col min="1" max="1" width="30.5546875" customWidth="1"/>
    <col min="2" max="5" width="9.109375" customWidth="1"/>
  </cols>
  <sheetData>
    <row r="1" spans="1:5" x14ac:dyDescent="0.3">
      <c r="A1" s="211" t="s">
        <v>296</v>
      </c>
      <c r="B1" s="211"/>
      <c r="C1" s="211"/>
      <c r="D1" s="211"/>
      <c r="E1" s="290"/>
    </row>
    <row r="2" spans="1:5" x14ac:dyDescent="0.3">
      <c r="A2" s="99"/>
      <c r="B2" s="2">
        <v>2021</v>
      </c>
      <c r="C2" s="132">
        <v>2022</v>
      </c>
      <c r="D2" s="2">
        <v>2023</v>
      </c>
      <c r="E2" s="280"/>
    </row>
    <row r="3" spans="1:5" x14ac:dyDescent="0.3">
      <c r="A3" s="3" t="s">
        <v>297</v>
      </c>
      <c r="B3" s="291">
        <v>-438.83100000000002</v>
      </c>
      <c r="C3" s="291">
        <v>-444.59800000000001</v>
      </c>
      <c r="D3" s="291">
        <v>-448.83199999999999</v>
      </c>
      <c r="E3" s="282"/>
    </row>
    <row r="4" spans="1:5" x14ac:dyDescent="0.3">
      <c r="A4" s="292" t="s">
        <v>298</v>
      </c>
      <c r="B4" s="291">
        <v>7.8250000000000002</v>
      </c>
      <c r="C4" s="291">
        <v>17.789000000000001</v>
      </c>
      <c r="D4" s="291">
        <v>28.53</v>
      </c>
      <c r="E4" s="282"/>
    </row>
    <row r="5" spans="1:5" x14ac:dyDescent="0.3">
      <c r="A5" s="3" t="s">
        <v>108</v>
      </c>
      <c r="B5" s="293">
        <v>-187.8862371272148</v>
      </c>
      <c r="C5" s="293">
        <v>-153.31197026759921</v>
      </c>
      <c r="D5" s="293">
        <v>-133.86206450513052</v>
      </c>
      <c r="E5" s="282"/>
    </row>
    <row r="6" spans="1:5" x14ac:dyDescent="0.3">
      <c r="A6" s="3" t="s">
        <v>109</v>
      </c>
      <c r="B6" s="152">
        <v>-46.392069500678772</v>
      </c>
      <c r="C6" s="152">
        <v>-33.510638653759031</v>
      </c>
      <c r="D6" s="152">
        <v>-15.547212972552487</v>
      </c>
      <c r="E6" s="282"/>
    </row>
    <row r="7" spans="1:5" x14ac:dyDescent="0.3">
      <c r="A7" s="133" t="s">
        <v>110</v>
      </c>
      <c r="B7" s="294">
        <f>(B5+B6)-(B3+B4)</f>
        <v>196.72769337210644</v>
      </c>
      <c r="C7" s="294">
        <f>(C5+C6)-(C3+C4)</f>
        <v>239.98639107864179</v>
      </c>
      <c r="D7" s="294">
        <f>(D5+D6)-(D3+D4)</f>
        <v>270.892722522317</v>
      </c>
      <c r="E7" s="282"/>
    </row>
    <row r="8" spans="1:5" x14ac:dyDescent="0.3">
      <c r="A8" s="919"/>
      <c r="B8" s="919"/>
      <c r="C8" s="870" t="s">
        <v>6</v>
      </c>
      <c r="D8" s="870"/>
      <c r="E8" s="282"/>
    </row>
    <row r="9" spans="1:5" x14ac:dyDescent="0.3">
      <c r="A9" s="281"/>
      <c r="B9" s="284"/>
      <c r="C9" s="284"/>
      <c r="D9" s="282"/>
      <c r="E9" s="282"/>
    </row>
    <row r="10" spans="1:5" x14ac:dyDescent="0.3">
      <c r="A10" s="283"/>
      <c r="B10" s="285"/>
      <c r="C10" s="286"/>
      <c r="D10" s="282"/>
      <c r="E10" s="282"/>
    </row>
    <row r="11" spans="1:5" x14ac:dyDescent="0.3">
      <c r="A11" s="283"/>
      <c r="B11" s="285"/>
      <c r="C11" s="286"/>
      <c r="D11" s="282"/>
      <c r="E11" s="282"/>
    </row>
    <row r="12" spans="1:5" x14ac:dyDescent="0.3">
      <c r="A12" s="283"/>
      <c r="B12" s="285"/>
      <c r="C12" s="286"/>
      <c r="D12" s="282"/>
      <c r="E12" s="282"/>
    </row>
    <row r="13" spans="1:5" x14ac:dyDescent="0.3">
      <c r="A13" s="283"/>
      <c r="B13" s="285"/>
      <c r="C13" s="286"/>
      <c r="D13" s="282"/>
      <c r="E13" s="282"/>
    </row>
    <row r="14" spans="1:5" x14ac:dyDescent="0.3">
      <c r="A14" s="283"/>
      <c r="B14" s="285"/>
      <c r="C14" s="286"/>
      <c r="D14" s="282"/>
      <c r="E14" s="282"/>
    </row>
    <row r="15" spans="1:5" x14ac:dyDescent="0.3">
      <c r="A15" s="287"/>
      <c r="B15" s="288"/>
      <c r="C15" s="288"/>
      <c r="D15" s="288"/>
      <c r="E15" s="288"/>
    </row>
    <row r="16" spans="1:5" x14ac:dyDescent="0.3">
      <c r="A16" s="91"/>
      <c r="B16" s="289"/>
      <c r="C16" s="289"/>
      <c r="D16" s="289"/>
      <c r="E16" s="289"/>
    </row>
    <row r="17" spans="1:5" x14ac:dyDescent="0.3">
      <c r="A17" s="89"/>
      <c r="B17" s="89"/>
      <c r="C17" s="89"/>
      <c r="D17" s="89"/>
      <c r="E17" s="89"/>
    </row>
    <row r="18" spans="1:5" x14ac:dyDescent="0.3">
      <c r="A18" s="18"/>
      <c r="B18" s="18"/>
      <c r="C18" s="18"/>
      <c r="D18" s="18"/>
      <c r="E18" s="18"/>
    </row>
    <row r="19" spans="1:5" x14ac:dyDescent="0.3">
      <c r="A19" s="18"/>
      <c r="B19" s="18"/>
      <c r="C19" s="18"/>
      <c r="D19" s="18"/>
      <c r="E19" s="18"/>
    </row>
    <row r="20" spans="1:5" x14ac:dyDescent="0.3">
      <c r="A20" s="18"/>
      <c r="B20" s="18"/>
      <c r="C20" s="18"/>
      <c r="D20" s="18"/>
      <c r="E20" s="18"/>
    </row>
    <row r="21" spans="1:5" x14ac:dyDescent="0.3">
      <c r="A21" s="18"/>
      <c r="B21" s="18"/>
      <c r="C21" s="18"/>
      <c r="D21" s="18"/>
      <c r="E21" s="18"/>
    </row>
    <row r="22" spans="1:5" x14ac:dyDescent="0.3">
      <c r="A22" s="18"/>
      <c r="B22" s="18"/>
      <c r="C22" s="18"/>
      <c r="D22" s="18"/>
      <c r="E22" s="18"/>
    </row>
    <row r="23" spans="1:5" x14ac:dyDescent="0.3">
      <c r="A23" s="18"/>
      <c r="B23" s="18"/>
      <c r="C23" s="18"/>
      <c r="D23" s="18"/>
      <c r="E23" s="18"/>
    </row>
  </sheetData>
  <mergeCells count="2">
    <mergeCell ref="A8:B8"/>
    <mergeCell ref="C8:D8"/>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CE6F-DF38-43BC-A712-0B2B7BFFA059}">
  <sheetPr>
    <pageSetUpPr fitToPage="1"/>
  </sheetPr>
  <dimension ref="A1:F33"/>
  <sheetViews>
    <sheetView showGridLines="0" workbookViewId="0"/>
  </sheetViews>
  <sheetFormatPr defaultRowHeight="14.4" x14ac:dyDescent="0.3"/>
  <cols>
    <col min="1" max="1" width="52.109375" customWidth="1"/>
  </cols>
  <sheetData>
    <row r="1" spans="1:6" x14ac:dyDescent="0.3">
      <c r="A1" s="1" t="s">
        <v>435</v>
      </c>
      <c r="B1" s="18"/>
      <c r="C1" s="18"/>
      <c r="D1" s="18"/>
      <c r="E1" s="18"/>
    </row>
    <row r="2" spans="1:6" x14ac:dyDescent="0.3">
      <c r="A2" s="69"/>
      <c r="B2" s="69">
        <v>2020</v>
      </c>
      <c r="C2" s="69">
        <v>2021</v>
      </c>
      <c r="D2" s="69">
        <v>2022</v>
      </c>
      <c r="E2" s="69">
        <v>2023</v>
      </c>
    </row>
    <row r="3" spans="1:6" x14ac:dyDescent="0.3">
      <c r="A3" s="35" t="s">
        <v>436</v>
      </c>
      <c r="B3" s="72">
        <v>-5112.9154247103097</v>
      </c>
      <c r="C3" s="72">
        <f>B3+C4</f>
        <v>-5461.5577858869092</v>
      </c>
      <c r="D3" s="72">
        <f>C3+D4</f>
        <v>-5612.0719303436308</v>
      </c>
      <c r="E3" s="72">
        <f>D3+E4</f>
        <v>-5797.303263703755</v>
      </c>
    </row>
    <row r="4" spans="1:6" x14ac:dyDescent="0.3">
      <c r="A4" s="17" t="s">
        <v>56</v>
      </c>
      <c r="B4" s="70"/>
      <c r="C4" s="70">
        <f>SUM(C5:C10)</f>
        <v>-348.64236117659965</v>
      </c>
      <c r="D4" s="70">
        <f t="shared" ref="D4:E4" si="0">SUM(D5:D10)</f>
        <v>-150.51414445672171</v>
      </c>
      <c r="E4" s="70">
        <f t="shared" si="0"/>
        <v>-185.23133336012378</v>
      </c>
    </row>
    <row r="5" spans="1:6" x14ac:dyDescent="0.3">
      <c r="A5" s="525" t="s">
        <v>157</v>
      </c>
      <c r="B5" s="526"/>
      <c r="C5" s="527">
        <v>-178.20902784326634</v>
      </c>
      <c r="D5" s="527">
        <v>-61.846852859146509</v>
      </c>
      <c r="E5" s="527">
        <v>-93.296705054219473</v>
      </c>
      <c r="F5" s="21"/>
    </row>
    <row r="6" spans="1:6" x14ac:dyDescent="0.3">
      <c r="A6" s="525" t="s">
        <v>158</v>
      </c>
      <c r="B6" s="528"/>
      <c r="C6" s="527">
        <v>-28</v>
      </c>
      <c r="D6" s="527">
        <v>-40.46729159757524</v>
      </c>
      <c r="E6" s="527">
        <v>-40.10129497257094</v>
      </c>
      <c r="F6" s="21"/>
    </row>
    <row r="7" spans="1:6" x14ac:dyDescent="0.3">
      <c r="A7" s="525" t="s">
        <v>159</v>
      </c>
      <c r="B7" s="528"/>
      <c r="C7" s="527">
        <v>-28</v>
      </c>
      <c r="D7" s="527">
        <v>-29</v>
      </c>
      <c r="E7" s="527">
        <v>-28</v>
      </c>
      <c r="F7" s="21"/>
    </row>
    <row r="8" spans="1:6" x14ac:dyDescent="0.3">
      <c r="A8" s="525" t="s">
        <v>437</v>
      </c>
      <c r="B8" s="529"/>
      <c r="C8" s="527">
        <v>-72.75</v>
      </c>
      <c r="D8" s="527">
        <v>0</v>
      </c>
      <c r="E8" s="527">
        <v>0</v>
      </c>
      <c r="F8" s="21"/>
    </row>
    <row r="9" spans="1:6" x14ac:dyDescent="0.3">
      <c r="A9" s="525" t="s">
        <v>438</v>
      </c>
      <c r="B9" s="529"/>
      <c r="C9" s="527">
        <v>65.016666666666666</v>
      </c>
      <c r="D9" s="527">
        <v>108.60000000000004</v>
      </c>
      <c r="E9" s="527">
        <v>51.166666666666629</v>
      </c>
      <c r="F9" s="21"/>
    </row>
    <row r="10" spans="1:6" x14ac:dyDescent="0.3">
      <c r="A10" s="530" t="s">
        <v>439</v>
      </c>
      <c r="B10" s="531"/>
      <c r="C10" s="532">
        <v>-106.7</v>
      </c>
      <c r="D10" s="532">
        <v>-127.8</v>
      </c>
      <c r="E10" s="532">
        <v>-75</v>
      </c>
    </row>
    <row r="11" spans="1:6" x14ac:dyDescent="0.3">
      <c r="A11" s="510" t="s">
        <v>57</v>
      </c>
      <c r="E11" s="73" t="s">
        <v>49</v>
      </c>
    </row>
    <row r="12" spans="1:6" ht="21.6" customHeight="1" x14ac:dyDescent="0.3">
      <c r="A12" s="858" t="s">
        <v>440</v>
      </c>
      <c r="B12" s="858"/>
      <c r="C12" s="858"/>
      <c r="D12" s="858"/>
      <c r="E12" s="858"/>
    </row>
    <row r="14" spans="1:6" x14ac:dyDescent="0.3">
      <c r="C14" s="151"/>
      <c r="D14" s="151"/>
    </row>
    <row r="15" spans="1:6" x14ac:dyDescent="0.3">
      <c r="C15" s="21"/>
      <c r="D15" s="21"/>
    </row>
    <row r="16" spans="1:6" x14ac:dyDescent="0.3">
      <c r="C16" s="21"/>
      <c r="D16" s="21"/>
    </row>
    <row r="17" spans="3:6" x14ac:dyDescent="0.3">
      <c r="C17" s="21"/>
      <c r="D17" s="21"/>
    </row>
    <row r="18" spans="3:6" x14ac:dyDescent="0.3">
      <c r="C18" s="21"/>
      <c r="D18" s="21"/>
    </row>
    <row r="19" spans="3:6" x14ac:dyDescent="0.3">
      <c r="C19" s="21"/>
      <c r="D19" s="21"/>
    </row>
    <row r="20" spans="3:6" x14ac:dyDescent="0.3">
      <c r="C20" s="21"/>
      <c r="D20" s="21"/>
    </row>
    <row r="21" spans="3:6" x14ac:dyDescent="0.3">
      <c r="C21" s="21"/>
      <c r="D21" s="21"/>
    </row>
    <row r="22" spans="3:6" x14ac:dyDescent="0.3">
      <c r="C22" s="21"/>
      <c r="D22" s="21"/>
    </row>
    <row r="23" spans="3:6" x14ac:dyDescent="0.3">
      <c r="C23" s="21"/>
      <c r="D23" s="21"/>
      <c r="E23" s="21"/>
      <c r="F23" s="21"/>
    </row>
    <row r="24" spans="3:6" x14ac:dyDescent="0.3">
      <c r="C24" s="21"/>
      <c r="D24" s="21"/>
      <c r="E24" s="21"/>
      <c r="F24" s="21"/>
    </row>
    <row r="25" spans="3:6" x14ac:dyDescent="0.3">
      <c r="C25" s="21"/>
      <c r="D25" s="21"/>
    </row>
    <row r="26" spans="3:6" x14ac:dyDescent="0.3">
      <c r="C26" s="21"/>
      <c r="D26" s="21"/>
    </row>
    <row r="27" spans="3:6" x14ac:dyDescent="0.3">
      <c r="C27" s="21"/>
      <c r="D27" s="21"/>
    </row>
    <row r="28" spans="3:6" x14ac:dyDescent="0.3">
      <c r="C28" s="21"/>
      <c r="D28" s="21"/>
    </row>
    <row r="29" spans="3:6" x14ac:dyDescent="0.3">
      <c r="C29" s="21"/>
      <c r="D29" s="21"/>
    </row>
    <row r="30" spans="3:6" x14ac:dyDescent="0.3">
      <c r="C30" s="21"/>
      <c r="D30" s="21"/>
    </row>
    <row r="31" spans="3:6" x14ac:dyDescent="0.3">
      <c r="C31" s="21"/>
      <c r="D31" s="21"/>
    </row>
    <row r="32" spans="3:6" x14ac:dyDescent="0.3">
      <c r="C32" s="21"/>
      <c r="D32" s="21"/>
    </row>
    <row r="33" spans="2:4" x14ac:dyDescent="0.3">
      <c r="B33" s="21"/>
      <c r="C33" s="21"/>
      <c r="D33" s="21"/>
    </row>
  </sheetData>
  <mergeCells count="1">
    <mergeCell ref="A12:E12"/>
  </mergeCells>
  <pageMargins left="0.7" right="0.7" top="0.75" bottom="0.75" header="0.3" footer="0.3"/>
  <pageSetup paperSize="9" scale="3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F7821-16CC-4231-9D57-72ABF085769D}">
  <dimension ref="A1:O23"/>
  <sheetViews>
    <sheetView showGridLines="0" workbookViewId="0">
      <selection sqref="A1:J1"/>
    </sheetView>
  </sheetViews>
  <sheetFormatPr defaultRowHeight="14.4" x14ac:dyDescent="0.3"/>
  <cols>
    <col min="1" max="1" width="41.44140625" customWidth="1"/>
    <col min="2" max="12" width="7.88671875" customWidth="1"/>
  </cols>
  <sheetData>
    <row r="1" spans="1:15" x14ac:dyDescent="0.3">
      <c r="A1" s="920" t="s">
        <v>441</v>
      </c>
      <c r="B1" s="920"/>
      <c r="C1" s="920"/>
      <c r="D1" s="920"/>
      <c r="E1" s="920"/>
      <c r="F1" s="920"/>
      <c r="G1" s="920"/>
      <c r="H1" s="920"/>
      <c r="I1" s="920"/>
      <c r="J1" s="920"/>
      <c r="K1" s="533"/>
      <c r="L1" s="533"/>
    </row>
    <row r="2" spans="1:15" x14ac:dyDescent="0.3">
      <c r="A2" s="77"/>
      <c r="B2" s="78" t="s">
        <v>58</v>
      </c>
      <c r="C2" s="78" t="s">
        <v>59</v>
      </c>
      <c r="D2" s="79" t="s">
        <v>60</v>
      </c>
      <c r="E2" s="80" t="s">
        <v>61</v>
      </c>
      <c r="F2" s="79" t="s">
        <v>62</v>
      </c>
      <c r="G2" s="534" t="s">
        <v>63</v>
      </c>
      <c r="H2" s="534" t="s">
        <v>64</v>
      </c>
      <c r="I2" s="534" t="s">
        <v>65</v>
      </c>
      <c r="J2" s="534" t="s">
        <v>66</v>
      </c>
      <c r="K2" s="534" t="s">
        <v>160</v>
      </c>
      <c r="L2" s="534" t="s">
        <v>442</v>
      </c>
    </row>
    <row r="3" spans="1:15" x14ac:dyDescent="0.3">
      <c r="A3" s="81" t="s">
        <v>67</v>
      </c>
      <c r="B3" s="58"/>
      <c r="C3" s="58"/>
      <c r="D3" s="58"/>
      <c r="E3" s="58"/>
      <c r="F3" s="58"/>
      <c r="G3" s="58"/>
      <c r="H3" s="58"/>
      <c r="I3" s="58"/>
      <c r="J3" s="58"/>
      <c r="K3" s="58"/>
      <c r="L3" s="58"/>
    </row>
    <row r="4" spans="1:15" x14ac:dyDescent="0.3">
      <c r="A4" s="65" t="s">
        <v>68</v>
      </c>
      <c r="B4" s="82">
        <v>29825</v>
      </c>
      <c r="C4" s="82">
        <f t="shared" ref="C4:L4" si="0">B12</f>
        <v>469045.54100000003</v>
      </c>
      <c r="D4" s="82">
        <f t="shared" si="0"/>
        <v>478058.7</v>
      </c>
      <c r="E4" s="82">
        <f t="shared" si="0"/>
        <v>337837.08500000002</v>
      </c>
      <c r="F4" s="82">
        <f t="shared" si="0"/>
        <v>335692.89500000002</v>
      </c>
      <c r="G4" s="82">
        <f t="shared" si="0"/>
        <v>233786.08800000002</v>
      </c>
      <c r="H4" s="82">
        <f t="shared" si="0"/>
        <v>220932.53800000003</v>
      </c>
      <c r="I4" s="82">
        <f t="shared" si="0"/>
        <v>224442.67400000003</v>
      </c>
      <c r="J4" s="82">
        <f t="shared" si="0"/>
        <v>237206.41000000003</v>
      </c>
      <c r="K4" s="82">
        <f t="shared" si="0"/>
        <v>239086.80400000003</v>
      </c>
      <c r="L4" s="82">
        <f t="shared" si="0"/>
        <v>167843.99233000004</v>
      </c>
    </row>
    <row r="5" spans="1:15" x14ac:dyDescent="0.3">
      <c r="A5" s="58" t="s">
        <v>69</v>
      </c>
      <c r="B5" s="61">
        <v>-29825</v>
      </c>
      <c r="C5" s="58">
        <v>0</v>
      </c>
      <c r="D5" s="58">
        <v>0</v>
      </c>
      <c r="E5" s="58">
        <v>0</v>
      </c>
      <c r="F5" s="58">
        <v>0</v>
      </c>
      <c r="G5" s="58">
        <v>0</v>
      </c>
      <c r="H5" s="58">
        <v>0</v>
      </c>
      <c r="I5" s="58">
        <v>0</v>
      </c>
      <c r="J5" s="58">
        <v>0</v>
      </c>
      <c r="K5" s="58">
        <v>0</v>
      </c>
      <c r="L5" s="58">
        <v>0</v>
      </c>
    </row>
    <row r="6" spans="1:15" x14ac:dyDescent="0.3">
      <c r="A6" s="58" t="s">
        <v>70</v>
      </c>
      <c r="B6" s="61">
        <v>469045.54100000003</v>
      </c>
      <c r="C6" s="61">
        <v>16238</v>
      </c>
      <c r="D6" s="61">
        <v>39278.385000000002</v>
      </c>
      <c r="E6" s="61">
        <v>47855.81</v>
      </c>
      <c r="F6" s="61">
        <v>46498.192999999999</v>
      </c>
      <c r="G6" s="61">
        <v>2261.902</v>
      </c>
      <c r="H6" s="61">
        <v>3510.136</v>
      </c>
      <c r="I6" s="61">
        <v>12763.736000000001</v>
      </c>
      <c r="J6" s="61">
        <v>17023.109</v>
      </c>
      <c r="K6" s="61">
        <v>35535.978999999999</v>
      </c>
      <c r="L6" s="61">
        <v>14464.435729999999</v>
      </c>
    </row>
    <row r="7" spans="1:15" x14ac:dyDescent="0.3">
      <c r="A7" s="58" t="s">
        <v>71</v>
      </c>
      <c r="B7" s="61">
        <v>0</v>
      </c>
      <c r="C7" s="61">
        <v>0</v>
      </c>
      <c r="D7" s="61">
        <v>-179500</v>
      </c>
      <c r="E7" s="61">
        <v>0</v>
      </c>
      <c r="F7" s="61">
        <v>-87405</v>
      </c>
      <c r="G7" s="61">
        <v>0</v>
      </c>
      <c r="H7" s="61">
        <v>0</v>
      </c>
      <c r="I7" s="61">
        <v>0</v>
      </c>
      <c r="J7" s="61">
        <v>0</v>
      </c>
      <c r="K7" s="61">
        <v>-16221.526819999999</v>
      </c>
      <c r="L7" s="61">
        <v>0</v>
      </c>
      <c r="O7" s="4"/>
    </row>
    <row r="8" spans="1:15" x14ac:dyDescent="0.3">
      <c r="A8" s="58" t="s">
        <v>72</v>
      </c>
      <c r="B8" s="61">
        <v>0</v>
      </c>
      <c r="C8" s="61">
        <v>0</v>
      </c>
      <c r="D8" s="61">
        <v>0</v>
      </c>
      <c r="E8" s="61">
        <v>-50000</v>
      </c>
      <c r="F8" s="61">
        <v>-61000</v>
      </c>
      <c r="G8" s="61">
        <v>0</v>
      </c>
      <c r="H8" s="61">
        <v>0</v>
      </c>
      <c r="I8" s="61">
        <v>0</v>
      </c>
      <c r="J8" s="61">
        <v>-15142.715</v>
      </c>
      <c r="K8" s="61">
        <v>-3534.1551800000016</v>
      </c>
      <c r="L8" s="61">
        <v>0</v>
      </c>
    </row>
    <row r="9" spans="1:15" x14ac:dyDescent="0.3">
      <c r="A9" s="58" t="s">
        <v>73</v>
      </c>
      <c r="B9" s="61">
        <v>0</v>
      </c>
      <c r="C9" s="61">
        <v>0</v>
      </c>
      <c r="D9" s="61">
        <v>0</v>
      </c>
      <c r="E9" s="61">
        <v>0</v>
      </c>
      <c r="F9" s="61">
        <v>0</v>
      </c>
      <c r="G9" s="61">
        <v>-15115.451999999999</v>
      </c>
      <c r="H9" s="61">
        <v>0</v>
      </c>
      <c r="I9" s="61">
        <v>0</v>
      </c>
      <c r="J9" s="61">
        <v>0</v>
      </c>
      <c r="K9" s="61">
        <v>-70000</v>
      </c>
      <c r="L9" s="61">
        <v>0</v>
      </c>
    </row>
    <row r="10" spans="1:15" x14ac:dyDescent="0.3">
      <c r="A10" s="58" t="s">
        <v>161</v>
      </c>
      <c r="B10" s="61">
        <v>0</v>
      </c>
      <c r="C10" s="61">
        <v>0</v>
      </c>
      <c r="D10" s="61">
        <v>0</v>
      </c>
      <c r="E10" s="61">
        <v>0</v>
      </c>
      <c r="F10" s="61">
        <v>0</v>
      </c>
      <c r="G10" s="61">
        <v>0</v>
      </c>
      <c r="H10" s="61">
        <v>0</v>
      </c>
      <c r="I10" s="61">
        <v>0</v>
      </c>
      <c r="J10" s="61">
        <v>0</v>
      </c>
      <c r="K10" s="61">
        <v>-17023.108670000001</v>
      </c>
      <c r="L10" s="61">
        <v>0</v>
      </c>
    </row>
    <row r="11" spans="1:15" x14ac:dyDescent="0.3">
      <c r="A11" s="58" t="s">
        <v>74</v>
      </c>
      <c r="B11" s="58">
        <v>0</v>
      </c>
      <c r="C11" s="61">
        <v>-7224.8410000000149</v>
      </c>
      <c r="D11" s="58">
        <v>0</v>
      </c>
      <c r="E11" s="58">
        <v>0</v>
      </c>
      <c r="F11" s="58">
        <v>0</v>
      </c>
      <c r="G11" s="58">
        <v>0</v>
      </c>
      <c r="H11" s="58">
        <v>0</v>
      </c>
      <c r="I11" s="58">
        <v>0</v>
      </c>
      <c r="J11" s="58">
        <v>0</v>
      </c>
      <c r="K11" s="58">
        <v>0</v>
      </c>
      <c r="L11" s="61">
        <v>-3548.0120400000001</v>
      </c>
    </row>
    <row r="12" spans="1:15" x14ac:dyDescent="0.3">
      <c r="A12" s="83" t="s">
        <v>75</v>
      </c>
      <c r="B12" s="84">
        <f t="shared" ref="B12:H12" si="1">B4+SUM(B5:B11)</f>
        <v>469045.54100000003</v>
      </c>
      <c r="C12" s="84">
        <f t="shared" si="1"/>
        <v>478058.7</v>
      </c>
      <c r="D12" s="84">
        <f t="shared" si="1"/>
        <v>337837.08500000002</v>
      </c>
      <c r="E12" s="84">
        <f t="shared" si="1"/>
        <v>335692.89500000002</v>
      </c>
      <c r="F12" s="84">
        <f t="shared" si="1"/>
        <v>233786.08800000002</v>
      </c>
      <c r="G12" s="84">
        <f t="shared" si="1"/>
        <v>220932.53800000003</v>
      </c>
      <c r="H12" s="84">
        <f t="shared" si="1"/>
        <v>224442.67400000003</v>
      </c>
      <c r="I12" s="84">
        <f t="shared" ref="I12:K12" si="2">I4+SUM(I5:I11)</f>
        <v>237206.41000000003</v>
      </c>
      <c r="J12" s="84">
        <f t="shared" si="2"/>
        <v>239086.80400000003</v>
      </c>
      <c r="K12" s="84">
        <f t="shared" si="2"/>
        <v>167843.99233000004</v>
      </c>
      <c r="L12" s="84">
        <f>L4+SUM(L5:L11)</f>
        <v>178760.41602000003</v>
      </c>
      <c r="N12" s="4"/>
    </row>
    <row r="13" spans="1:15" x14ac:dyDescent="0.3">
      <c r="A13" s="85" t="s">
        <v>76</v>
      </c>
      <c r="B13" s="85">
        <v>0</v>
      </c>
      <c r="C13" s="85">
        <v>0</v>
      </c>
      <c r="D13" s="86">
        <v>-11738</v>
      </c>
      <c r="E13" s="86">
        <v>-25806.524000000001</v>
      </c>
      <c r="F13" s="86">
        <v>-19357.143</v>
      </c>
      <c r="G13" s="86">
        <v>-26250</v>
      </c>
      <c r="H13" s="86">
        <f>139318-183750</f>
        <v>-44432</v>
      </c>
      <c r="I13" s="86">
        <v>-46614</v>
      </c>
      <c r="J13" s="86">
        <v>-16613.636320000001</v>
      </c>
      <c r="K13" s="86">
        <v>-10360</v>
      </c>
      <c r="L13" s="86">
        <v>-10360</v>
      </c>
      <c r="M13" s="61"/>
    </row>
    <row r="14" spans="1:15" x14ac:dyDescent="0.3">
      <c r="A14" s="81" t="s">
        <v>77</v>
      </c>
      <c r="B14" s="58"/>
      <c r="C14" s="58"/>
      <c r="D14" s="58"/>
      <c r="E14" s="58"/>
      <c r="F14" s="58"/>
      <c r="G14" s="58"/>
      <c r="H14" s="58"/>
      <c r="I14" s="58"/>
      <c r="J14" s="58"/>
      <c r="K14" s="58"/>
      <c r="L14" s="58"/>
    </row>
    <row r="15" spans="1:15" x14ac:dyDescent="0.3">
      <c r="A15" s="65" t="s">
        <v>78</v>
      </c>
      <c r="B15" s="82">
        <v>-39915.671000000002</v>
      </c>
      <c r="C15" s="82">
        <f t="shared" ref="C15:L15" si="3">B21</f>
        <v>-56432.303000000007</v>
      </c>
      <c r="D15" s="82">
        <f t="shared" si="3"/>
        <v>-58697.303000000007</v>
      </c>
      <c r="E15" s="82">
        <f t="shared" si="3"/>
        <v>-49696.918000000005</v>
      </c>
      <c r="F15" s="82">
        <f t="shared" si="3"/>
        <v>-35512.995000000003</v>
      </c>
      <c r="G15" s="82">
        <f t="shared" si="3"/>
        <v>19391.635999999991</v>
      </c>
      <c r="H15" s="82">
        <f t="shared" si="3"/>
        <v>-713.60400000001027</v>
      </c>
      <c r="I15" s="82">
        <f t="shared" si="3"/>
        <v>-2490.04000000001</v>
      </c>
      <c r="J15" s="82">
        <f t="shared" si="3"/>
        <v>-617.5140000000099</v>
      </c>
      <c r="K15" s="82">
        <f t="shared" si="3"/>
        <v>11253.569999999989</v>
      </c>
      <c r="L15" s="82">
        <f t="shared" si="3"/>
        <v>9967.7189999999882</v>
      </c>
    </row>
    <row r="16" spans="1:15" x14ac:dyDescent="0.3">
      <c r="A16" s="58" t="s">
        <v>70</v>
      </c>
      <c r="B16" s="61">
        <v>-16513</v>
      </c>
      <c r="C16" s="61">
        <v>-2265</v>
      </c>
      <c r="D16" s="61">
        <v>9000.3850000000002</v>
      </c>
      <c r="E16" s="61">
        <v>15984</v>
      </c>
      <c r="F16" s="61">
        <v>6605.3289999999997</v>
      </c>
      <c r="G16" s="61">
        <v>-8926.4590000000007</v>
      </c>
      <c r="H16" s="61">
        <v>-1776.4359999999999</v>
      </c>
      <c r="I16" s="61">
        <v>1872.5260000000001</v>
      </c>
      <c r="J16" s="61">
        <v>6283.848</v>
      </c>
      <c r="K16" s="61">
        <v>9914.1489999999994</v>
      </c>
      <c r="L16" s="61">
        <v>9769.6522800000002</v>
      </c>
    </row>
    <row r="17" spans="1:15" x14ac:dyDescent="0.3">
      <c r="A17" s="58" t="s">
        <v>79</v>
      </c>
      <c r="B17" s="61">
        <v>0</v>
      </c>
      <c r="C17" s="61">
        <v>0</v>
      </c>
      <c r="D17" s="61">
        <v>0</v>
      </c>
      <c r="E17" s="61">
        <v>0</v>
      </c>
      <c r="F17" s="61">
        <v>68516</v>
      </c>
      <c r="G17" s="61">
        <v>0</v>
      </c>
      <c r="H17" s="61">
        <v>0</v>
      </c>
      <c r="I17" s="61">
        <v>0</v>
      </c>
      <c r="J17" s="61">
        <v>0</v>
      </c>
      <c r="K17" s="61">
        <v>0</v>
      </c>
      <c r="L17" s="61">
        <v>0</v>
      </c>
      <c r="O17" s="61"/>
    </row>
    <row r="18" spans="1:15" x14ac:dyDescent="0.3">
      <c r="A18" s="58" t="s">
        <v>80</v>
      </c>
      <c r="B18" s="61">
        <v>0</v>
      </c>
      <c r="C18" s="61">
        <v>0</v>
      </c>
      <c r="D18" s="61">
        <v>0</v>
      </c>
      <c r="E18" s="61">
        <v>0</v>
      </c>
      <c r="F18" s="61">
        <v>-17019.842000000001</v>
      </c>
      <c r="G18" s="61">
        <v>-11178.781000000001</v>
      </c>
      <c r="H18" s="61">
        <v>0</v>
      </c>
      <c r="I18" s="61">
        <v>0</v>
      </c>
      <c r="J18" s="61">
        <v>-3486</v>
      </c>
      <c r="K18" s="61">
        <v>-11200</v>
      </c>
      <c r="L18" s="61">
        <v>-9914.1910000000007</v>
      </c>
      <c r="O18" s="61"/>
    </row>
    <row r="19" spans="1:15" x14ac:dyDescent="0.3">
      <c r="A19" s="58" t="s">
        <v>81</v>
      </c>
      <c r="B19" s="61">
        <v>0</v>
      </c>
      <c r="C19" s="61">
        <v>0</v>
      </c>
      <c r="D19" s="61">
        <v>0</v>
      </c>
      <c r="E19" s="61">
        <v>-1800.077</v>
      </c>
      <c r="F19" s="61">
        <v>-3196.8560000000002</v>
      </c>
      <c r="G19" s="61">
        <v>0</v>
      </c>
      <c r="H19" s="61">
        <v>0</v>
      </c>
      <c r="I19" s="61">
        <v>0</v>
      </c>
      <c r="J19" s="61">
        <v>1995.674</v>
      </c>
      <c r="K19" s="61">
        <v>0</v>
      </c>
      <c r="L19" s="61">
        <v>0</v>
      </c>
      <c r="O19" s="4"/>
    </row>
    <row r="20" spans="1:15" x14ac:dyDescent="0.3">
      <c r="A20" s="58" t="s">
        <v>74</v>
      </c>
      <c r="B20" s="61">
        <v>-3.6320000000050072</v>
      </c>
      <c r="C20" s="61">
        <v>0</v>
      </c>
      <c r="D20" s="61">
        <v>0</v>
      </c>
      <c r="E20" s="61">
        <v>0</v>
      </c>
      <c r="F20" s="61">
        <v>0</v>
      </c>
      <c r="G20" s="61">
        <v>0</v>
      </c>
      <c r="H20" s="61">
        <v>0</v>
      </c>
      <c r="I20" s="61">
        <v>0</v>
      </c>
      <c r="J20" s="61">
        <v>7077.5619999999999</v>
      </c>
      <c r="K20" s="61">
        <v>0</v>
      </c>
      <c r="L20" s="61">
        <v>0</v>
      </c>
      <c r="O20" s="4"/>
    </row>
    <row r="21" spans="1:15" x14ac:dyDescent="0.3">
      <c r="A21" s="83" t="s">
        <v>82</v>
      </c>
      <c r="B21" s="84">
        <f t="shared" ref="B21:L21" si="4">B15+SUM(B16:B20)</f>
        <v>-56432.303000000007</v>
      </c>
      <c r="C21" s="84">
        <f t="shared" si="4"/>
        <v>-58697.303000000007</v>
      </c>
      <c r="D21" s="84">
        <f t="shared" si="4"/>
        <v>-49696.918000000005</v>
      </c>
      <c r="E21" s="84">
        <f t="shared" si="4"/>
        <v>-35512.995000000003</v>
      </c>
      <c r="F21" s="84">
        <f t="shared" si="4"/>
        <v>19391.635999999991</v>
      </c>
      <c r="G21" s="84">
        <f t="shared" si="4"/>
        <v>-713.60400000001027</v>
      </c>
      <c r="H21" s="84">
        <f t="shared" si="4"/>
        <v>-2490.04000000001</v>
      </c>
      <c r="I21" s="84">
        <f t="shared" si="4"/>
        <v>-617.5140000000099</v>
      </c>
      <c r="J21" s="84">
        <f t="shared" si="4"/>
        <v>11253.569999999989</v>
      </c>
      <c r="K21" s="84">
        <f t="shared" si="4"/>
        <v>9967.7189999999882</v>
      </c>
      <c r="L21" s="84">
        <f t="shared" si="4"/>
        <v>9823.1802799999878</v>
      </c>
      <c r="O21" s="16"/>
    </row>
    <row r="22" spans="1:15" x14ac:dyDescent="0.3">
      <c r="A22" s="535" t="s">
        <v>83</v>
      </c>
      <c r="B22" s="535"/>
      <c r="C22" s="921" t="s">
        <v>84</v>
      </c>
      <c r="D22" s="921"/>
      <c r="E22" s="921"/>
      <c r="F22" s="921"/>
      <c r="G22" s="921"/>
      <c r="H22" s="921"/>
      <c r="I22" s="921"/>
      <c r="J22" s="921"/>
      <c r="K22" s="921"/>
      <c r="L22" s="921"/>
    </row>
    <row r="23" spans="1:15" x14ac:dyDescent="0.3">
      <c r="A23" s="535" t="s">
        <v>85</v>
      </c>
      <c r="B23" s="58"/>
      <c r="C23" s="58"/>
      <c r="D23" s="58"/>
      <c r="E23" s="61"/>
      <c r="F23" s="58"/>
      <c r="G23" s="58"/>
      <c r="H23" s="58"/>
      <c r="I23" s="58"/>
      <c r="J23" s="58"/>
      <c r="K23" s="58"/>
      <c r="L23" s="58"/>
    </row>
  </sheetData>
  <mergeCells count="2">
    <mergeCell ref="A1:J1"/>
    <mergeCell ref="C22:L22"/>
  </mergeCells>
  <pageMargins left="0.7" right="0.7" top="0.75" bottom="0.75" header="0.3" footer="0.3"/>
  <pageSetup paperSize="9" orientation="portrait" verticalDpi="0" r:id="rId1"/>
  <ignoredErrors>
    <ignoredError sqref="B2:L2"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6DC10-33BF-4103-A2C3-F9B265475DA9}">
  <dimension ref="A1:E10"/>
  <sheetViews>
    <sheetView showGridLines="0" workbookViewId="0">
      <selection sqref="A1:E1"/>
    </sheetView>
  </sheetViews>
  <sheetFormatPr defaultRowHeight="14.4" x14ac:dyDescent="0.3"/>
  <cols>
    <col min="1" max="1" width="39.44140625" customWidth="1"/>
  </cols>
  <sheetData>
    <row r="1" spans="1:5" x14ac:dyDescent="0.3">
      <c r="A1" s="922" t="s">
        <v>443</v>
      </c>
      <c r="B1" s="922"/>
      <c r="C1" s="922"/>
      <c r="D1" s="922"/>
      <c r="E1" s="922"/>
    </row>
    <row r="2" spans="1:5" x14ac:dyDescent="0.3">
      <c r="A2" s="74"/>
      <c r="B2" s="2">
        <v>2020</v>
      </c>
      <c r="C2" s="2">
        <v>2021</v>
      </c>
      <c r="D2" s="2">
        <v>2022</v>
      </c>
      <c r="E2" s="2">
        <v>2023</v>
      </c>
    </row>
    <row r="3" spans="1:5" x14ac:dyDescent="0.3">
      <c r="A3" s="75" t="s">
        <v>162</v>
      </c>
      <c r="B3" s="76">
        <f>SUM(B4:B9)</f>
        <v>-192.85700000000003</v>
      </c>
      <c r="C3" s="76">
        <f t="shared" ref="C3:E3" si="0">SUM(C4:C9)</f>
        <v>162.35524253004968</v>
      </c>
      <c r="D3" s="76">
        <f t="shared" si="0"/>
        <v>-43.405655368601217</v>
      </c>
      <c r="E3" s="76">
        <f t="shared" si="0"/>
        <v>-51.116045104540362</v>
      </c>
    </row>
    <row r="4" spans="1:5" x14ac:dyDescent="0.3">
      <c r="A4" s="5" t="s">
        <v>444</v>
      </c>
      <c r="B4" s="151" t="s">
        <v>27</v>
      </c>
      <c r="C4" s="151">
        <v>200</v>
      </c>
      <c r="D4" s="151" t="s">
        <v>27</v>
      </c>
      <c r="E4" s="151" t="s">
        <v>27</v>
      </c>
    </row>
    <row r="5" spans="1:5" x14ac:dyDescent="0.3">
      <c r="A5" s="5" t="s">
        <v>163</v>
      </c>
      <c r="B5" s="151">
        <v>-97.196896649999999</v>
      </c>
      <c r="C5" s="151">
        <v>-101.24103278864662</v>
      </c>
      <c r="D5" s="151">
        <v>-105.20428515915275</v>
      </c>
      <c r="E5" s="151">
        <v>-110.78462572970504</v>
      </c>
    </row>
    <row r="6" spans="1:5" x14ac:dyDescent="0.3">
      <c r="A6" s="5" t="s">
        <v>164</v>
      </c>
      <c r="B6" s="151">
        <v>-60.939103350000011</v>
      </c>
      <c r="C6" s="151">
        <v>-62.534586681303679</v>
      </c>
      <c r="D6" s="151">
        <v>-64.332232209448449</v>
      </c>
      <c r="E6" s="151">
        <v>-66.462281374835328</v>
      </c>
    </row>
    <row r="7" spans="1:5" x14ac:dyDescent="0.3">
      <c r="A7" s="5" t="s">
        <v>165</v>
      </c>
      <c r="B7" s="151">
        <v>-34.720999999999997</v>
      </c>
      <c r="C7" s="151">
        <v>0</v>
      </c>
      <c r="D7" s="151">
        <v>0</v>
      </c>
      <c r="E7" s="151">
        <v>0</v>
      </c>
    </row>
    <row r="8" spans="1:5" x14ac:dyDescent="0.3">
      <c r="A8" s="5" t="s">
        <v>166</v>
      </c>
      <c r="B8" s="151" t="s">
        <v>27</v>
      </c>
      <c r="C8" s="151">
        <v>0</v>
      </c>
      <c r="D8" s="151">
        <v>0</v>
      </c>
      <c r="E8" s="151">
        <v>0</v>
      </c>
    </row>
    <row r="9" spans="1:5" x14ac:dyDescent="0.3">
      <c r="A9" s="97" t="s">
        <v>445</v>
      </c>
      <c r="B9" s="152" t="s">
        <v>27</v>
      </c>
      <c r="C9" s="152">
        <v>126.13086199999999</v>
      </c>
      <c r="D9" s="153">
        <v>126.13086199999999</v>
      </c>
      <c r="E9" s="153">
        <v>126.13086199999999</v>
      </c>
    </row>
    <row r="10" spans="1:5" x14ac:dyDescent="0.3">
      <c r="A10" s="923" t="s">
        <v>49</v>
      </c>
      <c r="B10" s="924"/>
      <c r="C10" s="924"/>
      <c r="D10" s="924"/>
      <c r="E10" s="924"/>
    </row>
  </sheetData>
  <mergeCells count="2">
    <mergeCell ref="A1:E1"/>
    <mergeCell ref="A10:E10"/>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8ECE7-F982-40DB-994F-D2FF7F1B7EFF}">
  <sheetPr>
    <pageSetUpPr fitToPage="1"/>
  </sheetPr>
  <dimension ref="A1:G32"/>
  <sheetViews>
    <sheetView showGridLines="0" workbookViewId="0">
      <selection sqref="A1:E1"/>
    </sheetView>
  </sheetViews>
  <sheetFormatPr defaultColWidth="9.109375" defaultRowHeight="14.4" x14ac:dyDescent="0.3"/>
  <cols>
    <col min="1" max="1" width="42.5546875" style="56" customWidth="1"/>
    <col min="2" max="5" width="7.5546875" style="56" customWidth="1"/>
    <col min="6" max="16384" width="9.109375" style="56"/>
  </cols>
  <sheetData>
    <row r="1" spans="1:7" x14ac:dyDescent="0.3">
      <c r="A1" s="925" t="s">
        <v>446</v>
      </c>
      <c r="B1" s="925"/>
      <c r="C1" s="925"/>
      <c r="D1" s="925"/>
      <c r="E1" s="925"/>
    </row>
    <row r="2" spans="1:7" x14ac:dyDescent="0.3">
      <c r="A2" s="57"/>
      <c r="B2" s="57">
        <v>2020</v>
      </c>
      <c r="C2" s="57">
        <v>2021</v>
      </c>
      <c r="D2" s="57">
        <f t="shared" ref="D2" si="0">C2+1</f>
        <v>2022</v>
      </c>
      <c r="E2" s="57">
        <f>D2+1</f>
        <v>2023</v>
      </c>
    </row>
    <row r="3" spans="1:7" x14ac:dyDescent="0.3">
      <c r="A3" s="926" t="s">
        <v>447</v>
      </c>
      <c r="B3" s="926"/>
      <c r="C3" s="926"/>
      <c r="D3" s="926"/>
      <c r="E3" s="926"/>
    </row>
    <row r="4" spans="1:7" x14ac:dyDescent="0.3">
      <c r="A4" s="59" t="s">
        <v>51</v>
      </c>
      <c r="B4" s="60">
        <v>-5193.6880000000001</v>
      </c>
      <c r="C4" s="60">
        <v>-5428.3209999999999</v>
      </c>
      <c r="D4" s="60">
        <v>-5537.6660000000002</v>
      </c>
      <c r="E4" s="60">
        <v>-5674.2139999999999</v>
      </c>
      <c r="G4" s="63"/>
    </row>
    <row r="5" spans="1:7" x14ac:dyDescent="0.3">
      <c r="A5" s="59" t="s">
        <v>167</v>
      </c>
      <c r="B5" s="60">
        <v>-257.22699999999998</v>
      </c>
      <c r="C5" s="60">
        <v>-264.62400000000002</v>
      </c>
      <c r="D5" s="60">
        <v>-272.66200000000003</v>
      </c>
      <c r="E5" s="60">
        <v>-279.02999999999997</v>
      </c>
      <c r="G5" s="63"/>
    </row>
    <row r="6" spans="1:7" x14ac:dyDescent="0.3">
      <c r="A6" s="59" t="s">
        <v>52</v>
      </c>
      <c r="B6" s="60">
        <v>-40.36</v>
      </c>
      <c r="C6" s="60">
        <v>0</v>
      </c>
      <c r="D6" s="60">
        <v>0</v>
      </c>
      <c r="E6" s="60">
        <v>0</v>
      </c>
      <c r="G6" s="63"/>
    </row>
    <row r="7" spans="1:7" x14ac:dyDescent="0.3">
      <c r="A7" s="59" t="s">
        <v>448</v>
      </c>
      <c r="B7" s="60">
        <v>-47.320999999999998</v>
      </c>
      <c r="C7" s="60">
        <v>-128.06100000000001</v>
      </c>
      <c r="D7" s="60">
        <v>-123.294</v>
      </c>
      <c r="E7" s="60">
        <v>-111.703</v>
      </c>
    </row>
    <row r="8" spans="1:7" x14ac:dyDescent="0.3">
      <c r="A8" s="64" t="s">
        <v>168</v>
      </c>
      <c r="B8" s="67">
        <v>0</v>
      </c>
      <c r="C8" s="67">
        <v>0</v>
      </c>
      <c r="D8" s="67">
        <v>0</v>
      </c>
      <c r="E8" s="67">
        <v>0</v>
      </c>
    </row>
    <row r="9" spans="1:7" x14ac:dyDescent="0.3">
      <c r="A9" s="926" t="s">
        <v>29</v>
      </c>
      <c r="B9" s="926"/>
      <c r="C9" s="926"/>
      <c r="D9" s="926"/>
      <c r="E9" s="926"/>
    </row>
    <row r="10" spans="1:7" x14ac:dyDescent="0.3">
      <c r="A10" s="59" t="s">
        <v>51</v>
      </c>
      <c r="B10" s="60">
        <v>-5112.9154247103097</v>
      </c>
      <c r="C10" s="60">
        <v>-5461.5577858869092</v>
      </c>
      <c r="D10" s="60">
        <v>-5612.0719303436308</v>
      </c>
      <c r="E10" s="60">
        <v>-5797.303263703755</v>
      </c>
      <c r="F10" s="62"/>
      <c r="G10" s="62"/>
    </row>
    <row r="11" spans="1:7" x14ac:dyDescent="0.3">
      <c r="A11" s="59" t="s">
        <v>167</v>
      </c>
      <c r="B11" s="60">
        <v>-262.18393403940354</v>
      </c>
      <c r="C11" s="60">
        <v>-288.38036434126843</v>
      </c>
      <c r="D11" s="60">
        <v>-298.07064958064257</v>
      </c>
      <c r="E11" s="60">
        <v>-309.82094853138551</v>
      </c>
      <c r="F11" s="62"/>
      <c r="G11" s="62"/>
    </row>
    <row r="12" spans="1:7" x14ac:dyDescent="0.3">
      <c r="A12" s="59" t="s">
        <v>52</v>
      </c>
      <c r="B12" s="60">
        <v>-55</v>
      </c>
      <c r="C12" s="60">
        <v>-30</v>
      </c>
      <c r="D12" s="60">
        <v>-50</v>
      </c>
      <c r="E12" s="60">
        <v>-50</v>
      </c>
      <c r="F12" s="62"/>
      <c r="G12" s="62"/>
    </row>
    <row r="13" spans="1:7" x14ac:dyDescent="0.3">
      <c r="A13" s="59" t="s">
        <v>449</v>
      </c>
      <c r="B13" s="60">
        <v>-180</v>
      </c>
      <c r="C13" s="60">
        <v>-163.7756194699503</v>
      </c>
      <c r="D13" s="60">
        <v>-169.53651736860121</v>
      </c>
      <c r="E13" s="60">
        <v>-177.24690710454036</v>
      </c>
      <c r="F13" s="62"/>
      <c r="G13" s="62"/>
    </row>
    <row r="14" spans="1:7" x14ac:dyDescent="0.3">
      <c r="A14" s="64" t="s">
        <v>168</v>
      </c>
      <c r="B14" s="67">
        <v>97.196896649999999</v>
      </c>
      <c r="C14" s="67">
        <v>101.24103278864662</v>
      </c>
      <c r="D14" s="67">
        <v>105.20428515915275</v>
      </c>
      <c r="E14" s="67">
        <v>110.78462572970504</v>
      </c>
    </row>
    <row r="15" spans="1:7" x14ac:dyDescent="0.3">
      <c r="A15" s="65" t="s">
        <v>53</v>
      </c>
      <c r="B15" s="66">
        <f>SUM(B16:B20)</f>
        <v>25.693537900286827</v>
      </c>
      <c r="C15" s="66">
        <f t="shared" ref="C15:E15" si="1">SUM(C16:C20)</f>
        <v>-21.466736909481355</v>
      </c>
      <c r="D15" s="66">
        <f t="shared" si="1"/>
        <v>-90.852812133721656</v>
      </c>
      <c r="E15" s="66">
        <f t="shared" si="1"/>
        <v>-158.63949360997589</v>
      </c>
    </row>
    <row r="16" spans="1:7" x14ac:dyDescent="0.3">
      <c r="A16" s="59" t="s">
        <v>54</v>
      </c>
      <c r="B16" s="60">
        <f>B10-B4</f>
        <v>80.772575289690394</v>
      </c>
      <c r="C16" s="60">
        <f t="shared" ref="C16:E16" si="2">C10-C4</f>
        <v>-33.236785886909274</v>
      </c>
      <c r="D16" s="60">
        <f t="shared" si="2"/>
        <v>-74.405930343630644</v>
      </c>
      <c r="E16" s="60">
        <f t="shared" si="2"/>
        <v>-123.08926370375502</v>
      </c>
    </row>
    <row r="17" spans="1:5" x14ac:dyDescent="0.3">
      <c r="A17" s="59" t="s">
        <v>169</v>
      </c>
      <c r="B17" s="60">
        <f t="shared" ref="B17:E20" si="3">B11-B5</f>
        <v>-4.9569340394035635</v>
      </c>
      <c r="C17" s="60">
        <f t="shared" si="3"/>
        <v>-23.756364341268409</v>
      </c>
      <c r="D17" s="60">
        <f t="shared" si="3"/>
        <v>-25.408649580642532</v>
      </c>
      <c r="E17" s="60">
        <f t="shared" si="3"/>
        <v>-30.790948531385538</v>
      </c>
    </row>
    <row r="18" spans="1:5" x14ac:dyDescent="0.3">
      <c r="A18" s="59" t="s">
        <v>55</v>
      </c>
      <c r="B18" s="60">
        <f t="shared" si="3"/>
        <v>-14.64</v>
      </c>
      <c r="C18" s="60">
        <f t="shared" si="3"/>
        <v>-30</v>
      </c>
      <c r="D18" s="60">
        <f t="shared" si="3"/>
        <v>-50</v>
      </c>
      <c r="E18" s="60">
        <f t="shared" si="3"/>
        <v>-50</v>
      </c>
    </row>
    <row r="19" spans="1:5" x14ac:dyDescent="0.3">
      <c r="A19" s="59" t="s">
        <v>4</v>
      </c>
      <c r="B19" s="60">
        <f t="shared" si="3"/>
        <v>-132.679</v>
      </c>
      <c r="C19" s="60">
        <f t="shared" si="3"/>
        <v>-35.714619469950293</v>
      </c>
      <c r="D19" s="60">
        <f t="shared" si="3"/>
        <v>-46.242517368601213</v>
      </c>
      <c r="E19" s="60">
        <f t="shared" si="3"/>
        <v>-65.543907104540352</v>
      </c>
    </row>
    <row r="20" spans="1:5" x14ac:dyDescent="0.3">
      <c r="A20" s="64" t="s">
        <v>170</v>
      </c>
      <c r="B20" s="67">
        <f t="shared" si="3"/>
        <v>97.196896649999999</v>
      </c>
      <c r="C20" s="67">
        <f t="shared" si="3"/>
        <v>101.24103278864662</v>
      </c>
      <c r="D20" s="67">
        <f t="shared" si="3"/>
        <v>105.20428515915275</v>
      </c>
      <c r="E20" s="67">
        <f t="shared" si="3"/>
        <v>110.78462572970504</v>
      </c>
    </row>
    <row r="21" spans="1:5" x14ac:dyDescent="0.3">
      <c r="A21" s="858" t="s">
        <v>171</v>
      </c>
      <c r="B21" s="858"/>
      <c r="C21" s="858"/>
      <c r="D21" s="858"/>
      <c r="E21" s="858"/>
    </row>
    <row r="22" spans="1:5" x14ac:dyDescent="0.3">
      <c r="A22" s="927" t="s">
        <v>450</v>
      </c>
      <c r="B22" s="927"/>
      <c r="C22" s="927"/>
      <c r="D22" s="927"/>
      <c r="E22" s="927"/>
    </row>
    <row r="23" spans="1:5" x14ac:dyDescent="0.3">
      <c r="A23" s="59"/>
      <c r="B23" s="60"/>
      <c r="C23" s="60"/>
      <c r="D23" s="60"/>
      <c r="E23" s="60"/>
    </row>
    <row r="24" spans="1:5" x14ac:dyDescent="0.3">
      <c r="A24" s="59"/>
      <c r="B24" s="60"/>
      <c r="C24" s="60"/>
      <c r="D24" s="60"/>
      <c r="E24" s="60"/>
    </row>
    <row r="25" spans="1:5" x14ac:dyDescent="0.3">
      <c r="B25" s="60"/>
      <c r="C25" s="60"/>
      <c r="D25" s="60"/>
      <c r="E25" s="60"/>
    </row>
    <row r="28" spans="1:5" x14ac:dyDescent="0.3">
      <c r="B28" s="60"/>
      <c r="C28" s="60"/>
      <c r="D28" s="60"/>
      <c r="E28" s="60"/>
    </row>
    <row r="29" spans="1:5" x14ac:dyDescent="0.3">
      <c r="C29" s="68"/>
      <c r="D29" s="68"/>
      <c r="E29" s="68"/>
    </row>
    <row r="31" spans="1:5" x14ac:dyDescent="0.3">
      <c r="B31" s="60"/>
      <c r="C31" s="60"/>
      <c r="D31" s="60"/>
      <c r="E31" s="60"/>
    </row>
    <row r="32" spans="1:5" x14ac:dyDescent="0.3">
      <c r="C32" s="68"/>
      <c r="D32" s="68"/>
      <c r="E32" s="68"/>
    </row>
  </sheetData>
  <mergeCells count="5">
    <mergeCell ref="A1:E1"/>
    <mergeCell ref="A3:E3"/>
    <mergeCell ref="A9:E9"/>
    <mergeCell ref="A21:E21"/>
    <mergeCell ref="A22:E22"/>
  </mergeCells>
  <pageMargins left="0.7" right="0.7" top="0.75" bottom="0.75" header="0.3" footer="0.3"/>
  <pageSetup scale="90" orientation="portrait"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A8EF8-F2F3-4DDF-8BF8-4B1940691A16}">
  <sheetPr>
    <pageSetUpPr fitToPage="1"/>
  </sheetPr>
  <dimension ref="A1:F22"/>
  <sheetViews>
    <sheetView showGridLines="0" workbookViewId="0"/>
  </sheetViews>
  <sheetFormatPr defaultColWidth="9.109375" defaultRowHeight="14.4" x14ac:dyDescent="0.3"/>
  <cols>
    <col min="1" max="1" width="50.88671875" style="56" customWidth="1"/>
    <col min="2" max="4" width="12.88671875" style="56" customWidth="1"/>
    <col min="5" max="5" width="25.88671875" style="56" customWidth="1"/>
    <col min="6" max="16384" width="9.109375" style="56"/>
  </cols>
  <sheetData>
    <row r="1" spans="1:6" x14ac:dyDescent="0.3">
      <c r="A1" s="723" t="s">
        <v>670</v>
      </c>
      <c r="B1" s="723"/>
      <c r="C1" s="723"/>
      <c r="D1" s="723"/>
      <c r="E1" s="723"/>
    </row>
    <row r="2" spans="1:6" x14ac:dyDescent="0.3">
      <c r="A2" s="168"/>
      <c r="B2" s="725">
        <v>2021</v>
      </c>
      <c r="C2" s="725">
        <v>2022</v>
      </c>
      <c r="D2" s="725">
        <v>2023</v>
      </c>
      <c r="E2" s="725" t="s">
        <v>172</v>
      </c>
    </row>
    <row r="3" spans="1:6" x14ac:dyDescent="0.3">
      <c r="A3" s="722" t="s">
        <v>671</v>
      </c>
      <c r="B3" s="176">
        <v>72.338101993633032</v>
      </c>
      <c r="C3" s="176">
        <v>78.262120446434238</v>
      </c>
      <c r="D3" s="176">
        <v>82.569071855467286</v>
      </c>
      <c r="E3" s="425" t="s">
        <v>30</v>
      </c>
    </row>
    <row r="4" spans="1:6" x14ac:dyDescent="0.3">
      <c r="A4" s="173" t="s">
        <v>672</v>
      </c>
      <c r="B4" s="176">
        <v>102.72800000000001</v>
      </c>
      <c r="C4" s="176">
        <v>189.36200000000002</v>
      </c>
      <c r="D4" s="176">
        <v>257.88</v>
      </c>
      <c r="E4" s="425" t="s">
        <v>30</v>
      </c>
      <c r="F4" s="63"/>
    </row>
    <row r="5" spans="1:6" x14ac:dyDescent="0.3">
      <c r="A5" s="173" t="s">
        <v>673</v>
      </c>
      <c r="B5" s="176">
        <v>-240.5200659057208</v>
      </c>
      <c r="C5" s="176">
        <v>-264.81139230541771</v>
      </c>
      <c r="D5" s="176">
        <v>-272.75786608280572</v>
      </c>
      <c r="E5" s="425" t="s">
        <v>173</v>
      </c>
      <c r="F5" s="63"/>
    </row>
    <row r="6" spans="1:6" x14ac:dyDescent="0.3">
      <c r="A6" s="173" t="s">
        <v>674</v>
      </c>
      <c r="B6" s="176">
        <v>-105</v>
      </c>
      <c r="C6" s="176">
        <v>-105</v>
      </c>
      <c r="D6" s="176">
        <v>-105</v>
      </c>
      <c r="E6" s="425" t="s">
        <v>675</v>
      </c>
      <c r="F6" s="63"/>
    </row>
    <row r="7" spans="1:6" x14ac:dyDescent="0.3">
      <c r="A7" s="93" t="s">
        <v>676</v>
      </c>
      <c r="B7" s="176">
        <v>-40.924272000000002</v>
      </c>
      <c r="C7" s="176">
        <v>-64.175965000000005</v>
      </c>
      <c r="D7" s="176">
        <v>-67.911694999999995</v>
      </c>
      <c r="E7" s="425" t="s">
        <v>175</v>
      </c>
    </row>
    <row r="8" spans="1:6" x14ac:dyDescent="0.3">
      <c r="A8" s="93" t="s">
        <v>677</v>
      </c>
      <c r="B8" s="176">
        <v>-17.975981000000001</v>
      </c>
      <c r="C8" s="176">
        <v>-18.846512000000001</v>
      </c>
      <c r="D8" s="176">
        <v>-19.978957000000001</v>
      </c>
      <c r="E8" s="425" t="s">
        <v>175</v>
      </c>
    </row>
    <row r="9" spans="1:6" x14ac:dyDescent="0.3">
      <c r="A9" s="722" t="s">
        <v>678</v>
      </c>
      <c r="B9" s="176">
        <v>-19.070167399999999</v>
      </c>
      <c r="C9" s="176">
        <v>-19.912510000000001</v>
      </c>
      <c r="D9" s="176">
        <v>-20.984021400000003</v>
      </c>
      <c r="E9" s="425" t="s">
        <v>175</v>
      </c>
    </row>
    <row r="10" spans="1:6" x14ac:dyDescent="0.3">
      <c r="A10" s="173" t="s">
        <v>679</v>
      </c>
      <c r="B10" s="176">
        <v>-0.98241599999999996</v>
      </c>
      <c r="C10" s="176">
        <v>-1.4198299999999999</v>
      </c>
      <c r="D10" s="176">
        <v>-1.4198299999999999</v>
      </c>
      <c r="E10" s="425" t="s">
        <v>174</v>
      </c>
      <c r="F10" s="62"/>
    </row>
    <row r="11" spans="1:6" x14ac:dyDescent="0.3">
      <c r="A11" s="173" t="s">
        <v>680</v>
      </c>
      <c r="B11" s="176">
        <v>-50</v>
      </c>
      <c r="C11" s="176">
        <v>-50</v>
      </c>
      <c r="D11" s="176">
        <v>-50</v>
      </c>
      <c r="E11" s="425" t="s">
        <v>173</v>
      </c>
      <c r="F11" s="62"/>
    </row>
    <row r="12" spans="1:6" x14ac:dyDescent="0.3">
      <c r="A12" s="173" t="s">
        <v>681</v>
      </c>
      <c r="B12" s="176">
        <v>-6.4851270000000003</v>
      </c>
      <c r="C12" s="176">
        <v>-3.425627</v>
      </c>
      <c r="D12" s="176">
        <v>-3.0076269999999998</v>
      </c>
      <c r="E12" s="425" t="s">
        <v>173</v>
      </c>
      <c r="F12" s="62"/>
    </row>
    <row r="13" spans="1:6" x14ac:dyDescent="0.3">
      <c r="A13" s="173" t="s">
        <v>682</v>
      </c>
      <c r="B13" s="176">
        <v>-20</v>
      </c>
      <c r="C13" s="176">
        <v>-20</v>
      </c>
      <c r="D13" s="176">
        <v>-20</v>
      </c>
      <c r="E13" s="425" t="s">
        <v>173</v>
      </c>
      <c r="F13" s="62"/>
    </row>
    <row r="14" spans="1:6" x14ac:dyDescent="0.3">
      <c r="A14" s="173" t="s">
        <v>683</v>
      </c>
      <c r="B14" s="176">
        <v>-25</v>
      </c>
      <c r="C14" s="176">
        <v>-25</v>
      </c>
      <c r="D14" s="176">
        <v>-25</v>
      </c>
      <c r="E14" s="425" t="s">
        <v>173</v>
      </c>
    </row>
    <row r="15" spans="1:6" x14ac:dyDescent="0.3">
      <c r="A15" s="173" t="s">
        <v>684</v>
      </c>
      <c r="B15" s="176">
        <v>-70</v>
      </c>
      <c r="C15" s="176">
        <v>-70</v>
      </c>
      <c r="D15" s="176">
        <v>-70</v>
      </c>
      <c r="E15" s="425" t="s">
        <v>685</v>
      </c>
    </row>
    <row r="16" spans="1:6" x14ac:dyDescent="0.3">
      <c r="A16" s="173" t="s">
        <v>686</v>
      </c>
      <c r="B16" s="176">
        <v>-27.928000000000001</v>
      </c>
      <c r="C16" s="176">
        <v>-27.907</v>
      </c>
      <c r="D16" s="176">
        <v>-27.887</v>
      </c>
      <c r="E16" s="425" t="s">
        <v>685</v>
      </c>
    </row>
    <row r="17" spans="1:5" ht="15" thickBot="1" x14ac:dyDescent="0.35">
      <c r="A17" s="618" t="s">
        <v>2</v>
      </c>
      <c r="B17" s="726">
        <v>-448.81992731208771</v>
      </c>
      <c r="C17" s="726">
        <v>-402.87471585898345</v>
      </c>
      <c r="D17" s="726">
        <v>-343.49792462733842</v>
      </c>
      <c r="E17" s="720"/>
    </row>
    <row r="18" spans="1:5" x14ac:dyDescent="0.3">
      <c r="A18" s="95"/>
      <c r="B18" s="721"/>
      <c r="C18" s="721"/>
      <c r="D18" s="721"/>
      <c r="E18" s="172" t="s">
        <v>176</v>
      </c>
    </row>
    <row r="19" spans="1:5" x14ac:dyDescent="0.3">
      <c r="A19" s="95"/>
      <c r="B19" s="95"/>
      <c r="C19" s="95"/>
      <c r="D19" s="95"/>
      <c r="E19" s="95"/>
    </row>
    <row r="21" spans="1:5" x14ac:dyDescent="0.3">
      <c r="A21" s="724"/>
      <c r="B21" s="724"/>
      <c r="C21" s="724"/>
      <c r="D21" s="724"/>
    </row>
    <row r="22" spans="1:5" x14ac:dyDescent="0.3">
      <c r="A22" s="724"/>
      <c r="B22" s="724"/>
      <c r="C22" s="724"/>
      <c r="D22" s="724"/>
    </row>
  </sheetData>
  <pageMargins left="0.7" right="0.7" top="0.75" bottom="0.75" header="0.3" footer="0.3"/>
  <pageSetup scale="90" orientation="portrait"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BA42-474A-4308-B310-271487F3829F}">
  <dimension ref="A1:D18"/>
  <sheetViews>
    <sheetView showGridLines="0" workbookViewId="0">
      <selection sqref="A1:D1"/>
    </sheetView>
  </sheetViews>
  <sheetFormatPr defaultRowHeight="14.4" x14ac:dyDescent="0.3"/>
  <cols>
    <col min="1" max="1" width="40.5546875" customWidth="1"/>
    <col min="2" max="2" width="20.5546875" customWidth="1"/>
    <col min="3" max="4" width="12.5546875" customWidth="1"/>
  </cols>
  <sheetData>
    <row r="1" spans="1:4" x14ac:dyDescent="0.3">
      <c r="A1" s="864" t="s">
        <v>228</v>
      </c>
      <c r="B1" s="864"/>
      <c r="C1" s="864"/>
      <c r="D1" s="864"/>
    </row>
    <row r="2" spans="1:4" x14ac:dyDescent="0.3">
      <c r="A2" s="784"/>
      <c r="B2" s="92" t="s">
        <v>746</v>
      </c>
      <c r="C2" s="92" t="s">
        <v>747</v>
      </c>
      <c r="D2" s="92" t="s">
        <v>748</v>
      </c>
    </row>
    <row r="3" spans="1:4" x14ac:dyDescent="0.3">
      <c r="A3" s="422" t="s">
        <v>88</v>
      </c>
      <c r="B3" s="95"/>
      <c r="C3" s="446">
        <v>-115.8026309260822</v>
      </c>
      <c r="D3" s="444">
        <v>-0.12964277254175219</v>
      </c>
    </row>
    <row r="4" spans="1:4" x14ac:dyDescent="0.3">
      <c r="A4" s="712" t="s">
        <v>1</v>
      </c>
      <c r="B4" s="425" t="s">
        <v>749</v>
      </c>
      <c r="C4" s="166">
        <v>-114.32631941809996</v>
      </c>
      <c r="D4" s="785">
        <v>-0.12799001978907698</v>
      </c>
    </row>
    <row r="5" spans="1:4" x14ac:dyDescent="0.3">
      <c r="A5" s="712" t="s">
        <v>89</v>
      </c>
      <c r="B5" s="425" t="s">
        <v>750</v>
      </c>
      <c r="C5" s="166">
        <v>12.91524531351206</v>
      </c>
      <c r="D5" s="785">
        <v>1.4458809762010832E-2</v>
      </c>
    </row>
    <row r="6" spans="1:4" x14ac:dyDescent="0.3">
      <c r="A6" s="712" t="s">
        <v>90</v>
      </c>
      <c r="B6" s="425" t="s">
        <v>751</v>
      </c>
      <c r="C6" s="166">
        <v>77.26396456688542</v>
      </c>
      <c r="D6" s="785">
        <v>8.6498160740514446E-2</v>
      </c>
    </row>
    <row r="7" spans="1:4" x14ac:dyDescent="0.3">
      <c r="A7" s="712" t="s">
        <v>752</v>
      </c>
      <c r="B7" s="425" t="s">
        <v>753</v>
      </c>
      <c r="C7" s="166">
        <v>-91.65552138837802</v>
      </c>
      <c r="D7" s="785">
        <v>-0.10260972325519858</v>
      </c>
    </row>
    <row r="8" spans="1:4" x14ac:dyDescent="0.3">
      <c r="A8" s="422" t="s">
        <v>91</v>
      </c>
      <c r="B8" s="95"/>
      <c r="C8" s="446">
        <v>1915.0299457047731</v>
      </c>
      <c r="D8" s="444">
        <v>2.1439045872811011</v>
      </c>
    </row>
    <row r="9" spans="1:4" x14ac:dyDescent="0.3">
      <c r="A9" s="712" t="s">
        <v>92</v>
      </c>
      <c r="B9" s="425" t="s">
        <v>754</v>
      </c>
      <c r="C9" s="166">
        <v>129.20508237676222</v>
      </c>
      <c r="D9" s="785">
        <v>0.14464701684110207</v>
      </c>
    </row>
    <row r="10" spans="1:4" x14ac:dyDescent="0.3">
      <c r="A10" s="712" t="s">
        <v>14</v>
      </c>
      <c r="B10" s="425" t="s">
        <v>755</v>
      </c>
      <c r="C10" s="166">
        <v>1416.3541895860872</v>
      </c>
      <c r="D10" s="785">
        <v>1.5856296404550008</v>
      </c>
    </row>
    <row r="11" spans="1:4" x14ac:dyDescent="0.3">
      <c r="A11" s="712" t="s">
        <v>12</v>
      </c>
      <c r="B11" s="425" t="s">
        <v>756</v>
      </c>
      <c r="C11" s="166">
        <v>712.77278347424726</v>
      </c>
      <c r="D11" s="785">
        <v>0.79795976225174747</v>
      </c>
    </row>
    <row r="12" spans="1:4" x14ac:dyDescent="0.3">
      <c r="A12" s="712" t="s">
        <v>93</v>
      </c>
      <c r="B12" s="425" t="s">
        <v>757</v>
      </c>
      <c r="C12" s="166">
        <v>-305.11695288508963</v>
      </c>
      <c r="D12" s="785">
        <v>-0.34158297963682066</v>
      </c>
    </row>
    <row r="13" spans="1:4" x14ac:dyDescent="0.3">
      <c r="A13" s="712" t="s">
        <v>758</v>
      </c>
      <c r="B13" s="425" t="s">
        <v>759</v>
      </c>
      <c r="C13" s="166">
        <v>-137.98081217381491</v>
      </c>
      <c r="D13" s="785">
        <v>-0.15447157724071328</v>
      </c>
    </row>
    <row r="14" spans="1:4" x14ac:dyDescent="0.3">
      <c r="A14" s="712" t="s">
        <v>760</v>
      </c>
      <c r="B14" s="425" t="s">
        <v>761</v>
      </c>
      <c r="C14" s="166">
        <v>95.967927971736373</v>
      </c>
      <c r="D14" s="785">
        <v>0.10743752674569734</v>
      </c>
    </row>
    <row r="15" spans="1:4" x14ac:dyDescent="0.3">
      <c r="A15" s="712" t="s">
        <v>762</v>
      </c>
      <c r="B15" s="425" t="s">
        <v>763</v>
      </c>
      <c r="C15" s="166">
        <v>-90.107973758359549</v>
      </c>
      <c r="D15" s="785">
        <v>-0.10087722060140245</v>
      </c>
    </row>
    <row r="16" spans="1:4" x14ac:dyDescent="0.3">
      <c r="A16" s="712" t="s">
        <v>94</v>
      </c>
      <c r="B16" s="425" t="s">
        <v>764</v>
      </c>
      <c r="C16" s="166">
        <v>93.935701113192408</v>
      </c>
      <c r="D16" s="785">
        <v>0.10516241846647678</v>
      </c>
    </row>
    <row r="17" spans="1:4" ht="15" thickBot="1" x14ac:dyDescent="0.35">
      <c r="A17" s="174" t="s">
        <v>7</v>
      </c>
      <c r="B17" s="434"/>
      <c r="C17" s="786">
        <v>1799.2273147786909</v>
      </c>
      <c r="D17" s="445">
        <v>2.0142618147393492</v>
      </c>
    </row>
    <row r="18" spans="1:4" x14ac:dyDescent="0.3">
      <c r="A18" s="928" t="s">
        <v>765</v>
      </c>
      <c r="B18" s="928"/>
      <c r="C18" s="928"/>
      <c r="D18" s="928"/>
    </row>
  </sheetData>
  <mergeCells count="2">
    <mergeCell ref="A1:D1"/>
    <mergeCell ref="A18:D18"/>
  </mergeCells>
  <pageMargins left="0.7" right="0.7" top="0.75" bottom="0.75" header="0.3" footer="0.3"/>
  <pageSetup paperSize="9" orientation="portrait"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E61CC-BDE6-428D-B166-C1383E4D18B7}">
  <dimension ref="A1:F50"/>
  <sheetViews>
    <sheetView showGridLines="0" workbookViewId="0">
      <selection sqref="A1:E1"/>
    </sheetView>
  </sheetViews>
  <sheetFormatPr defaultRowHeight="14.4" x14ac:dyDescent="0.3"/>
  <cols>
    <col min="1" max="1" width="32.109375" customWidth="1"/>
    <col min="2" max="2" width="13.109375" customWidth="1"/>
    <col min="3" max="5" width="10.5546875" customWidth="1"/>
  </cols>
  <sheetData>
    <row r="1" spans="1:5" ht="15" thickBot="1" x14ac:dyDescent="0.35">
      <c r="A1" s="929" t="s">
        <v>712</v>
      </c>
      <c r="B1" s="929"/>
      <c r="C1" s="929"/>
      <c r="D1" s="929"/>
      <c r="E1" s="929"/>
    </row>
    <row r="2" spans="1:5" ht="15" customHeight="1" x14ac:dyDescent="0.3">
      <c r="A2" s="254"/>
      <c r="B2" s="770">
        <v>2020</v>
      </c>
      <c r="C2" s="770">
        <v>2021</v>
      </c>
      <c r="D2" s="770">
        <v>2022</v>
      </c>
      <c r="E2" s="770">
        <v>2023</v>
      </c>
    </row>
    <row r="3" spans="1:5" x14ac:dyDescent="0.3">
      <c r="A3" s="771" t="s">
        <v>95</v>
      </c>
      <c r="B3" s="836">
        <v>2.6854084208771307</v>
      </c>
      <c r="C3" s="836">
        <v>2.7814989417857054</v>
      </c>
      <c r="D3" s="836">
        <v>2.9156284450247103</v>
      </c>
      <c r="E3" s="836">
        <v>4.191935394748616</v>
      </c>
    </row>
    <row r="4" spans="1:5" x14ac:dyDescent="0.3">
      <c r="A4" s="772" t="s">
        <v>96</v>
      </c>
      <c r="B4" s="837">
        <v>1.8215637687761701</v>
      </c>
      <c r="C4" s="837">
        <v>2.0091282861450308</v>
      </c>
      <c r="D4" s="837">
        <v>2.3545768302302874</v>
      </c>
      <c r="E4" s="837">
        <v>3.6117152690220689</v>
      </c>
    </row>
    <row r="5" spans="1:5" x14ac:dyDescent="0.3">
      <c r="A5" s="772" t="s">
        <v>97</v>
      </c>
      <c r="B5" s="837">
        <v>0.86384465210096073</v>
      </c>
      <c r="C5" s="837">
        <v>0.77237065564067442</v>
      </c>
      <c r="D5" s="837">
        <v>0.56105161479442278</v>
      </c>
      <c r="E5" s="837">
        <v>0.58022012572654702</v>
      </c>
    </row>
    <row r="6" spans="1:5" ht="24" x14ac:dyDescent="0.3">
      <c r="A6" s="771" t="s">
        <v>98</v>
      </c>
      <c r="B6" s="836">
        <v>2.6854084208771307</v>
      </c>
      <c r="C6" s="836">
        <v>2.7814989417857054</v>
      </c>
      <c r="D6" s="836">
        <v>2.9156284450247103</v>
      </c>
      <c r="E6" s="836">
        <v>4.191935394748616</v>
      </c>
    </row>
    <row r="7" spans="1:5" x14ac:dyDescent="0.3">
      <c r="A7" s="772" t="s">
        <v>99</v>
      </c>
      <c r="B7" s="837">
        <v>1.2809022696832977</v>
      </c>
      <c r="C7" s="837">
        <v>1.3871997098064743</v>
      </c>
      <c r="D7" s="837">
        <v>1.4764854397037819</v>
      </c>
      <c r="E7" s="837">
        <v>2.1921644446762167</v>
      </c>
    </row>
    <row r="8" spans="1:5" ht="15" thickBot="1" x14ac:dyDescent="0.35">
      <c r="A8" s="773" t="s">
        <v>100</v>
      </c>
      <c r="B8" s="838">
        <v>1.404506151193833</v>
      </c>
      <c r="C8" s="838">
        <v>1.3942992319792311</v>
      </c>
      <c r="D8" s="838">
        <v>1.4391430053209284</v>
      </c>
      <c r="E8" s="838">
        <v>1.9997709500723992</v>
      </c>
    </row>
    <row r="9" spans="1:5" ht="15" thickBot="1" x14ac:dyDescent="0.35">
      <c r="A9" s="774" t="s">
        <v>101</v>
      </c>
      <c r="B9" s="839">
        <v>0.42123379233210778</v>
      </c>
      <c r="C9" s="839">
        <v>0.56641199512961704</v>
      </c>
      <c r="D9" s="839">
        <v>0.62303887934776214</v>
      </c>
      <c r="E9" s="839">
        <v>0.79877539652291829</v>
      </c>
    </row>
    <row r="10" spans="1:5" x14ac:dyDescent="0.3">
      <c r="A10" s="755"/>
      <c r="B10" s="775"/>
      <c r="C10" s="775"/>
      <c r="D10" s="916" t="s">
        <v>5</v>
      </c>
      <c r="E10" s="916"/>
    </row>
    <row r="20" spans="1:6" x14ac:dyDescent="0.3">
      <c r="A20" s="18"/>
      <c r="B20" s="18"/>
      <c r="C20" s="18"/>
      <c r="D20" s="18"/>
      <c r="E20" s="18"/>
      <c r="F20" s="18"/>
    </row>
    <row r="21" spans="1:6" x14ac:dyDescent="0.3">
      <c r="A21" s="18"/>
      <c r="B21" s="18"/>
      <c r="C21" s="18"/>
      <c r="D21" s="18"/>
      <c r="E21" s="18"/>
      <c r="F21" s="18"/>
    </row>
    <row r="22" spans="1:6" ht="15" customHeight="1" x14ac:dyDescent="0.3">
      <c r="A22" s="18"/>
      <c r="B22" s="18"/>
      <c r="C22" s="18"/>
      <c r="D22" s="18"/>
      <c r="E22" s="18"/>
      <c r="F22" s="18"/>
    </row>
    <row r="23" spans="1:6" x14ac:dyDescent="0.3">
      <c r="A23" s="18"/>
      <c r="B23" s="18"/>
      <c r="C23" s="18"/>
      <c r="D23" s="18"/>
      <c r="E23" s="18"/>
      <c r="F23" s="18"/>
    </row>
    <row r="24" spans="1:6" x14ac:dyDescent="0.3">
      <c r="A24" s="18"/>
      <c r="B24" s="18"/>
      <c r="C24" s="18"/>
      <c r="D24" s="18"/>
      <c r="E24" s="18"/>
      <c r="F24" s="18"/>
    </row>
    <row r="25" spans="1:6" x14ac:dyDescent="0.3">
      <c r="A25" s="18"/>
      <c r="B25" s="18"/>
      <c r="C25" s="18"/>
      <c r="D25" s="18"/>
      <c r="E25" s="18"/>
      <c r="F25" s="18"/>
    </row>
    <row r="26" spans="1:6" x14ac:dyDescent="0.3">
      <c r="A26" s="18"/>
      <c r="B26" s="18"/>
      <c r="C26" s="18"/>
      <c r="D26" s="18"/>
      <c r="E26" s="18"/>
      <c r="F26" s="18"/>
    </row>
    <row r="27" spans="1:6" x14ac:dyDescent="0.3">
      <c r="A27" s="18"/>
      <c r="B27" s="18"/>
      <c r="C27" s="18"/>
      <c r="D27" s="18"/>
      <c r="E27" s="18"/>
      <c r="F27" s="18"/>
    </row>
    <row r="28" spans="1:6" x14ac:dyDescent="0.3">
      <c r="A28" s="18"/>
      <c r="B28" s="18"/>
      <c r="C28" s="18"/>
      <c r="D28" s="18"/>
      <c r="E28" s="18"/>
      <c r="F28" s="18"/>
    </row>
    <row r="29" spans="1:6" x14ac:dyDescent="0.3">
      <c r="A29" s="18"/>
      <c r="B29" s="18"/>
      <c r="C29" s="18"/>
      <c r="D29" s="18"/>
      <c r="E29" s="18"/>
      <c r="F29" s="18"/>
    </row>
    <row r="30" spans="1:6" ht="15" customHeight="1" x14ac:dyDescent="0.3">
      <c r="A30" s="18"/>
      <c r="B30" s="18"/>
      <c r="C30" s="18"/>
      <c r="D30" s="18"/>
      <c r="E30" s="18"/>
      <c r="F30" s="18"/>
    </row>
    <row r="31" spans="1:6" x14ac:dyDescent="0.3">
      <c r="A31" s="18"/>
      <c r="B31" s="18"/>
      <c r="C31" s="18"/>
      <c r="D31" s="18"/>
      <c r="E31" s="18"/>
      <c r="F31" s="18"/>
    </row>
    <row r="50" ht="15" customHeight="1" x14ac:dyDescent="0.3"/>
  </sheetData>
  <mergeCells count="2">
    <mergeCell ref="A1:E1"/>
    <mergeCell ref="D10:E10"/>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B130-98DD-4BEF-9951-110EC24EE37F}">
  <dimension ref="A1:G26"/>
  <sheetViews>
    <sheetView showGridLines="0" workbookViewId="0">
      <selection sqref="A1:G1"/>
    </sheetView>
  </sheetViews>
  <sheetFormatPr defaultRowHeight="14.4" x14ac:dyDescent="0.3"/>
  <cols>
    <col min="1" max="1" width="36.44140625" customWidth="1"/>
    <col min="2" max="2" width="9.44140625" bestFit="1" customWidth="1"/>
    <col min="3" max="3" width="9.109375" customWidth="1"/>
    <col min="4" max="6" width="9.44140625" bestFit="1" customWidth="1"/>
  </cols>
  <sheetData>
    <row r="1" spans="1:7" x14ac:dyDescent="0.3">
      <c r="A1" s="881" t="s">
        <v>713</v>
      </c>
      <c r="B1" s="881"/>
      <c r="C1" s="881"/>
      <c r="D1" s="881"/>
      <c r="E1" s="881"/>
      <c r="F1" s="881"/>
      <c r="G1" s="881"/>
    </row>
    <row r="2" spans="1:7" x14ac:dyDescent="0.3">
      <c r="A2" s="931"/>
      <c r="B2" s="932" t="s">
        <v>189</v>
      </c>
      <c r="C2" s="197" t="s">
        <v>189</v>
      </c>
      <c r="D2" s="933" t="s">
        <v>715</v>
      </c>
      <c r="E2" s="933" t="s">
        <v>716</v>
      </c>
      <c r="F2" s="933" t="s">
        <v>717</v>
      </c>
      <c r="G2" s="770" t="s">
        <v>718</v>
      </c>
    </row>
    <row r="3" spans="1:7" x14ac:dyDescent="0.3">
      <c r="A3" s="931"/>
      <c r="B3" s="932"/>
      <c r="C3" s="197" t="s">
        <v>714</v>
      </c>
      <c r="D3" s="933"/>
      <c r="E3" s="933"/>
      <c r="F3" s="933"/>
      <c r="G3" s="770" t="s">
        <v>719</v>
      </c>
    </row>
    <row r="4" spans="1:7" x14ac:dyDescent="0.3">
      <c r="A4" s="212" t="s">
        <v>88</v>
      </c>
      <c r="B4" s="213">
        <v>42.151734185268324</v>
      </c>
      <c r="C4" s="840">
        <v>42.088739080989718</v>
      </c>
      <c r="D4" s="213">
        <v>42.282149304266859</v>
      </c>
      <c r="E4" s="213">
        <v>41.988160248801613</v>
      </c>
      <c r="F4" s="843">
        <v>42.405129191227964</v>
      </c>
      <c r="G4" s="846">
        <v>0.78139416988049248</v>
      </c>
    </row>
    <row r="5" spans="1:7" x14ac:dyDescent="0.3">
      <c r="A5" s="5" t="s">
        <v>720</v>
      </c>
      <c r="B5" s="216">
        <v>12.492593194453443</v>
      </c>
      <c r="C5" s="841">
        <v>12.413107635473873</v>
      </c>
      <c r="D5" s="216">
        <v>12.396727115499331</v>
      </c>
      <c r="E5" s="216">
        <v>12.180874241715243</v>
      </c>
      <c r="F5" s="216">
        <v>12.05900795126518</v>
      </c>
      <c r="G5" s="847">
        <v>0.38179198129732583</v>
      </c>
    </row>
    <row r="6" spans="1:7" x14ac:dyDescent="0.3">
      <c r="A6" s="5" t="s">
        <v>721</v>
      </c>
      <c r="B6" s="216">
        <v>6.5770311508006998</v>
      </c>
      <c r="C6" s="841">
        <v>6.5770311508006998</v>
      </c>
      <c r="D6" s="216">
        <v>6.4938462035833959</v>
      </c>
      <c r="E6" s="216">
        <v>6.6451270341881283</v>
      </c>
      <c r="F6" s="216">
        <v>6.7762927141653124</v>
      </c>
      <c r="G6" s="847">
        <v>-7.9587941067361001E-2</v>
      </c>
    </row>
    <row r="7" spans="1:7" x14ac:dyDescent="0.3">
      <c r="A7" s="5" t="s">
        <v>722</v>
      </c>
      <c r="B7" s="216">
        <v>0</v>
      </c>
      <c r="C7" s="841">
        <v>0</v>
      </c>
      <c r="D7" s="216">
        <v>0</v>
      </c>
      <c r="E7" s="216">
        <v>0</v>
      </c>
      <c r="F7" s="216">
        <v>0</v>
      </c>
      <c r="G7" s="847">
        <v>0</v>
      </c>
    </row>
    <row r="8" spans="1:7" x14ac:dyDescent="0.3">
      <c r="A8" s="5" t="s">
        <v>723</v>
      </c>
      <c r="B8" s="216">
        <v>16.020226896361333</v>
      </c>
      <c r="C8" s="841">
        <v>16.097171156483387</v>
      </c>
      <c r="D8" s="216">
        <v>16.137191241026215</v>
      </c>
      <c r="E8" s="216">
        <v>15.978887664273245</v>
      </c>
      <c r="F8" s="216">
        <v>15.814079575598786</v>
      </c>
      <c r="G8" s="847">
        <v>0.17470283560174416</v>
      </c>
    </row>
    <row r="9" spans="1:7" x14ac:dyDescent="0.3">
      <c r="A9" s="5" t="s">
        <v>90</v>
      </c>
      <c r="B9" s="216">
        <v>0.57914517723622427</v>
      </c>
      <c r="C9" s="841">
        <v>0.57914517723622427</v>
      </c>
      <c r="D9" s="216">
        <v>0.67363714933235341</v>
      </c>
      <c r="E9" s="216">
        <v>0.62463482637894274</v>
      </c>
      <c r="F9" s="216">
        <v>0.60739292362614417</v>
      </c>
      <c r="G9" s="847">
        <v>2.9347209138071206E-2</v>
      </c>
    </row>
    <row r="10" spans="1:7" x14ac:dyDescent="0.3">
      <c r="A10" s="5" t="s">
        <v>89</v>
      </c>
      <c r="B10" s="216">
        <v>4.4953083017515088</v>
      </c>
      <c r="C10" s="841">
        <v>4.4953083017515088</v>
      </c>
      <c r="D10" s="216">
        <v>4.547985769603855</v>
      </c>
      <c r="E10" s="216">
        <v>4.4846925734449812</v>
      </c>
      <c r="F10" s="216">
        <v>4.3950022648493547</v>
      </c>
      <c r="G10" s="847">
        <v>-5.4385925752640674E-2</v>
      </c>
    </row>
    <row r="11" spans="1:7" x14ac:dyDescent="0.3">
      <c r="A11" s="5" t="s">
        <v>724</v>
      </c>
      <c r="B11" s="216">
        <v>1.2812887962918109</v>
      </c>
      <c r="C11" s="842">
        <v>1.2208349908707299</v>
      </c>
      <c r="D11" s="216">
        <v>1.3875832497998362</v>
      </c>
      <c r="E11" s="216">
        <v>1.4758822560678824</v>
      </c>
      <c r="F11" s="216">
        <v>2.1812205199186394</v>
      </c>
      <c r="G11" s="847">
        <v>0.15523988358771246</v>
      </c>
    </row>
    <row r="12" spans="1:7" x14ac:dyDescent="0.3">
      <c r="A12" s="5" t="s">
        <v>725</v>
      </c>
      <c r="B12" s="216">
        <v>0.70614066837331058</v>
      </c>
      <c r="C12" s="842">
        <v>0.70614066837331058</v>
      </c>
      <c r="D12" s="216">
        <v>0.6451785754218764</v>
      </c>
      <c r="E12" s="216">
        <v>0.59806165273318401</v>
      </c>
      <c r="F12" s="216">
        <v>0.57213324180454894</v>
      </c>
      <c r="G12" s="847">
        <v>0.17428612707564123</v>
      </c>
    </row>
    <row r="13" spans="1:7" x14ac:dyDescent="0.3">
      <c r="A13" s="75" t="s">
        <v>91</v>
      </c>
      <c r="B13" s="213">
        <v>49.846232613543741</v>
      </c>
      <c r="C13" s="840">
        <v>48.328448429917174</v>
      </c>
      <c r="D13" s="213">
        <v>49.016137716738214</v>
      </c>
      <c r="E13" s="213">
        <v>47.803816579455599</v>
      </c>
      <c r="F13" s="213">
        <v>48.398985222848985</v>
      </c>
      <c r="G13" s="846">
        <v>-0.10794089518793015</v>
      </c>
    </row>
    <row r="14" spans="1:7" x14ac:dyDescent="0.3">
      <c r="A14" s="5" t="s">
        <v>92</v>
      </c>
      <c r="B14" s="216">
        <v>11.470259774607445</v>
      </c>
      <c r="C14" s="842">
        <v>11.279284221128139</v>
      </c>
      <c r="D14" s="216">
        <v>11.545376160417179</v>
      </c>
      <c r="E14" s="216">
        <v>11.565936643681116</v>
      </c>
      <c r="F14" s="216">
        <v>11.637488896242708</v>
      </c>
      <c r="G14" s="847">
        <v>0.70056471250962105</v>
      </c>
    </row>
    <row r="15" spans="1:7" x14ac:dyDescent="0.3">
      <c r="A15" s="5" t="s">
        <v>14</v>
      </c>
      <c r="B15" s="216">
        <v>6.3192674148387615</v>
      </c>
      <c r="C15" s="842">
        <v>6.0338141427550021</v>
      </c>
      <c r="D15" s="216">
        <v>5.7544719231243935</v>
      </c>
      <c r="E15" s="216">
        <v>5.8354629387030146</v>
      </c>
      <c r="F15" s="216">
        <v>5.7481727955504542</v>
      </c>
      <c r="G15" s="847">
        <v>-2.076049989578757</v>
      </c>
    </row>
    <row r="16" spans="1:7" x14ac:dyDescent="0.3">
      <c r="A16" s="5" t="s">
        <v>726</v>
      </c>
      <c r="B16" s="216">
        <v>16.030386454958578</v>
      </c>
      <c r="C16" s="842">
        <v>15.706042903284597</v>
      </c>
      <c r="D16" s="216">
        <v>15.488336390818771</v>
      </c>
      <c r="E16" s="216">
        <v>14.930475592902456</v>
      </c>
      <c r="F16" s="216">
        <v>14.54329139062544</v>
      </c>
      <c r="G16" s="847">
        <v>-2.3999809151433737E-2</v>
      </c>
    </row>
    <row r="17" spans="1:7" x14ac:dyDescent="0.3">
      <c r="A17" s="5" t="s">
        <v>516</v>
      </c>
      <c r="B17" s="216">
        <v>5.6530111910666658</v>
      </c>
      <c r="C17" s="842">
        <v>5.5970354453064068</v>
      </c>
      <c r="D17" s="216">
        <v>5.689669013962404</v>
      </c>
      <c r="E17" s="216">
        <v>5.5839320730021313</v>
      </c>
      <c r="F17" s="216">
        <v>5.455925702437213</v>
      </c>
      <c r="G17" s="847">
        <v>-3.3273470604990862E-3</v>
      </c>
    </row>
    <row r="18" spans="1:7" x14ac:dyDescent="0.3">
      <c r="A18" s="5" t="s">
        <v>93</v>
      </c>
      <c r="B18" s="216">
        <v>1.7896676858503424</v>
      </c>
      <c r="C18" s="842">
        <v>1.3571242840954167</v>
      </c>
      <c r="D18" s="216">
        <v>2.0444035388836985</v>
      </c>
      <c r="E18" s="216">
        <v>1.1946856535254802</v>
      </c>
      <c r="F18" s="216">
        <v>1.214311785439812</v>
      </c>
      <c r="G18" s="847">
        <v>0.58339731677441131</v>
      </c>
    </row>
    <row r="19" spans="1:7" x14ac:dyDescent="0.3">
      <c r="A19" s="5" t="s">
        <v>727</v>
      </c>
      <c r="B19" s="216">
        <v>1.2817424917784566</v>
      </c>
      <c r="C19" s="842">
        <v>1.2817424917784566</v>
      </c>
      <c r="D19" s="216">
        <v>1.1820593783231899</v>
      </c>
      <c r="E19" s="216">
        <v>1.1967010212483613</v>
      </c>
      <c r="F19" s="216">
        <v>1.2059355256663284</v>
      </c>
      <c r="G19" s="847">
        <v>0.18697973430864689</v>
      </c>
    </row>
    <row r="20" spans="1:7" x14ac:dyDescent="0.3">
      <c r="A20" s="5" t="s">
        <v>728</v>
      </c>
      <c r="B20" s="216">
        <v>3.8844185918373824</v>
      </c>
      <c r="C20" s="842">
        <v>3.8844185918373824</v>
      </c>
      <c r="D20" s="216">
        <v>4.2523115866168526</v>
      </c>
      <c r="E20" s="216">
        <v>4.6548164505106691</v>
      </c>
      <c r="F20" s="216">
        <v>5.6958591163412118</v>
      </c>
      <c r="G20" s="847">
        <v>0.8057281012152826</v>
      </c>
    </row>
    <row r="21" spans="1:7" x14ac:dyDescent="0.3">
      <c r="A21" s="5" t="s">
        <v>94</v>
      </c>
      <c r="B21" s="216">
        <v>0.83811845878712199</v>
      </c>
      <c r="C21" s="842">
        <v>0.64444237845662211</v>
      </c>
      <c r="D21" s="216">
        <v>0.47165919897147884</v>
      </c>
      <c r="E21" s="216">
        <v>0.28342739155657748</v>
      </c>
      <c r="F21" s="216">
        <v>0.30188196257595307</v>
      </c>
      <c r="G21" s="847">
        <v>0.24263032644965438</v>
      </c>
    </row>
    <row r="22" spans="1:7" x14ac:dyDescent="0.3">
      <c r="A22" s="5" t="s">
        <v>729</v>
      </c>
      <c r="B22" s="216">
        <v>2.5793605498189858</v>
      </c>
      <c r="C22" s="842">
        <v>2.5445439712751461</v>
      </c>
      <c r="D22" s="216">
        <v>2.5878505256202442</v>
      </c>
      <c r="E22" s="216">
        <v>2.5583788143258026</v>
      </c>
      <c r="F22" s="216">
        <v>2.5961180479698682</v>
      </c>
      <c r="G22" s="776">
        <v>-0.4</v>
      </c>
    </row>
    <row r="23" spans="1:7" ht="15" thickBot="1" x14ac:dyDescent="0.35">
      <c r="A23" s="777" t="s">
        <v>7</v>
      </c>
      <c r="B23" s="839">
        <v>-7.6944984282754163</v>
      </c>
      <c r="C23" s="845">
        <v>-6.2397093489274553</v>
      </c>
      <c r="D23" s="839">
        <v>-6.7339884124713549</v>
      </c>
      <c r="E23" s="839">
        <v>-5.8156563306539866</v>
      </c>
      <c r="F23" s="839">
        <v>-5.9938560316210214</v>
      </c>
      <c r="G23" s="779">
        <v>0.78</v>
      </c>
    </row>
    <row r="24" spans="1:7" ht="15" thickBot="1" x14ac:dyDescent="0.35">
      <c r="A24" s="777" t="s">
        <v>730</v>
      </c>
      <c r="B24" s="839">
        <f>B23+B19</f>
        <v>-6.4127559364969597</v>
      </c>
      <c r="C24" s="839">
        <f>C23+C19</f>
        <v>-4.9579668571489988</v>
      </c>
      <c r="D24" s="839">
        <f>D23+D19</f>
        <v>-5.5519290341481646</v>
      </c>
      <c r="E24" s="839">
        <f>E23+E19</f>
        <v>-4.6189553094056253</v>
      </c>
      <c r="F24" s="839">
        <f>F23+F19</f>
        <v>-4.787920505954693</v>
      </c>
      <c r="G24" s="779">
        <v>0.97</v>
      </c>
    </row>
    <row r="25" spans="1:7" ht="15" thickBot="1" x14ac:dyDescent="0.35">
      <c r="A25" s="777" t="s">
        <v>731</v>
      </c>
      <c r="B25" s="844">
        <v>62.114901318455175</v>
      </c>
      <c r="C25" s="778"/>
      <c r="D25" s="844">
        <v>63.810349627765959</v>
      </c>
      <c r="E25" s="844">
        <v>65.875163448266235</v>
      </c>
      <c r="F25" s="844">
        <v>67.805714031592501</v>
      </c>
      <c r="G25" s="779" t="s">
        <v>27</v>
      </c>
    </row>
    <row r="26" spans="1:7" x14ac:dyDescent="0.3">
      <c r="A26" s="930" t="s">
        <v>732</v>
      </c>
      <c r="B26" s="930"/>
      <c r="C26" s="930"/>
      <c r="D26" s="930"/>
      <c r="E26" s="930"/>
      <c r="F26" s="930"/>
      <c r="G26" s="930"/>
    </row>
  </sheetData>
  <mergeCells count="7">
    <mergeCell ref="A26:G26"/>
    <mergeCell ref="A1:G1"/>
    <mergeCell ref="A2:A3"/>
    <mergeCell ref="B2:B3"/>
    <mergeCell ref="D2:D3"/>
    <mergeCell ref="E2:E3"/>
    <mergeCell ref="F2:F3"/>
  </mergeCells>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98222-E1DE-4F15-A383-5895C5D60C4E}">
  <dimension ref="A1:G22"/>
  <sheetViews>
    <sheetView showGridLines="0" workbookViewId="0"/>
  </sheetViews>
  <sheetFormatPr defaultColWidth="9.109375" defaultRowHeight="13.2" x14ac:dyDescent="0.25"/>
  <cols>
    <col min="1" max="1" width="40.44140625" style="39" customWidth="1"/>
    <col min="2" max="16384" width="9.109375" style="39"/>
  </cols>
  <sheetData>
    <row r="1" spans="1:7" ht="17.399999999999999" customHeight="1" x14ac:dyDescent="0.25">
      <c r="A1" s="184" t="s">
        <v>270</v>
      </c>
      <c r="B1" s="184"/>
      <c r="C1" s="184"/>
      <c r="D1" s="184"/>
      <c r="E1" s="184"/>
      <c r="F1" s="184"/>
      <c r="G1" s="100"/>
    </row>
    <row r="2" spans="1:7" ht="13.8" x14ac:dyDescent="0.25">
      <c r="A2" s="253"/>
      <c r="B2" s="253"/>
      <c r="C2" s="254">
        <v>2020</v>
      </c>
      <c r="D2" s="254">
        <v>2021</v>
      </c>
      <c r="E2" s="254">
        <v>2022</v>
      </c>
      <c r="F2" s="254">
        <v>2023</v>
      </c>
      <c r="G2" s="100"/>
    </row>
    <row r="3" spans="1:7" x14ac:dyDescent="0.25">
      <c r="A3" s="241" t="s">
        <v>271</v>
      </c>
      <c r="B3" s="241"/>
      <c r="C3" s="255">
        <v>-1.9625969685181068</v>
      </c>
      <c r="D3" s="255">
        <v>-1.9520935590643311</v>
      </c>
      <c r="E3" s="255">
        <v>-2.1863084808641142</v>
      </c>
      <c r="F3" s="255">
        <v>-2.3142412591830754</v>
      </c>
      <c r="G3" s="100"/>
    </row>
    <row r="4" spans="1:7" x14ac:dyDescent="0.25">
      <c r="A4" s="862" t="s">
        <v>272</v>
      </c>
      <c r="B4" s="862"/>
      <c r="C4" s="255">
        <v>-5.0772240434386322E-2</v>
      </c>
      <c r="D4" s="255">
        <v>0.13729608706091473</v>
      </c>
      <c r="E4" s="255">
        <v>0.234547973726068</v>
      </c>
      <c r="F4" s="255">
        <v>0.2879809548854631</v>
      </c>
      <c r="G4" s="100"/>
    </row>
    <row r="5" spans="1:7" x14ac:dyDescent="0.25">
      <c r="A5" s="862" t="s">
        <v>273</v>
      </c>
      <c r="B5" s="862"/>
      <c r="C5" s="255">
        <v>-0.10599604653741415</v>
      </c>
      <c r="D5" s="255">
        <v>-0.10393571821117231</v>
      </c>
      <c r="E5" s="255">
        <v>-0.10379485167212447</v>
      </c>
      <c r="F5" s="255">
        <v>-0.10430160838194676</v>
      </c>
      <c r="G5" s="100"/>
    </row>
    <row r="6" spans="1:7" x14ac:dyDescent="0.25">
      <c r="A6" s="862" t="s">
        <v>274</v>
      </c>
      <c r="B6" s="862"/>
      <c r="C6" s="255">
        <v>-0.91498035278700041</v>
      </c>
      <c r="D6" s="255">
        <v>-1.410497373587088</v>
      </c>
      <c r="E6" s="255">
        <v>-1.6890574143671306</v>
      </c>
      <c r="F6" s="255">
        <v>-1.9124246080246539</v>
      </c>
      <c r="G6" s="100"/>
    </row>
    <row r="7" spans="1:7" x14ac:dyDescent="0.25">
      <c r="A7" s="863" t="s">
        <v>275</v>
      </c>
      <c r="B7" s="863"/>
      <c r="C7" s="256">
        <v>-0.89084832875930609</v>
      </c>
      <c r="D7" s="256">
        <v>-0.57495655432698567</v>
      </c>
      <c r="E7" s="256">
        <v>-0.62800418855092688</v>
      </c>
      <c r="F7" s="256">
        <v>-0.58549599766193827</v>
      </c>
      <c r="G7" s="100"/>
    </row>
    <row r="8" spans="1:7" x14ac:dyDescent="0.25">
      <c r="A8" s="257"/>
      <c r="B8" s="257"/>
      <c r="C8" s="258"/>
      <c r="D8" s="258"/>
      <c r="E8" s="859" t="s">
        <v>5</v>
      </c>
      <c r="F8" s="859"/>
      <c r="G8" s="100"/>
    </row>
    <row r="9" spans="1:7" x14ac:dyDescent="0.25">
      <c r="A9" s="860" t="s">
        <v>276</v>
      </c>
      <c r="B9" s="860"/>
      <c r="C9" s="255">
        <v>-1.1255452669611388</v>
      </c>
      <c r="D9" s="255">
        <v>-0.56383226287126642</v>
      </c>
      <c r="E9" s="255">
        <v>-0.50580693533655441</v>
      </c>
      <c r="F9" s="255">
        <v>-0.43304444534327385</v>
      </c>
      <c r="G9" s="100"/>
    </row>
    <row r="10" spans="1:7" x14ac:dyDescent="0.25">
      <c r="A10" s="861" t="s">
        <v>277</v>
      </c>
      <c r="B10" s="861"/>
      <c r="C10" s="861"/>
      <c r="D10" s="861"/>
      <c r="E10" s="861"/>
      <c r="F10" s="861"/>
      <c r="G10" s="100"/>
    </row>
    <row r="11" spans="1:7" x14ac:dyDescent="0.25">
      <c r="A11" s="249"/>
      <c r="B11" s="250"/>
      <c r="C11" s="250"/>
      <c r="D11" s="250"/>
      <c r="E11" s="250"/>
      <c r="F11" s="250"/>
      <c r="G11" s="100"/>
    </row>
    <row r="12" spans="1:7" ht="14.4" x14ac:dyDescent="0.3">
      <c r="A12" s="251"/>
      <c r="B12" s="11"/>
      <c r="C12" s="11"/>
      <c r="D12" s="11"/>
      <c r="E12" s="11"/>
      <c r="F12" s="252"/>
      <c r="G12" s="100"/>
    </row>
    <row r="13" spans="1:7" ht="14.4" x14ac:dyDescent="0.3">
      <c r="A13" s="11"/>
      <c r="B13" s="11"/>
      <c r="C13" s="11"/>
      <c r="D13" s="11"/>
      <c r="E13" s="11"/>
      <c r="F13" s="11"/>
      <c r="G13" s="100"/>
    </row>
    <row r="14" spans="1:7" x14ac:dyDescent="0.25">
      <c r="A14" s="100"/>
      <c r="B14" s="100"/>
      <c r="C14" s="100"/>
      <c r="D14" s="100"/>
      <c r="E14" s="100"/>
      <c r="F14" s="100"/>
      <c r="G14" s="100"/>
    </row>
    <row r="15" spans="1:7" ht="15" customHeight="1" x14ac:dyDescent="0.25"/>
    <row r="22" ht="12.75" customHeight="1" x14ac:dyDescent="0.25"/>
  </sheetData>
  <mergeCells count="7">
    <mergeCell ref="E8:F8"/>
    <mergeCell ref="A9:B9"/>
    <mergeCell ref="A10:F10"/>
    <mergeCell ref="A4:B4"/>
    <mergeCell ref="A5:B5"/>
    <mergeCell ref="A6:B6"/>
    <mergeCell ref="A7:B7"/>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0FE26-2E27-4596-9739-6997162DB32A}">
  <dimension ref="A1:G14"/>
  <sheetViews>
    <sheetView showGridLines="0" workbookViewId="0">
      <selection sqref="A1:G1"/>
    </sheetView>
  </sheetViews>
  <sheetFormatPr defaultRowHeight="14.4" x14ac:dyDescent="0.3"/>
  <cols>
    <col min="1" max="1" width="32.88671875" bestFit="1" customWidth="1"/>
    <col min="5" max="5" width="12.44140625" customWidth="1"/>
    <col min="7" max="7" width="11.109375" customWidth="1"/>
  </cols>
  <sheetData>
    <row r="1" spans="1:7" x14ac:dyDescent="0.3">
      <c r="A1" s="881" t="s">
        <v>733</v>
      </c>
      <c r="B1" s="881"/>
      <c r="C1" s="881"/>
      <c r="D1" s="881"/>
      <c r="E1" s="881"/>
      <c r="F1" s="881"/>
      <c r="G1" s="881"/>
    </row>
    <row r="2" spans="1:7" ht="24" customHeight="1" x14ac:dyDescent="0.3">
      <c r="A2" s="770"/>
      <c r="B2" s="770">
        <v>2021</v>
      </c>
      <c r="C2" s="132">
        <v>2022</v>
      </c>
      <c r="D2" s="132">
        <v>2023</v>
      </c>
      <c r="E2" s="197" t="s">
        <v>8</v>
      </c>
    </row>
    <row r="3" spans="1:7" x14ac:dyDescent="0.3">
      <c r="A3" s="75" t="s">
        <v>9</v>
      </c>
      <c r="B3" s="444">
        <v>0.96051001580404716</v>
      </c>
      <c r="C3" s="827">
        <v>0.1363726851855869</v>
      </c>
      <c r="D3" s="827">
        <v>-3.0641374048830248E-2</v>
      </c>
      <c r="E3" s="444">
        <v>1.0662413269408038</v>
      </c>
    </row>
    <row r="4" spans="1:7" x14ac:dyDescent="0.3">
      <c r="A4" s="3" t="s">
        <v>10</v>
      </c>
      <c r="B4" s="785">
        <v>-0.17905102617141466</v>
      </c>
      <c r="C4" s="824">
        <v>-6.4572043179360605E-2</v>
      </c>
      <c r="D4" s="824">
        <v>9.2993895271256122E-3</v>
      </c>
      <c r="E4" s="785">
        <v>-0.23432367982364966</v>
      </c>
    </row>
    <row r="5" spans="1:7" x14ac:dyDescent="0.3">
      <c r="A5" s="3" t="s">
        <v>11</v>
      </c>
      <c r="B5" s="785">
        <v>0.14716943994847576</v>
      </c>
      <c r="C5" s="824">
        <v>-0.11229551911228519</v>
      </c>
      <c r="D5" s="824">
        <v>-0.10693221134842457</v>
      </c>
      <c r="E5" s="785">
        <v>-7.2058290512234002E-2</v>
      </c>
    </row>
    <row r="6" spans="1:7" x14ac:dyDescent="0.3">
      <c r="A6" s="3" t="s">
        <v>12</v>
      </c>
      <c r="B6" s="785">
        <v>0.1169643446648827</v>
      </c>
      <c r="C6" s="824">
        <v>-0.1583035767529708</v>
      </c>
      <c r="D6" s="824">
        <v>-0.16480808867445873</v>
      </c>
      <c r="E6" s="785">
        <v>-0.20614732076254683</v>
      </c>
    </row>
    <row r="7" spans="1:7" x14ac:dyDescent="0.3">
      <c r="A7" s="3" t="s">
        <v>734</v>
      </c>
      <c r="B7" s="785">
        <v>0.78338382189807731</v>
      </c>
      <c r="C7" s="824">
        <v>1.4484463589854428</v>
      </c>
      <c r="D7" s="824">
        <v>0.52611805486758811</v>
      </c>
      <c r="E7" s="785">
        <v>2.7579482357511083</v>
      </c>
    </row>
    <row r="8" spans="1:7" x14ac:dyDescent="0.3">
      <c r="A8" s="3" t="s">
        <v>13</v>
      </c>
      <c r="B8" s="785">
        <v>9.9683113455266703E-2</v>
      </c>
      <c r="C8" s="824">
        <v>-1.464164292517145E-2</v>
      </c>
      <c r="D8" s="824">
        <v>-9.2345044179671376E-3</v>
      </c>
      <c r="E8" s="785">
        <v>7.5806966112128116E-2</v>
      </c>
    </row>
    <row r="9" spans="1:7" x14ac:dyDescent="0.3">
      <c r="A9" s="3" t="s">
        <v>15</v>
      </c>
      <c r="B9" s="785">
        <v>-0.31974818490820489</v>
      </c>
      <c r="C9" s="824">
        <v>-0.42435702911773809</v>
      </c>
      <c r="D9" s="824">
        <v>-1.1028321272415873</v>
      </c>
      <c r="E9" s="785">
        <v>-1.8469373412675303</v>
      </c>
    </row>
    <row r="10" spans="1:7" ht="15" thickBot="1" x14ac:dyDescent="0.35">
      <c r="A10" s="780" t="s">
        <v>0</v>
      </c>
      <c r="B10" s="825">
        <v>0.31210850691696423</v>
      </c>
      <c r="C10" s="826">
        <v>-0.53790386271232982</v>
      </c>
      <c r="D10" s="826">
        <v>0.81774811323889374</v>
      </c>
      <c r="E10" s="825">
        <v>0.59195275744352815</v>
      </c>
    </row>
    <row r="11" spans="1:7" x14ac:dyDescent="0.3">
      <c r="A11" s="755"/>
      <c r="B11" s="934"/>
      <c r="C11" s="934"/>
      <c r="D11" s="781"/>
      <c r="E11" s="591" t="s">
        <v>5</v>
      </c>
      <c r="F11" s="775"/>
    </row>
    <row r="14" spans="1:7" x14ac:dyDescent="0.3">
      <c r="B14" s="26"/>
      <c r="C14" s="26"/>
      <c r="D14" s="26"/>
      <c r="E14" s="26"/>
    </row>
  </sheetData>
  <mergeCells count="2">
    <mergeCell ref="B11:C11"/>
    <mergeCell ref="A1:G1"/>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AEB8B-761A-4232-A824-380CFBFC355B}">
  <dimension ref="A1:G50"/>
  <sheetViews>
    <sheetView showGridLines="0" workbookViewId="0">
      <selection sqref="A1:G1"/>
    </sheetView>
  </sheetViews>
  <sheetFormatPr defaultRowHeight="14.4" x14ac:dyDescent="0.3"/>
  <cols>
    <col min="1" max="1" width="40.5546875" customWidth="1"/>
    <col min="2" max="7" width="10.5546875" customWidth="1"/>
  </cols>
  <sheetData>
    <row r="1" spans="1:7" x14ac:dyDescent="0.3">
      <c r="A1" s="855" t="s">
        <v>767</v>
      </c>
      <c r="B1" s="855"/>
      <c r="C1" s="855"/>
      <c r="D1" s="855"/>
      <c r="E1" s="855"/>
      <c r="F1" s="855"/>
      <c r="G1" s="855"/>
    </row>
    <row r="2" spans="1:7" ht="15" customHeight="1" x14ac:dyDescent="0.3">
      <c r="A2" s="787"/>
      <c r="B2" s="612">
        <v>2018</v>
      </c>
      <c r="C2" s="612">
        <v>2019</v>
      </c>
      <c r="D2" s="612">
        <v>2020</v>
      </c>
      <c r="E2" s="612">
        <v>2021</v>
      </c>
      <c r="F2" s="612">
        <v>2022</v>
      </c>
      <c r="G2" s="612">
        <v>2023</v>
      </c>
    </row>
    <row r="3" spans="1:7" x14ac:dyDescent="0.3">
      <c r="A3" s="173" t="s">
        <v>768</v>
      </c>
      <c r="B3" s="820">
        <v>-6.4666417147549596E-3</v>
      </c>
      <c r="C3" s="820">
        <v>-6.1662895300920902E-3</v>
      </c>
      <c r="D3" s="820">
        <v>-6.4797523292077107E-3</v>
      </c>
      <c r="E3" s="820">
        <v>-6.0702126748953455E-3</v>
      </c>
      <c r="F3" s="820">
        <v>-5.8134294495871125E-3</v>
      </c>
      <c r="G3" s="820">
        <v>-5.5165770871324193E-3</v>
      </c>
    </row>
    <row r="4" spans="1:7" x14ac:dyDescent="0.3">
      <c r="A4" s="447" t="s">
        <v>769</v>
      </c>
      <c r="B4" s="820">
        <v>2.7376993592572521E-2</v>
      </c>
      <c r="C4" s="820">
        <v>-2.2146497317429674E-2</v>
      </c>
      <c r="D4" s="820" t="s">
        <v>27</v>
      </c>
      <c r="E4" s="820" t="s">
        <v>27</v>
      </c>
      <c r="F4" s="820" t="s">
        <v>27</v>
      </c>
      <c r="G4" s="820" t="s">
        <v>27</v>
      </c>
    </row>
    <row r="5" spans="1:7" x14ac:dyDescent="0.3">
      <c r="A5" s="173" t="s">
        <v>299</v>
      </c>
      <c r="B5" s="820" t="s">
        <v>27</v>
      </c>
      <c r="C5" s="820" t="s">
        <v>27</v>
      </c>
      <c r="D5" s="820">
        <v>-1.3314741464762612</v>
      </c>
      <c r="E5" s="820">
        <v>-1.0581970609829654</v>
      </c>
      <c r="F5" s="820" t="s">
        <v>27</v>
      </c>
      <c r="G5" s="820" t="s">
        <v>27</v>
      </c>
    </row>
    <row r="6" spans="1:7" x14ac:dyDescent="0.3">
      <c r="A6" s="173" t="s">
        <v>300</v>
      </c>
      <c r="B6" s="820" t="s">
        <v>27</v>
      </c>
      <c r="C6" s="820" t="s">
        <v>27</v>
      </c>
      <c r="D6" s="820">
        <v>7.6695131109428188E-2</v>
      </c>
      <c r="E6" s="820">
        <v>0.13037200269728919</v>
      </c>
      <c r="F6" s="820">
        <v>-6.7599357137007278E-3</v>
      </c>
      <c r="G6" s="820">
        <v>-6.4147517041491147E-3</v>
      </c>
    </row>
    <row r="7" spans="1:7" x14ac:dyDescent="0.3">
      <c r="A7" s="173" t="s">
        <v>301</v>
      </c>
      <c r="B7" s="820" t="s">
        <v>27</v>
      </c>
      <c r="C7" s="820" t="s">
        <v>27</v>
      </c>
      <c r="D7" s="820">
        <v>-0.19367608033049996</v>
      </c>
      <c r="E7" s="820" t="s">
        <v>27</v>
      </c>
      <c r="F7" s="820" t="s">
        <v>27</v>
      </c>
      <c r="G7" s="820" t="s">
        <v>27</v>
      </c>
    </row>
    <row r="8" spans="1:7" ht="15" thickBot="1" x14ac:dyDescent="0.35">
      <c r="A8" s="618" t="s">
        <v>302</v>
      </c>
      <c r="B8" s="821">
        <v>2.0910351877817562E-2</v>
      </c>
      <c r="C8" s="821">
        <v>-2.8312786847521764E-2</v>
      </c>
      <c r="D8" s="821">
        <v>-1.4549348480265407</v>
      </c>
      <c r="E8" s="821">
        <v>-0.93389527096057146</v>
      </c>
      <c r="F8" s="821">
        <v>-1.2573365163287841E-2</v>
      </c>
      <c r="G8" s="821">
        <v>-1.1931328791281535E-2</v>
      </c>
    </row>
    <row r="9" spans="1:7" x14ac:dyDescent="0.3">
      <c r="A9" s="95"/>
      <c r="B9" s="94"/>
      <c r="C9" s="95"/>
      <c r="D9" s="94"/>
      <c r="E9" s="94"/>
      <c r="F9" s="94"/>
      <c r="G9" s="788" t="s">
        <v>5</v>
      </c>
    </row>
    <row r="22" ht="15" customHeight="1" x14ac:dyDescent="0.3"/>
    <row r="30" ht="15" customHeight="1" x14ac:dyDescent="0.3"/>
    <row r="50" ht="15" customHeight="1" x14ac:dyDescent="0.3"/>
  </sheetData>
  <mergeCells count="1">
    <mergeCell ref="A1:G1"/>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13190-CE80-4FD9-B357-80CC2E9B5B60}">
  <dimension ref="A1:G50"/>
  <sheetViews>
    <sheetView showGridLines="0" workbookViewId="0">
      <selection sqref="A1:F1"/>
    </sheetView>
  </sheetViews>
  <sheetFormatPr defaultRowHeight="14.4" x14ac:dyDescent="0.3"/>
  <cols>
    <col min="1" max="1" width="40.5546875" customWidth="1"/>
    <col min="2" max="6" width="12.5546875" customWidth="1"/>
  </cols>
  <sheetData>
    <row r="1" spans="1:7" x14ac:dyDescent="0.3">
      <c r="A1" s="855" t="s">
        <v>770</v>
      </c>
      <c r="B1" s="855"/>
      <c r="C1" s="855"/>
      <c r="D1" s="855"/>
      <c r="E1" s="855"/>
      <c r="F1" s="855"/>
      <c r="G1" s="24"/>
    </row>
    <row r="2" spans="1:7" x14ac:dyDescent="0.3">
      <c r="A2" s="787"/>
      <c r="B2" s="789" t="s">
        <v>771</v>
      </c>
      <c r="C2" s="789" t="s">
        <v>772</v>
      </c>
      <c r="D2" s="789" t="s">
        <v>773</v>
      </c>
      <c r="E2" s="789" t="s">
        <v>774</v>
      </c>
      <c r="F2" s="789" t="s">
        <v>775</v>
      </c>
    </row>
    <row r="3" spans="1:7" x14ac:dyDescent="0.3">
      <c r="A3" s="790" t="s">
        <v>776</v>
      </c>
      <c r="B3" s="791">
        <v>38832.616999999998</v>
      </c>
      <c r="C3" s="791">
        <v>37651.784369073917</v>
      </c>
      <c r="D3" s="791">
        <v>40313.438086965478</v>
      </c>
      <c r="E3" s="791">
        <v>41887.319886114288</v>
      </c>
      <c r="F3" s="791">
        <v>44662.463724558642</v>
      </c>
    </row>
    <row r="4" spans="1:7" x14ac:dyDescent="0.3">
      <c r="A4" s="792" t="s">
        <v>1</v>
      </c>
      <c r="B4" s="793">
        <v>18030.468000000001</v>
      </c>
      <c r="C4" s="793">
        <v>17033.827853699269</v>
      </c>
      <c r="D4" s="793">
        <v>17900.49075957961</v>
      </c>
      <c r="E4" s="793">
        <v>18697.860146303734</v>
      </c>
      <c r="F4" s="793">
        <v>19778.966012320165</v>
      </c>
    </row>
    <row r="5" spans="1:7" x14ac:dyDescent="0.3">
      <c r="A5" s="794" t="s">
        <v>777</v>
      </c>
      <c r="B5" s="795">
        <v>11264.749</v>
      </c>
      <c r="C5" s="795">
        <v>11158.934128326115</v>
      </c>
      <c r="D5" s="795">
        <v>11588.658158620907</v>
      </c>
      <c r="E5" s="795">
        <v>11951.74964155208</v>
      </c>
      <c r="F5" s="795">
        <v>12534.944022453948</v>
      </c>
    </row>
    <row r="6" spans="1:7" x14ac:dyDescent="0.3">
      <c r="A6" s="796" t="s">
        <v>778</v>
      </c>
      <c r="B6" s="795">
        <v>6830.4110000000001</v>
      </c>
      <c r="C6" s="795">
        <v>6776.4805744848582</v>
      </c>
      <c r="D6" s="795">
        <v>7070.7960000000003</v>
      </c>
      <c r="E6" s="795">
        <v>7261.1130000000003</v>
      </c>
      <c r="F6" s="795">
        <v>7665.5360000000001</v>
      </c>
    </row>
    <row r="7" spans="1:7" x14ac:dyDescent="0.3">
      <c r="A7" s="796" t="s">
        <v>779</v>
      </c>
      <c r="B7" s="795">
        <v>2839.1779999999999</v>
      </c>
      <c r="C7" s="795">
        <v>2266.6860000000001</v>
      </c>
      <c r="D7" s="795">
        <v>2430.8469999999998</v>
      </c>
      <c r="E7" s="795">
        <v>2536.4519999999993</v>
      </c>
      <c r="F7" s="795">
        <v>2638.9769999999994</v>
      </c>
    </row>
    <row r="8" spans="1:7" x14ac:dyDescent="0.3">
      <c r="A8" s="796" t="s">
        <v>780</v>
      </c>
      <c r="B8" s="795">
        <v>342.89400000000001</v>
      </c>
      <c r="C8" s="795">
        <v>415.7424428151902</v>
      </c>
      <c r="D8" s="795">
        <v>426.87843859686842</v>
      </c>
      <c r="E8" s="795">
        <v>435.62470284181774</v>
      </c>
      <c r="F8" s="795">
        <v>448.06092282967131</v>
      </c>
    </row>
    <row r="9" spans="1:7" x14ac:dyDescent="0.3">
      <c r="A9" s="796" t="s">
        <v>781</v>
      </c>
      <c r="B9" s="795">
        <v>273.91800000000001</v>
      </c>
      <c r="C9" s="795">
        <v>215.2965844865407</v>
      </c>
      <c r="D9" s="795">
        <v>230.19412861145136</v>
      </c>
      <c r="E9" s="795">
        <v>239.96287529325969</v>
      </c>
      <c r="F9" s="795">
        <v>252.05277826015086</v>
      </c>
    </row>
    <row r="10" spans="1:7" x14ac:dyDescent="0.3">
      <c r="A10" s="796" t="s">
        <v>782</v>
      </c>
      <c r="B10" s="795">
        <v>978.34799999999984</v>
      </c>
      <c r="C10" s="795">
        <v>1484.7285265395253</v>
      </c>
      <c r="D10" s="795">
        <v>1429.942591412587</v>
      </c>
      <c r="E10" s="795">
        <v>1478.5970634170017</v>
      </c>
      <c r="F10" s="795">
        <v>1530.317321364128</v>
      </c>
    </row>
    <row r="11" spans="1:7" x14ac:dyDescent="0.3">
      <c r="A11" s="797" t="s">
        <v>783</v>
      </c>
      <c r="B11" s="795">
        <v>6765.7190000000001</v>
      </c>
      <c r="C11" s="795">
        <v>5874.8937253731547</v>
      </c>
      <c r="D11" s="795">
        <v>6311.8326009587045</v>
      </c>
      <c r="E11" s="795">
        <v>6746.1105047516521</v>
      </c>
      <c r="F11" s="795">
        <v>7244.0219898662172</v>
      </c>
    </row>
    <row r="12" spans="1:7" x14ac:dyDescent="0.3">
      <c r="A12" s="796" t="s">
        <v>784</v>
      </c>
      <c r="B12" s="795">
        <v>3534.73</v>
      </c>
      <c r="C12" s="795">
        <v>3410.5232595071743</v>
      </c>
      <c r="D12" s="795">
        <v>3633.2824232785733</v>
      </c>
      <c r="E12" s="795">
        <v>3860.5675407336626</v>
      </c>
      <c r="F12" s="795">
        <v>4126.1958799535132</v>
      </c>
      <c r="G12" s="25"/>
    </row>
    <row r="13" spans="1:7" x14ac:dyDescent="0.3">
      <c r="A13" s="798" t="s">
        <v>785</v>
      </c>
      <c r="B13" s="795">
        <v>2700.721</v>
      </c>
      <c r="C13" s="795">
        <v>1953.5494229596015</v>
      </c>
      <c r="D13" s="795">
        <v>2176.9146005864827</v>
      </c>
      <c r="E13" s="795">
        <v>2365.6054220094497</v>
      </c>
      <c r="F13" s="795">
        <v>2583.9044302593552</v>
      </c>
      <c r="G13" s="25"/>
    </row>
    <row r="14" spans="1:7" x14ac:dyDescent="0.3">
      <c r="A14" s="798" t="s">
        <v>786</v>
      </c>
      <c r="B14" s="795">
        <v>245.61500000000001</v>
      </c>
      <c r="C14" s="795">
        <v>222.25200000000001</v>
      </c>
      <c r="D14" s="795">
        <v>239.398</v>
      </c>
      <c r="E14" s="795">
        <v>251.791</v>
      </c>
      <c r="F14" s="795">
        <v>258.40600000000001</v>
      </c>
      <c r="G14" s="23"/>
    </row>
    <row r="15" spans="1:7" x14ac:dyDescent="0.3">
      <c r="A15" s="798" t="s">
        <v>782</v>
      </c>
      <c r="B15" s="795">
        <v>284.65300000000013</v>
      </c>
      <c r="C15" s="795">
        <v>288.569042906378</v>
      </c>
      <c r="D15" s="795">
        <v>262.23757709364884</v>
      </c>
      <c r="E15" s="795">
        <v>268.14654200854</v>
      </c>
      <c r="F15" s="795">
        <v>275.51567965334868</v>
      </c>
      <c r="G15" s="23"/>
    </row>
    <row r="16" spans="1:7" x14ac:dyDescent="0.3">
      <c r="A16" s="794" t="s">
        <v>787</v>
      </c>
      <c r="B16" s="795">
        <v>0</v>
      </c>
      <c r="C16" s="795">
        <v>0</v>
      </c>
      <c r="D16" s="795">
        <v>0</v>
      </c>
      <c r="E16" s="795">
        <v>0</v>
      </c>
      <c r="F16" s="795">
        <v>0</v>
      </c>
      <c r="G16" s="23"/>
    </row>
    <row r="17" spans="1:7" x14ac:dyDescent="0.3">
      <c r="A17" s="792" t="s">
        <v>788</v>
      </c>
      <c r="B17" s="793">
        <v>14314.61</v>
      </c>
      <c r="C17" s="793">
        <v>14309.971826882631</v>
      </c>
      <c r="D17" s="793">
        <v>15515.829073384995</v>
      </c>
      <c r="E17" s="793">
        <v>16057.609924677021</v>
      </c>
      <c r="F17" s="793">
        <v>16766.155622257</v>
      </c>
      <c r="G17" s="23"/>
    </row>
    <row r="18" spans="1:7" x14ac:dyDescent="0.3">
      <c r="A18" s="794" t="s">
        <v>789</v>
      </c>
      <c r="B18" s="799">
        <v>14096.021000000001</v>
      </c>
      <c r="C18" s="799">
        <v>14073.589227034417</v>
      </c>
      <c r="D18" s="799">
        <v>15231.557452149926</v>
      </c>
      <c r="E18" s="799">
        <v>15763.180290258402</v>
      </c>
      <c r="F18" s="799">
        <v>16460.666900900709</v>
      </c>
      <c r="G18" s="23"/>
    </row>
    <row r="19" spans="1:7" x14ac:dyDescent="0.3">
      <c r="A19" s="794" t="s">
        <v>790</v>
      </c>
      <c r="B19" s="795">
        <v>218.589</v>
      </c>
      <c r="C19" s="795">
        <v>236.38259984821312</v>
      </c>
      <c r="D19" s="795">
        <v>284.2716212350702</v>
      </c>
      <c r="E19" s="795">
        <v>294.42963441861855</v>
      </c>
      <c r="F19" s="795">
        <v>305.48872135629244</v>
      </c>
      <c r="G19" s="23"/>
    </row>
    <row r="20" spans="1:7" x14ac:dyDescent="0.3">
      <c r="A20" s="792" t="s">
        <v>791</v>
      </c>
      <c r="B20" s="800">
        <v>4807.7650000000003</v>
      </c>
      <c r="C20" s="800">
        <v>4532.7252098803974</v>
      </c>
      <c r="D20" s="800">
        <v>4958.8623683310825</v>
      </c>
      <c r="E20" s="800">
        <v>5066.9778753883784</v>
      </c>
      <c r="F20" s="800">
        <v>5228.5196696393405</v>
      </c>
      <c r="G20" s="23"/>
    </row>
    <row r="21" spans="1:7" x14ac:dyDescent="0.3">
      <c r="A21" s="794" t="s">
        <v>89</v>
      </c>
      <c r="B21" s="795">
        <v>4247.585</v>
      </c>
      <c r="C21" s="795">
        <v>4015.4072453135122</v>
      </c>
      <c r="D21" s="795">
        <v>4316.5435519804041</v>
      </c>
      <c r="E21" s="795">
        <v>4445.0753638961132</v>
      </c>
      <c r="F21" s="795">
        <v>4591.2422081952973</v>
      </c>
      <c r="G21" s="23"/>
    </row>
    <row r="22" spans="1:7" x14ac:dyDescent="0.3">
      <c r="A22" s="794" t="s">
        <v>792</v>
      </c>
      <c r="B22" s="795">
        <v>560.17999999999995</v>
      </c>
      <c r="C22" s="795">
        <v>517.31796456688539</v>
      </c>
      <c r="D22" s="795">
        <v>642.31881635067828</v>
      </c>
      <c r="E22" s="795">
        <v>621.90251149226515</v>
      </c>
      <c r="F22" s="795">
        <v>637.27746144404352</v>
      </c>
      <c r="G22" s="23"/>
    </row>
    <row r="23" spans="1:7" x14ac:dyDescent="0.3">
      <c r="A23" s="798" t="s">
        <v>793</v>
      </c>
      <c r="B23" s="795">
        <v>323.94</v>
      </c>
      <c r="C23" s="795">
        <v>249.41183291166826</v>
      </c>
      <c r="D23" s="795">
        <v>346.7968471219188</v>
      </c>
      <c r="E23" s="795">
        <v>321.07669163155009</v>
      </c>
      <c r="F23" s="795">
        <v>345.62668066320452</v>
      </c>
      <c r="G23" s="23"/>
    </row>
    <row r="24" spans="1:7" x14ac:dyDescent="0.3">
      <c r="A24" s="798" t="s">
        <v>794</v>
      </c>
      <c r="B24" s="795">
        <v>160.995</v>
      </c>
      <c r="C24" s="795">
        <v>197.93151429393046</v>
      </c>
      <c r="D24" s="795">
        <v>221.2324380117083</v>
      </c>
      <c r="E24" s="795">
        <v>225.75491550590547</v>
      </c>
      <c r="F24" s="795">
        <v>220.63893776823599</v>
      </c>
    </row>
    <row r="25" spans="1:7" x14ac:dyDescent="0.3">
      <c r="A25" s="792" t="s">
        <v>795</v>
      </c>
      <c r="B25" s="800">
        <v>1679.7740000000001</v>
      </c>
      <c r="C25" s="800">
        <v>1775.2594786116226</v>
      </c>
      <c r="D25" s="800">
        <v>1938.2558856697926</v>
      </c>
      <c r="E25" s="800">
        <v>2064.8719397451596</v>
      </c>
      <c r="F25" s="800">
        <v>2888.8224203421319</v>
      </c>
    </row>
    <row r="26" spans="1:7" x14ac:dyDescent="0.3">
      <c r="A26" s="794" t="s">
        <v>796</v>
      </c>
      <c r="B26" s="795">
        <v>944.75599999999997</v>
      </c>
      <c r="C26" s="795">
        <v>1144.503551394808</v>
      </c>
      <c r="D26" s="795">
        <v>1323.0725643364581</v>
      </c>
      <c r="E26" s="795">
        <v>1469.4263639386927</v>
      </c>
      <c r="F26" s="795">
        <v>2288.5394638528769</v>
      </c>
    </row>
    <row r="27" spans="1:7" x14ac:dyDescent="0.3">
      <c r="A27" s="790" t="s">
        <v>797</v>
      </c>
      <c r="B27" s="791">
        <v>40121.433000000005</v>
      </c>
      <c r="C27" s="791">
        <v>44524.849054295228</v>
      </c>
      <c r="D27" s="791">
        <v>47082.849231157532</v>
      </c>
      <c r="E27" s="791">
        <v>48010.302150984338</v>
      </c>
      <c r="F27" s="791">
        <v>51260.209716579644</v>
      </c>
    </row>
    <row r="28" spans="1:7" x14ac:dyDescent="0.3">
      <c r="A28" s="792" t="s">
        <v>798</v>
      </c>
      <c r="B28" s="800">
        <v>36303.951000000001</v>
      </c>
      <c r="C28" s="800">
        <v>40162.755781650063</v>
      </c>
      <c r="D28" s="800">
        <v>42514.976263187236</v>
      </c>
      <c r="E28" s="800">
        <v>43047.475957169831</v>
      </c>
      <c r="F28" s="800">
        <v>44852.750342925305</v>
      </c>
    </row>
    <row r="29" spans="1:7" x14ac:dyDescent="0.3">
      <c r="A29" s="794" t="s">
        <v>92</v>
      </c>
      <c r="B29" s="795">
        <v>9601.6080000000002</v>
      </c>
      <c r="C29" s="795">
        <v>10245.740917623238</v>
      </c>
      <c r="D29" s="795">
        <v>10930.467287617665</v>
      </c>
      <c r="E29" s="795">
        <v>11415.200474861762</v>
      </c>
      <c r="F29" s="795">
        <v>12105.220536810717</v>
      </c>
    </row>
    <row r="30" spans="1:7" x14ac:dyDescent="0.3">
      <c r="A30" s="794" t="s">
        <v>14</v>
      </c>
      <c r="B30" s="795">
        <v>5236.6090000000004</v>
      </c>
      <c r="C30" s="795">
        <v>5644.6478104139142</v>
      </c>
      <c r="D30" s="795">
        <v>5477.7454948109335</v>
      </c>
      <c r="E30" s="795">
        <v>5800.3316428246317</v>
      </c>
      <c r="F30" s="795">
        <v>6021.5742045901534</v>
      </c>
    </row>
    <row r="31" spans="1:7" x14ac:dyDescent="0.3">
      <c r="A31" s="794" t="s">
        <v>10</v>
      </c>
      <c r="B31" s="795">
        <v>157.571</v>
      </c>
      <c r="C31" s="795">
        <v>128.96181507531855</v>
      </c>
      <c r="D31" s="795">
        <v>149.93763805393434</v>
      </c>
      <c r="E31" s="795">
        <v>151.9654794539079</v>
      </c>
      <c r="F31" s="795">
        <v>155.02629812807453</v>
      </c>
    </row>
    <row r="32" spans="1:7" x14ac:dyDescent="0.3">
      <c r="A32" s="794" t="s">
        <v>799</v>
      </c>
      <c r="B32" s="795">
        <v>928.1</v>
      </c>
      <c r="C32" s="795">
        <v>1598.6099528850896</v>
      </c>
      <c r="D32" s="795">
        <v>2093.6411637856745</v>
      </c>
      <c r="E32" s="795">
        <v>1333.7445923348519</v>
      </c>
      <c r="F32" s="795">
        <v>1418.3423406053839</v>
      </c>
    </row>
    <row r="33" spans="1:6" x14ac:dyDescent="0.3">
      <c r="A33" s="794" t="s">
        <v>800</v>
      </c>
      <c r="B33" s="795">
        <v>1163.9490000000001</v>
      </c>
      <c r="C33" s="795">
        <v>1144.9088121738148</v>
      </c>
      <c r="D33" s="795">
        <v>1127.1037850173152</v>
      </c>
      <c r="E33" s="795">
        <v>1191.4663403161207</v>
      </c>
      <c r="F33" s="795">
        <v>1265.2691537362298</v>
      </c>
    </row>
    <row r="34" spans="1:6" x14ac:dyDescent="0.3">
      <c r="A34" s="798" t="s">
        <v>107</v>
      </c>
      <c r="B34" s="795">
        <v>1163.9490000000001</v>
      </c>
      <c r="C34" s="795">
        <v>1144.9088121738148</v>
      </c>
      <c r="D34" s="795">
        <v>1127.1037850173152</v>
      </c>
      <c r="E34" s="795">
        <v>1191.4663403161207</v>
      </c>
      <c r="F34" s="795">
        <v>1265.2691537362298</v>
      </c>
    </row>
    <row r="35" spans="1:6" x14ac:dyDescent="0.3">
      <c r="A35" s="794" t="s">
        <v>801</v>
      </c>
      <c r="B35" s="795">
        <v>17441.659</v>
      </c>
      <c r="C35" s="795">
        <v>19368.565216525749</v>
      </c>
      <c r="D35" s="795">
        <v>20525.933567465814</v>
      </c>
      <c r="E35" s="795">
        <v>20893.500920542516</v>
      </c>
      <c r="F35" s="795">
        <v>21524.490215053047</v>
      </c>
    </row>
    <row r="36" spans="1:6" x14ac:dyDescent="0.3">
      <c r="A36" s="173" t="s">
        <v>802</v>
      </c>
      <c r="B36" s="795">
        <v>12599.413</v>
      </c>
      <c r="C36" s="795">
        <v>14319.046791815439</v>
      </c>
      <c r="D36" s="795">
        <v>15064.375781578903</v>
      </c>
      <c r="E36" s="795">
        <v>15281.428990198885</v>
      </c>
      <c r="F36" s="795">
        <v>15727.186951349293</v>
      </c>
    </row>
    <row r="37" spans="1:6" x14ac:dyDescent="0.3">
      <c r="A37" s="173" t="s">
        <v>803</v>
      </c>
      <c r="B37" s="795">
        <v>45.393000000000001</v>
      </c>
      <c r="C37" s="795">
        <v>96.153035024693423</v>
      </c>
      <c r="D37" s="795">
        <v>96.277134779448545</v>
      </c>
      <c r="E37" s="795">
        <v>92.378803410591701</v>
      </c>
      <c r="F37" s="795">
        <v>95.25210612968462</v>
      </c>
    </row>
    <row r="38" spans="1:6" x14ac:dyDescent="0.3">
      <c r="A38" s="173" t="s">
        <v>804</v>
      </c>
      <c r="B38" s="795">
        <v>768.67500000000007</v>
      </c>
      <c r="C38" s="795">
        <v>1078.4161464639849</v>
      </c>
      <c r="D38" s="795">
        <v>1123.9512220000001</v>
      </c>
      <c r="E38" s="795">
        <v>1028.7474890000001</v>
      </c>
      <c r="F38" s="795">
        <v>1090.111776</v>
      </c>
    </row>
    <row r="39" spans="1:6" x14ac:dyDescent="0.3">
      <c r="A39" s="173" t="s">
        <v>805</v>
      </c>
      <c r="B39" s="795">
        <v>7746.723</v>
      </c>
      <c r="C39" s="795">
        <v>8111.1832386886781</v>
      </c>
      <c r="D39" s="795">
        <v>8555.0876188944367</v>
      </c>
      <c r="E39" s="795">
        <v>8856.7206061556171</v>
      </c>
      <c r="F39" s="795">
        <v>9188.9592319159256</v>
      </c>
    </row>
    <row r="40" spans="1:6" x14ac:dyDescent="0.3">
      <c r="A40" s="173" t="s">
        <v>806</v>
      </c>
      <c r="B40" s="795">
        <v>214.19499999999999</v>
      </c>
      <c r="C40" s="795">
        <v>371.80052058874304</v>
      </c>
      <c r="D40" s="795">
        <v>257.75099999999998</v>
      </c>
      <c r="E40" s="795">
        <v>261.13299999999998</v>
      </c>
      <c r="F40" s="795">
        <v>266.17</v>
      </c>
    </row>
    <row r="41" spans="1:6" x14ac:dyDescent="0.3">
      <c r="A41" s="173" t="s">
        <v>807</v>
      </c>
      <c r="B41" s="795">
        <v>1538.71</v>
      </c>
      <c r="C41" s="795">
        <v>2061.9236780346828</v>
      </c>
      <c r="D41" s="795">
        <v>2131.0936226282756</v>
      </c>
      <c r="E41" s="795">
        <v>2123.9837676783977</v>
      </c>
      <c r="F41" s="795">
        <v>2146.7905939471948</v>
      </c>
    </row>
    <row r="42" spans="1:6" x14ac:dyDescent="0.3">
      <c r="A42" s="173" t="s">
        <v>808</v>
      </c>
      <c r="B42" s="795">
        <v>1563.624</v>
      </c>
      <c r="C42" s="795">
        <v>1519.3076242414004</v>
      </c>
      <c r="D42" s="795">
        <v>1905.121055855645</v>
      </c>
      <c r="E42" s="795">
        <v>1897.5567662927745</v>
      </c>
      <c r="F42" s="795">
        <v>1882.393728085025</v>
      </c>
    </row>
    <row r="43" spans="1:6" x14ac:dyDescent="0.3">
      <c r="A43" s="173" t="s">
        <v>809</v>
      </c>
      <c r="B43" s="795">
        <v>4842.2460000000001</v>
      </c>
      <c r="C43" s="795">
        <v>5049.5184247103098</v>
      </c>
      <c r="D43" s="795">
        <v>5461.5577858869092</v>
      </c>
      <c r="E43" s="795">
        <v>5612.0719303436308</v>
      </c>
      <c r="F43" s="795">
        <v>5797.303263703755</v>
      </c>
    </row>
    <row r="44" spans="1:6" x14ac:dyDescent="0.3">
      <c r="A44" s="794" t="s">
        <v>810</v>
      </c>
      <c r="B44" s="795">
        <v>1774.4549999999999</v>
      </c>
      <c r="C44" s="795">
        <v>2031.3212569529458</v>
      </c>
      <c r="D44" s="795">
        <v>2210.147326435891</v>
      </c>
      <c r="E44" s="795">
        <v>2261.2665068360388</v>
      </c>
      <c r="F44" s="795">
        <v>2362.8275940016952</v>
      </c>
    </row>
    <row r="45" spans="1:6" x14ac:dyDescent="0.3">
      <c r="A45" s="798" t="s">
        <v>811</v>
      </c>
      <c r="B45" s="795">
        <v>750.226</v>
      </c>
      <c r="C45" s="795">
        <v>871.20154500000001</v>
      </c>
      <c r="D45" s="795">
        <v>1038.9169999999999</v>
      </c>
      <c r="E45" s="795">
        <v>1063.2360000000001</v>
      </c>
      <c r="F45" s="795">
        <v>1100.4000000000001</v>
      </c>
    </row>
    <row r="46" spans="1:6" x14ac:dyDescent="0.3">
      <c r="A46" s="792" t="s">
        <v>348</v>
      </c>
      <c r="B46" s="800">
        <v>3817.482</v>
      </c>
      <c r="C46" s="800">
        <v>4362.0932726451665</v>
      </c>
      <c r="D46" s="800">
        <v>4567.8729679702956</v>
      </c>
      <c r="E46" s="800">
        <v>4962.8261938145115</v>
      </c>
      <c r="F46" s="800">
        <v>6407.4593736543356</v>
      </c>
    </row>
    <row r="47" spans="1:6" x14ac:dyDescent="0.3">
      <c r="A47" s="794" t="s">
        <v>812</v>
      </c>
      <c r="B47" s="795">
        <v>3452.7710000000002</v>
      </c>
      <c r="C47" s="795">
        <v>3613.4489737583594</v>
      </c>
      <c r="D47" s="795">
        <v>4088.3032605916587</v>
      </c>
      <c r="E47" s="795">
        <v>4690.3773335357891</v>
      </c>
      <c r="F47" s="795">
        <v>6102.0634344671616</v>
      </c>
    </row>
    <row r="48" spans="1:6" ht="15" thickBot="1" x14ac:dyDescent="0.35">
      <c r="A48" s="801" t="s">
        <v>94</v>
      </c>
      <c r="B48" s="804">
        <v>364.71100000000001</v>
      </c>
      <c r="C48" s="804">
        <v>748.64429888680752</v>
      </c>
      <c r="D48" s="804">
        <v>479.5697073786373</v>
      </c>
      <c r="E48" s="804">
        <v>272.44886027872195</v>
      </c>
      <c r="F48" s="804">
        <v>305.39593918717412</v>
      </c>
    </row>
    <row r="49" spans="1:6" ht="15" thickBot="1" x14ac:dyDescent="0.35">
      <c r="A49" s="790" t="s">
        <v>813</v>
      </c>
      <c r="B49" s="791">
        <v>-1288.8160000000062</v>
      </c>
      <c r="C49" s="791">
        <v>-6873.0646852213104</v>
      </c>
      <c r="D49" s="791">
        <v>-6769.4111441920541</v>
      </c>
      <c r="E49" s="791">
        <v>-6122.9822648700501</v>
      </c>
      <c r="F49" s="791">
        <v>-6597.7459920210022</v>
      </c>
    </row>
    <row r="50" spans="1:6" x14ac:dyDescent="0.3">
      <c r="A50" s="935" t="s">
        <v>814</v>
      </c>
      <c r="B50" s="935"/>
      <c r="C50" s="802"/>
      <c r="D50" s="802"/>
      <c r="E50" s="918" t="s">
        <v>815</v>
      </c>
      <c r="F50" s="918"/>
    </row>
  </sheetData>
  <mergeCells count="3">
    <mergeCell ref="A1:F1"/>
    <mergeCell ref="A50:B50"/>
    <mergeCell ref="E50:F50"/>
  </mergeCell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D3508-9F66-4A8F-9AA7-399EF6ADCD2A}">
  <sheetPr>
    <pageSetUpPr fitToPage="1"/>
  </sheetPr>
  <dimension ref="A1:J297"/>
  <sheetViews>
    <sheetView showGridLines="0" zoomScaleNormal="100" workbookViewId="0">
      <selection sqref="A1:F1"/>
    </sheetView>
  </sheetViews>
  <sheetFormatPr defaultColWidth="9" defaultRowHeight="14.4" x14ac:dyDescent="0.3"/>
  <cols>
    <col min="1" max="1" width="40.5546875" style="155" customWidth="1"/>
    <col min="2" max="6" width="12.5546875" style="155" customWidth="1"/>
    <col min="7" max="7" width="9" style="155" customWidth="1"/>
    <col min="8" max="16384" width="9" style="155"/>
  </cols>
  <sheetData>
    <row r="1" spans="1:10" x14ac:dyDescent="0.3">
      <c r="A1" s="855" t="s">
        <v>816</v>
      </c>
      <c r="B1" s="855"/>
      <c r="C1" s="855"/>
      <c r="D1" s="855"/>
      <c r="E1" s="855"/>
      <c r="F1" s="855"/>
      <c r="G1" s="154"/>
      <c r="J1"/>
    </row>
    <row r="2" spans="1:10" x14ac:dyDescent="0.3">
      <c r="A2" s="787"/>
      <c r="B2" s="789" t="s">
        <v>771</v>
      </c>
      <c r="C2" s="789" t="s">
        <v>772</v>
      </c>
      <c r="D2" s="789" t="s">
        <v>773</v>
      </c>
      <c r="E2" s="789" t="s">
        <v>774</v>
      </c>
      <c r="F2" s="789" t="s">
        <v>775</v>
      </c>
      <c r="G2" s="154"/>
      <c r="J2"/>
    </row>
    <row r="3" spans="1:10" x14ac:dyDescent="0.3">
      <c r="A3" s="790" t="s">
        <v>776</v>
      </c>
      <c r="B3" s="805">
        <v>41.370621913126485</v>
      </c>
      <c r="C3" s="805">
        <v>42.151734185268324</v>
      </c>
      <c r="D3" s="805">
        <v>42.279050249500088</v>
      </c>
      <c r="E3" s="805">
        <v>42.07135089671953</v>
      </c>
      <c r="F3" s="805">
        <v>42.568058748753096</v>
      </c>
      <c r="G3" s="154"/>
      <c r="J3"/>
    </row>
    <row r="4" spans="1:10" x14ac:dyDescent="0.3">
      <c r="A4" s="792" t="s">
        <v>1</v>
      </c>
      <c r="B4" s="806">
        <v>19.208895309443758</v>
      </c>
      <c r="C4" s="806">
        <v>19.069624345254141</v>
      </c>
      <c r="D4" s="806">
        <v>18.773287127789757</v>
      </c>
      <c r="E4" s="806">
        <v>18.780008780024758</v>
      </c>
      <c r="F4" s="806">
        <v>18.851449673589538</v>
      </c>
      <c r="G4" s="154"/>
    </row>
    <row r="5" spans="1:10" x14ac:dyDescent="0.3">
      <c r="A5" s="794" t="s">
        <v>777</v>
      </c>
      <c r="B5" s="807">
        <v>12.000985455738656</v>
      </c>
      <c r="C5" s="807">
        <v>12.492593194453443</v>
      </c>
      <c r="D5" s="807">
        <v>12.153700697907732</v>
      </c>
      <c r="E5" s="807">
        <v>12.004259388440058</v>
      </c>
      <c r="F5" s="807">
        <v>11.947129402687786</v>
      </c>
      <c r="G5" s="154"/>
    </row>
    <row r="6" spans="1:10" ht="24" x14ac:dyDescent="0.3">
      <c r="A6" s="796" t="s">
        <v>817</v>
      </c>
      <c r="B6" s="807">
        <v>7.2768299646727446</v>
      </c>
      <c r="C6" s="807">
        <v>7.5863710757341138</v>
      </c>
      <c r="D6" s="807">
        <v>7.4155555460952485</v>
      </c>
      <c r="E6" s="807">
        <v>7.2930145388700431</v>
      </c>
      <c r="F6" s="807">
        <v>7.3060677709379185</v>
      </c>
      <c r="G6" s="154"/>
    </row>
    <row r="7" spans="1:10" x14ac:dyDescent="0.3">
      <c r="A7" s="796" t="s">
        <v>779</v>
      </c>
      <c r="B7" s="807">
        <v>3.0247397331492394</v>
      </c>
      <c r="C7" s="807">
        <v>2.5375887850868182</v>
      </c>
      <c r="D7" s="807">
        <v>2.5493708137752797</v>
      </c>
      <c r="E7" s="807">
        <v>2.5475958455881345</v>
      </c>
      <c r="F7" s="807">
        <v>2.5152246115531169</v>
      </c>
      <c r="G7" s="154"/>
    </row>
    <row r="8" spans="1:10" x14ac:dyDescent="0.3">
      <c r="A8" s="796" t="s">
        <v>780</v>
      </c>
      <c r="B8" s="807">
        <v>0.36530471356796773</v>
      </c>
      <c r="C8" s="807">
        <v>0.46542986561545113</v>
      </c>
      <c r="D8" s="807">
        <v>0.44769227861268907</v>
      </c>
      <c r="E8" s="807">
        <v>0.43753861030895946</v>
      </c>
      <c r="F8" s="807">
        <v>0.42704951978603495</v>
      </c>
      <c r="G8" s="154"/>
    </row>
    <row r="9" spans="1:10" x14ac:dyDescent="0.3">
      <c r="A9" s="796" t="s">
        <v>781</v>
      </c>
      <c r="B9" s="807">
        <v>0.29182061083340793</v>
      </c>
      <c r="C9" s="807">
        <v>0.24102773752541917</v>
      </c>
      <c r="D9" s="807">
        <v>0.24141798845606785</v>
      </c>
      <c r="E9" s="807">
        <v>0.24101714686203096</v>
      </c>
      <c r="F9" s="807">
        <v>0.24023299607774984</v>
      </c>
      <c r="G9" s="154"/>
    </row>
    <row r="10" spans="1:10" x14ac:dyDescent="0.3">
      <c r="A10" s="796" t="s">
        <v>782</v>
      </c>
      <c r="B10" s="807">
        <v>1.0422904335152963</v>
      </c>
      <c r="C10" s="807">
        <v>1.6621757304916409</v>
      </c>
      <c r="D10" s="807">
        <v>1.4996640709684481</v>
      </c>
      <c r="E10" s="807">
        <v>1.4850932468108877</v>
      </c>
      <c r="F10" s="807">
        <v>1.4585545043329655</v>
      </c>
      <c r="G10" s="154"/>
    </row>
    <row r="11" spans="1:10" x14ac:dyDescent="0.3">
      <c r="A11" s="797" t="s">
        <v>783</v>
      </c>
      <c r="B11" s="807">
        <v>7.2079098537051012</v>
      </c>
      <c r="C11" s="807">
        <v>6.5770311508006998</v>
      </c>
      <c r="D11" s="807">
        <v>6.6195864298820268</v>
      </c>
      <c r="E11" s="807">
        <v>6.7757493915846974</v>
      </c>
      <c r="F11" s="807">
        <v>6.9043202709017537</v>
      </c>
      <c r="G11" s="154"/>
    </row>
    <row r="12" spans="1:10" x14ac:dyDescent="0.3">
      <c r="A12" s="796" t="s">
        <v>784</v>
      </c>
      <c r="B12" s="807">
        <v>3.7657513114551504</v>
      </c>
      <c r="C12" s="807">
        <v>3.8181316576725424</v>
      </c>
      <c r="D12" s="807">
        <v>3.810434868220467</v>
      </c>
      <c r="E12" s="807">
        <v>3.8775288585731102</v>
      </c>
      <c r="F12" s="807">
        <v>3.9327017360697525</v>
      </c>
      <c r="G12" s="154"/>
    </row>
    <row r="13" spans="1:10" x14ac:dyDescent="0.3">
      <c r="A13" s="798" t="s">
        <v>785</v>
      </c>
      <c r="B13" s="807">
        <v>2.8772335221146923</v>
      </c>
      <c r="C13" s="807">
        <v>2.1870277165937893</v>
      </c>
      <c r="D13" s="807">
        <v>2.2830571182869388</v>
      </c>
      <c r="E13" s="807">
        <v>2.375998656947595</v>
      </c>
      <c r="F13" s="807">
        <v>2.4627346190927262</v>
      </c>
      <c r="G13" s="154"/>
    </row>
    <row r="14" spans="1:10" x14ac:dyDescent="0.3">
      <c r="A14" s="798" t="s">
        <v>818</v>
      </c>
      <c r="B14" s="807">
        <v>0.2616677959456753</v>
      </c>
      <c r="C14" s="807">
        <v>0.24881442893418651</v>
      </c>
      <c r="D14" s="807">
        <v>0.25107062438572825</v>
      </c>
      <c r="E14" s="807">
        <v>0.2528972381722509</v>
      </c>
      <c r="F14" s="807">
        <v>0.24628828935341041</v>
      </c>
      <c r="G14" s="154"/>
    </row>
    <row r="15" spans="1:10" x14ac:dyDescent="0.3">
      <c r="A15" s="798" t="s">
        <v>782</v>
      </c>
      <c r="B15" s="807">
        <v>0.30325722418958267</v>
      </c>
      <c r="C15" s="807">
        <v>0.32305734760018001</v>
      </c>
      <c r="D15" s="807">
        <v>0.27502381898889289</v>
      </c>
      <c r="E15" s="807">
        <v>0.26932463789174049</v>
      </c>
      <c r="F15" s="807">
        <v>0.26259562638586353</v>
      </c>
      <c r="G15" s="154"/>
    </row>
    <row r="16" spans="1:10" x14ac:dyDescent="0.3">
      <c r="A16" s="794" t="s">
        <v>787</v>
      </c>
      <c r="B16" s="807">
        <v>0</v>
      </c>
      <c r="C16" s="807">
        <v>0</v>
      </c>
      <c r="D16" s="807">
        <v>0</v>
      </c>
      <c r="E16" s="807">
        <v>0</v>
      </c>
      <c r="F16" s="807">
        <v>0</v>
      </c>
      <c r="G16" s="158"/>
    </row>
    <row r="17" spans="1:7" x14ac:dyDescent="0.3">
      <c r="A17" s="792" t="s">
        <v>788</v>
      </c>
      <c r="B17" s="806">
        <v>15.250177914711738</v>
      </c>
      <c r="C17" s="806">
        <v>16.020226896361333</v>
      </c>
      <c r="D17" s="806">
        <v>16.272353542289437</v>
      </c>
      <c r="E17" s="806">
        <v>16.128158677626065</v>
      </c>
      <c r="F17" s="806">
        <v>15.979922243441482</v>
      </c>
      <c r="G17" s="154"/>
    </row>
    <row r="18" spans="1:7" x14ac:dyDescent="0.3">
      <c r="A18" s="794" t="s">
        <v>819</v>
      </c>
      <c r="B18" s="808">
        <v>15.017302472055672</v>
      </c>
      <c r="C18" s="808">
        <v>15.755593050136277</v>
      </c>
      <c r="D18" s="808">
        <v>15.974221338016084</v>
      </c>
      <c r="E18" s="808">
        <v>15.83243547314086</v>
      </c>
      <c r="F18" s="808">
        <v>15.688759133453321</v>
      </c>
      <c r="G18" s="154"/>
    </row>
    <row r="19" spans="1:7" x14ac:dyDescent="0.3">
      <c r="A19" s="794" t="s">
        <v>790</v>
      </c>
      <c r="B19" s="807">
        <v>0.23287544265606425</v>
      </c>
      <c r="C19" s="807">
        <v>0.26463384622505742</v>
      </c>
      <c r="D19" s="807">
        <v>0.29813220427335368</v>
      </c>
      <c r="E19" s="807">
        <v>0.29572320448520456</v>
      </c>
      <c r="F19" s="807">
        <v>0.29116310998816552</v>
      </c>
      <c r="G19" s="154"/>
    </row>
    <row r="20" spans="1:7" x14ac:dyDescent="0.3">
      <c r="A20" s="792" t="s">
        <v>791</v>
      </c>
      <c r="B20" s="809">
        <v>5.1219887668699373</v>
      </c>
      <c r="C20" s="809">
        <v>5.0744534789877331</v>
      </c>
      <c r="D20" s="809">
        <v>5.2006477541991831</v>
      </c>
      <c r="E20" s="809">
        <v>5.089239530267645</v>
      </c>
      <c r="F20" s="809">
        <v>4.9833330699988831</v>
      </c>
      <c r="G20" s="154"/>
    </row>
    <row r="21" spans="1:7" x14ac:dyDescent="0.3">
      <c r="A21" s="794" t="s">
        <v>89</v>
      </c>
      <c r="B21" s="807">
        <v>4.5251967715404646</v>
      </c>
      <c r="C21" s="807">
        <v>4.4953083017515088</v>
      </c>
      <c r="D21" s="807">
        <v>4.5270106048668302</v>
      </c>
      <c r="E21" s="807">
        <v>4.4646047038887016</v>
      </c>
      <c r="F21" s="807">
        <v>4.3759401463727396</v>
      </c>
      <c r="G21" s="154"/>
    </row>
    <row r="22" spans="1:7" x14ac:dyDescent="0.3">
      <c r="A22" s="794" t="s">
        <v>792</v>
      </c>
      <c r="B22" s="807">
        <v>0.59679199532947247</v>
      </c>
      <c r="C22" s="807">
        <v>0.57914517723622427</v>
      </c>
      <c r="D22" s="807">
        <v>0.67363714933235341</v>
      </c>
      <c r="E22" s="807">
        <v>0.62463482637894274</v>
      </c>
      <c r="F22" s="807">
        <v>0.60739292362614417</v>
      </c>
      <c r="G22" s="154"/>
    </row>
    <row r="23" spans="1:7" x14ac:dyDescent="0.3">
      <c r="A23" s="798" t="s">
        <v>793</v>
      </c>
      <c r="B23" s="807">
        <v>0.34511192646476008</v>
      </c>
      <c r="C23" s="807">
        <v>0.27922026697328023</v>
      </c>
      <c r="D23" s="807">
        <v>0.36370604993317451</v>
      </c>
      <c r="E23" s="807">
        <v>0.32248733495280801</v>
      </c>
      <c r="F23" s="807">
        <v>0.32941883677406125</v>
      </c>
      <c r="G23" s="154"/>
    </row>
    <row r="24" spans="1:7" x14ac:dyDescent="0.3">
      <c r="A24" s="798" t="s">
        <v>794</v>
      </c>
      <c r="B24" s="807">
        <v>0.17151723961595991</v>
      </c>
      <c r="C24" s="807">
        <v>0.22158728244120676</v>
      </c>
      <c r="D24" s="807">
        <v>0.2320193416234744</v>
      </c>
      <c r="E24" s="807">
        <v>0.22674676471856955</v>
      </c>
      <c r="F24" s="807">
        <v>0.21029227861463126</v>
      </c>
      <c r="G24" s="154"/>
    </row>
    <row r="25" spans="1:7" x14ac:dyDescent="0.3">
      <c r="A25" s="792" t="s">
        <v>795</v>
      </c>
      <c r="B25" s="809">
        <v>1.7895599221010559</v>
      </c>
      <c r="C25" s="809">
        <v>1.9874294646651212</v>
      </c>
      <c r="D25" s="809">
        <v>2.032761825221713</v>
      </c>
      <c r="E25" s="809">
        <v>2.0739439088010663</v>
      </c>
      <c r="F25" s="809">
        <v>2.7533537617231882</v>
      </c>
      <c r="G25" s="154"/>
    </row>
    <row r="26" spans="1:7" x14ac:dyDescent="0.3">
      <c r="A26" s="794" t="s">
        <v>796</v>
      </c>
      <c r="B26" s="807">
        <v>1.0065029425175678</v>
      </c>
      <c r="C26" s="807">
        <v>1.2812887962918109</v>
      </c>
      <c r="D26" s="807">
        <v>1.3875832497998362</v>
      </c>
      <c r="E26" s="807">
        <v>1.4758822560678824</v>
      </c>
      <c r="F26" s="807">
        <v>2.1812205199186394</v>
      </c>
      <c r="G26" s="154"/>
    </row>
    <row r="27" spans="1:7" x14ac:dyDescent="0.3">
      <c r="A27" s="790" t="s">
        <v>797</v>
      </c>
      <c r="B27" s="805">
        <v>42.743671776121502</v>
      </c>
      <c r="C27" s="805">
        <v>49.846232613543727</v>
      </c>
      <c r="D27" s="805">
        <v>49.378525945604515</v>
      </c>
      <c r="E27" s="805">
        <v>48.22123434832546</v>
      </c>
      <c r="F27" s="805">
        <v>48.856409537678942</v>
      </c>
      <c r="G27" s="154"/>
    </row>
    <row r="28" spans="1:7" x14ac:dyDescent="0.3">
      <c r="A28" s="792" t="s">
        <v>798</v>
      </c>
      <c r="B28" s="809">
        <v>38.676688485189402</v>
      </c>
      <c r="C28" s="809">
        <v>44.962804133301198</v>
      </c>
      <c r="D28" s="809">
        <v>44.587931545555257</v>
      </c>
      <c r="E28" s="809">
        <v>43.236604087733966</v>
      </c>
      <c r="F28" s="809">
        <v>42.749422051944087</v>
      </c>
      <c r="G28" s="154"/>
    </row>
    <row r="29" spans="1:7" x14ac:dyDescent="0.3">
      <c r="A29" s="794" t="s">
        <v>92</v>
      </c>
      <c r="B29" s="807">
        <v>10.229145625854951</v>
      </c>
      <c r="C29" s="807">
        <v>11.470259774607445</v>
      </c>
      <c r="D29" s="807">
        <v>11.463417600522749</v>
      </c>
      <c r="E29" s="807">
        <v>11.465352904889796</v>
      </c>
      <c r="F29" s="807">
        <v>11.53755740291202</v>
      </c>
      <c r="G29" s="154"/>
    </row>
    <row r="30" spans="1:7" x14ac:dyDescent="0.3">
      <c r="A30" s="794" t="s">
        <v>14</v>
      </c>
      <c r="B30" s="807">
        <v>5.5788609623161731</v>
      </c>
      <c r="C30" s="807">
        <v>6.3192674148387615</v>
      </c>
      <c r="D30" s="807">
        <v>5.7448307070580835</v>
      </c>
      <c r="E30" s="807">
        <v>5.8258152712109021</v>
      </c>
      <c r="F30" s="807">
        <v>5.7391980451813485</v>
      </c>
      <c r="G30" s="154"/>
    </row>
    <row r="31" spans="1:7" x14ac:dyDescent="0.3">
      <c r="A31" s="794" t="s">
        <v>10</v>
      </c>
      <c r="B31" s="807">
        <v>0.16786945534660344</v>
      </c>
      <c r="C31" s="807">
        <v>0.14437467546875418</v>
      </c>
      <c r="D31" s="807">
        <v>0.15724833292309304</v>
      </c>
      <c r="E31" s="807">
        <v>0.15263313641637408</v>
      </c>
      <c r="F31" s="807">
        <v>0.14775648309542069</v>
      </c>
      <c r="G31" s="154"/>
    </row>
    <row r="32" spans="1:7" x14ac:dyDescent="0.3">
      <c r="A32" s="794" t="s">
        <v>799</v>
      </c>
      <c r="B32" s="807">
        <v>0.98875834707644583</v>
      </c>
      <c r="C32" s="807">
        <v>1.7896676858503424</v>
      </c>
      <c r="D32" s="807">
        <v>2.1957234155311744</v>
      </c>
      <c r="E32" s="807">
        <v>1.3396043696107436</v>
      </c>
      <c r="F32" s="807">
        <v>1.3518304868509714</v>
      </c>
      <c r="G32" s="154"/>
    </row>
    <row r="33" spans="1:7" x14ac:dyDescent="0.3">
      <c r="A33" s="794" t="s">
        <v>800</v>
      </c>
      <c r="B33" s="807">
        <v>1.2400218611370351</v>
      </c>
      <c r="C33" s="807">
        <v>1.2817424917784566</v>
      </c>
      <c r="D33" s="807">
        <v>1.1820593783231899</v>
      </c>
      <c r="E33" s="807">
        <v>1.1967010212483613</v>
      </c>
      <c r="F33" s="807">
        <v>1.2059355256663284</v>
      </c>
      <c r="G33" s="154"/>
    </row>
    <row r="34" spans="1:7" x14ac:dyDescent="0.3">
      <c r="A34" s="798" t="s">
        <v>107</v>
      </c>
      <c r="B34" s="807">
        <v>1.2400218611370351</v>
      </c>
      <c r="C34" s="807">
        <v>1.2817424917784566</v>
      </c>
      <c r="D34" s="807">
        <v>1.1820593783231899</v>
      </c>
      <c r="E34" s="807">
        <v>1.1967010212483613</v>
      </c>
      <c r="F34" s="807">
        <v>1.2059355256663284</v>
      </c>
      <c r="G34" s="154"/>
    </row>
    <row r="35" spans="1:7" x14ac:dyDescent="0.3">
      <c r="A35" s="794" t="s">
        <v>801</v>
      </c>
      <c r="B35" s="807">
        <v>18.581603192663522</v>
      </c>
      <c r="C35" s="807">
        <v>21.683397646025242</v>
      </c>
      <c r="D35" s="807">
        <v>21.526741897942429</v>
      </c>
      <c r="E35" s="807">
        <v>20.985296053292547</v>
      </c>
      <c r="F35" s="807">
        <v>20.515119131404205</v>
      </c>
      <c r="G35" s="154"/>
    </row>
    <row r="36" spans="1:7" x14ac:dyDescent="0.3">
      <c r="A36" s="798" t="s">
        <v>820</v>
      </c>
      <c r="B36" s="807">
        <v>13.422879831929194</v>
      </c>
      <c r="C36" s="807">
        <v>16.030386454958578</v>
      </c>
      <c r="D36" s="807">
        <v>15.798888183954162</v>
      </c>
      <c r="E36" s="807">
        <v>15.348567609432692</v>
      </c>
      <c r="F36" s="807">
        <v>14.989675048524781</v>
      </c>
      <c r="G36" s="154"/>
    </row>
    <row r="37" spans="1:7" x14ac:dyDescent="0.3">
      <c r="A37" s="803" t="s">
        <v>821</v>
      </c>
      <c r="B37" s="807">
        <v>4.8359775507855945E-2</v>
      </c>
      <c r="C37" s="807">
        <v>0.10764475685239244</v>
      </c>
      <c r="D37" s="807">
        <v>0.10097143812038974</v>
      </c>
      <c r="E37" s="807">
        <v>9.2784667633854873E-2</v>
      </c>
      <c r="F37" s="807">
        <v>9.0785346609558282E-2</v>
      </c>
      <c r="G37" s="154"/>
    </row>
    <row r="38" spans="1:7" x14ac:dyDescent="0.3">
      <c r="A38" s="803" t="s">
        <v>822</v>
      </c>
      <c r="B38" s="807">
        <v>0.81891371882231112</v>
      </c>
      <c r="C38" s="807">
        <v>1.2073029607645485</v>
      </c>
      <c r="D38" s="807">
        <v>1.1787531018915878</v>
      </c>
      <c r="E38" s="807">
        <v>1.0332672682690727</v>
      </c>
      <c r="F38" s="807">
        <v>1.0389919913432661</v>
      </c>
      <c r="G38" s="154"/>
    </row>
    <row r="39" spans="1:7" x14ac:dyDescent="0.3">
      <c r="A39" s="803" t="s">
        <v>823</v>
      </c>
      <c r="B39" s="807">
        <v>8.2530298768872807</v>
      </c>
      <c r="C39" s="807">
        <v>9.0805906156744101</v>
      </c>
      <c r="D39" s="807">
        <v>8.9722186073001442</v>
      </c>
      <c r="E39" s="807">
        <v>8.8956324116430672</v>
      </c>
      <c r="F39" s="807">
        <v>8.758051477778384</v>
      </c>
      <c r="G39" s="154"/>
    </row>
    <row r="40" spans="1:7" x14ac:dyDescent="0.3">
      <c r="A40" s="803" t="s">
        <v>824</v>
      </c>
      <c r="B40" s="807">
        <v>0.2281942615580641</v>
      </c>
      <c r="C40" s="807">
        <v>0.41623622828015655</v>
      </c>
      <c r="D40" s="807">
        <v>0.27031848430666022</v>
      </c>
      <c r="E40" s="807">
        <v>0.26228028204198872</v>
      </c>
      <c r="F40" s="807">
        <v>0.2536882037460324</v>
      </c>
      <c r="G40" s="154"/>
    </row>
    <row r="41" spans="1:7" x14ac:dyDescent="0.3">
      <c r="A41" s="803" t="s">
        <v>825</v>
      </c>
      <c r="B41" s="807">
        <v>1.639276323919834</v>
      </c>
      <c r="C41" s="807">
        <v>2.3083543115745955</v>
      </c>
      <c r="D41" s="807">
        <v>2.235001990232687</v>
      </c>
      <c r="E41" s="807">
        <v>2.133315443238871</v>
      </c>
      <c r="F41" s="807">
        <v>2.0461188323152188</v>
      </c>
      <c r="G41" s="154"/>
    </row>
    <row r="42" spans="1:7" x14ac:dyDescent="0.3">
      <c r="A42" s="803" t="s">
        <v>826</v>
      </c>
      <c r="B42" s="807">
        <v>1.665818642052646</v>
      </c>
      <c r="C42" s="807">
        <v>1.7008875461232278</v>
      </c>
      <c r="D42" s="807">
        <v>1.9980113995274593</v>
      </c>
      <c r="E42" s="807">
        <v>1.9058936398461821</v>
      </c>
      <c r="F42" s="807">
        <v>1.794120613219699</v>
      </c>
      <c r="G42" s="154"/>
    </row>
    <row r="43" spans="1:7" x14ac:dyDescent="0.3">
      <c r="A43" s="798" t="s">
        <v>827</v>
      </c>
      <c r="B43" s="807">
        <v>5.1587233607343297</v>
      </c>
      <c r="C43" s="807">
        <v>5.6530111910666658</v>
      </c>
      <c r="D43" s="807">
        <v>5.7278537139882619</v>
      </c>
      <c r="E43" s="807">
        <v>5.6367284438598562</v>
      </c>
      <c r="F43" s="807">
        <v>5.5254440828794253</v>
      </c>
      <c r="G43" s="154"/>
    </row>
    <row r="44" spans="1:7" x14ac:dyDescent="0.3">
      <c r="A44" s="794" t="s">
        <v>810</v>
      </c>
      <c r="B44" s="807">
        <v>1.8904290407946716</v>
      </c>
      <c r="C44" s="807">
        <v>2.2740944447322007</v>
      </c>
      <c r="D44" s="807">
        <v>2.3179102132545268</v>
      </c>
      <c r="E44" s="807">
        <v>2.2712013310652388</v>
      </c>
      <c r="F44" s="807">
        <v>2.2520249768337885</v>
      </c>
      <c r="G44" s="154"/>
    </row>
    <row r="45" spans="1:7" x14ac:dyDescent="0.3">
      <c r="A45" s="798" t="s">
        <v>811</v>
      </c>
      <c r="B45" s="807">
        <v>0.79925893728453146</v>
      </c>
      <c r="C45" s="807">
        <v>0.97532312377731578</v>
      </c>
      <c r="D45" s="807">
        <v>1.0895727611548454</v>
      </c>
      <c r="E45" s="807">
        <v>1.0679073037769871</v>
      </c>
      <c r="F45" s="807">
        <v>1.0487977585833641</v>
      </c>
      <c r="G45" s="154"/>
    </row>
    <row r="46" spans="1:7" x14ac:dyDescent="0.3">
      <c r="A46" s="792" t="s">
        <v>348</v>
      </c>
      <c r="B46" s="809">
        <v>4.066983290932102</v>
      </c>
      <c r="C46" s="809">
        <v>4.883428480242535</v>
      </c>
      <c r="D46" s="809">
        <v>4.7905944000492564</v>
      </c>
      <c r="E46" s="809">
        <v>4.9846302605914978</v>
      </c>
      <c r="F46" s="809">
        <v>6.1069874857348534</v>
      </c>
      <c r="G46" s="154"/>
    </row>
    <row r="47" spans="1:7" x14ac:dyDescent="0.3">
      <c r="A47" s="794" t="s">
        <v>812</v>
      </c>
      <c r="B47" s="807">
        <v>3.6784356715800959</v>
      </c>
      <c r="C47" s="807">
        <v>4.0453100214554132</v>
      </c>
      <c r="D47" s="807">
        <v>4.2876417192915417</v>
      </c>
      <c r="E47" s="807">
        <v>4.7109844022897063</v>
      </c>
      <c r="F47" s="807">
        <v>5.815912806981701</v>
      </c>
      <c r="G47" s="154"/>
    </row>
    <row r="48" spans="1:7" x14ac:dyDescent="0.3">
      <c r="A48" s="794" t="s">
        <v>94</v>
      </c>
      <c r="B48" s="807">
        <v>0.38854761935200693</v>
      </c>
      <c r="C48" s="807">
        <v>0.83811845878712199</v>
      </c>
      <c r="D48" s="807">
        <v>0.50295268075771504</v>
      </c>
      <c r="E48" s="807">
        <v>0.273645858301791</v>
      </c>
      <c r="F48" s="807">
        <v>0.29107467875315302</v>
      </c>
      <c r="G48" s="154"/>
    </row>
    <row r="49" spans="1:7" ht="15" thickBot="1" x14ac:dyDescent="0.35">
      <c r="A49" s="618" t="s">
        <v>813</v>
      </c>
      <c r="B49" s="810">
        <v>-1.373049862995025</v>
      </c>
      <c r="C49" s="810">
        <v>-7.6944984282754021</v>
      </c>
      <c r="D49" s="810">
        <v>-7.0994756961044221</v>
      </c>
      <c r="E49" s="810">
        <v>-6.1498834516059322</v>
      </c>
      <c r="F49" s="810">
        <v>-6.2883507889258468</v>
      </c>
      <c r="G49" s="154"/>
    </row>
    <row r="50" spans="1:7" x14ac:dyDescent="0.3">
      <c r="A50" s="935" t="s">
        <v>814</v>
      </c>
      <c r="B50" s="935"/>
      <c r="C50" s="95"/>
      <c r="D50" s="95"/>
      <c r="E50" s="918" t="s">
        <v>815</v>
      </c>
      <c r="F50" s="918"/>
      <c r="G50" s="154"/>
    </row>
    <row r="51" spans="1:7" x14ac:dyDescent="0.3">
      <c r="G51" s="154"/>
    </row>
    <row r="52" spans="1:7" x14ac:dyDescent="0.3">
      <c r="G52" s="154"/>
    </row>
    <row r="53" spans="1:7" x14ac:dyDescent="0.3">
      <c r="G53" s="154"/>
    </row>
    <row r="54" spans="1:7" x14ac:dyDescent="0.3">
      <c r="G54" s="154"/>
    </row>
    <row r="55" spans="1:7" x14ac:dyDescent="0.3">
      <c r="G55" s="154"/>
    </row>
    <row r="56" spans="1:7" x14ac:dyDescent="0.3">
      <c r="G56" s="154"/>
    </row>
    <row r="57" spans="1:7" x14ac:dyDescent="0.3">
      <c r="G57" s="154"/>
    </row>
    <row r="58" spans="1:7" x14ac:dyDescent="0.3">
      <c r="G58" s="154"/>
    </row>
    <row r="59" spans="1:7" x14ac:dyDescent="0.3">
      <c r="G59" s="154"/>
    </row>
    <row r="60" spans="1:7" x14ac:dyDescent="0.3">
      <c r="G60" s="154"/>
    </row>
    <row r="61" spans="1:7" x14ac:dyDescent="0.3">
      <c r="G61" s="154"/>
    </row>
    <row r="62" spans="1:7" x14ac:dyDescent="0.3">
      <c r="G62" s="154"/>
    </row>
    <row r="63" spans="1:7" x14ac:dyDescent="0.3">
      <c r="G63" s="154"/>
    </row>
    <row r="64" spans="1:7" x14ac:dyDescent="0.3">
      <c r="G64" s="154"/>
    </row>
    <row r="65" spans="7:7" x14ac:dyDescent="0.3">
      <c r="G65" s="154"/>
    </row>
    <row r="66" spans="7:7" x14ac:dyDescent="0.3">
      <c r="G66" s="154"/>
    </row>
    <row r="67" spans="7:7" x14ac:dyDescent="0.3">
      <c r="G67" s="154"/>
    </row>
    <row r="68" spans="7:7" x14ac:dyDescent="0.3">
      <c r="G68" s="154"/>
    </row>
    <row r="69" spans="7:7" x14ac:dyDescent="0.3">
      <c r="G69" s="154"/>
    </row>
    <row r="70" spans="7:7" x14ac:dyDescent="0.3">
      <c r="G70" s="154"/>
    </row>
    <row r="71" spans="7:7" x14ac:dyDescent="0.3">
      <c r="G71" s="154"/>
    </row>
    <row r="72" spans="7:7" x14ac:dyDescent="0.3">
      <c r="G72" s="154"/>
    </row>
    <row r="73" spans="7:7" x14ac:dyDescent="0.3">
      <c r="G73" s="154"/>
    </row>
    <row r="74" spans="7:7" x14ac:dyDescent="0.3">
      <c r="G74" s="154"/>
    </row>
    <row r="75" spans="7:7" x14ac:dyDescent="0.3">
      <c r="G75" s="154"/>
    </row>
    <row r="76" spans="7:7" x14ac:dyDescent="0.3">
      <c r="G76" s="154"/>
    </row>
    <row r="77" spans="7:7" x14ac:dyDescent="0.3">
      <c r="G77" s="154"/>
    </row>
    <row r="78" spans="7:7" x14ac:dyDescent="0.3">
      <c r="G78" s="154"/>
    </row>
    <row r="79" spans="7:7" x14ac:dyDescent="0.3">
      <c r="G79" s="154"/>
    </row>
    <row r="80" spans="7:7" x14ac:dyDescent="0.3">
      <c r="G80" s="154"/>
    </row>
    <row r="81" spans="7:7" x14ac:dyDescent="0.3">
      <c r="G81" s="154"/>
    </row>
    <row r="82" spans="7:7" x14ac:dyDescent="0.3">
      <c r="G82" s="154"/>
    </row>
    <row r="83" spans="7:7" x14ac:dyDescent="0.3">
      <c r="G83" s="154"/>
    </row>
    <row r="84" spans="7:7" x14ac:dyDescent="0.3">
      <c r="G84" s="154"/>
    </row>
    <row r="85" spans="7:7" x14ac:dyDescent="0.3">
      <c r="G85" s="154"/>
    </row>
    <row r="86" spans="7:7" x14ac:dyDescent="0.3">
      <c r="G86" s="154"/>
    </row>
    <row r="87" spans="7:7" x14ac:dyDescent="0.3">
      <c r="G87" s="154"/>
    </row>
    <row r="88" spans="7:7" x14ac:dyDescent="0.3">
      <c r="G88" s="154"/>
    </row>
    <row r="89" spans="7:7" x14ac:dyDescent="0.3">
      <c r="G89" s="154"/>
    </row>
    <row r="90" spans="7:7" x14ac:dyDescent="0.3">
      <c r="G90" s="154"/>
    </row>
    <row r="91" spans="7:7" x14ac:dyDescent="0.3">
      <c r="G91" s="154"/>
    </row>
    <row r="92" spans="7:7" x14ac:dyDescent="0.3">
      <c r="G92" s="154"/>
    </row>
    <row r="93" spans="7:7" x14ac:dyDescent="0.3">
      <c r="G93" s="154"/>
    </row>
    <row r="94" spans="7:7" x14ac:dyDescent="0.3">
      <c r="G94" s="154"/>
    </row>
    <row r="95" spans="7:7" x14ac:dyDescent="0.3">
      <c r="G95" s="154"/>
    </row>
    <row r="96" spans="7:7" x14ac:dyDescent="0.3">
      <c r="G96" s="154"/>
    </row>
    <row r="97" spans="7:7" x14ac:dyDescent="0.3">
      <c r="G97" s="154"/>
    </row>
    <row r="98" spans="7:7" x14ac:dyDescent="0.3">
      <c r="G98" s="154"/>
    </row>
    <row r="99" spans="7:7" x14ac:dyDescent="0.3">
      <c r="G99" s="154"/>
    </row>
    <row r="100" spans="7:7" x14ac:dyDescent="0.3">
      <c r="G100" s="154"/>
    </row>
    <row r="101" spans="7:7" x14ac:dyDescent="0.3">
      <c r="G101" s="154"/>
    </row>
    <row r="102" spans="7:7" x14ac:dyDescent="0.3">
      <c r="G102" s="154"/>
    </row>
    <row r="103" spans="7:7" x14ac:dyDescent="0.3">
      <c r="G103" s="154"/>
    </row>
    <row r="104" spans="7:7" x14ac:dyDescent="0.3">
      <c r="G104" s="154"/>
    </row>
    <row r="105" spans="7:7" x14ac:dyDescent="0.3">
      <c r="G105" s="154"/>
    </row>
    <row r="106" spans="7:7" x14ac:dyDescent="0.3">
      <c r="G106" s="154"/>
    </row>
    <row r="107" spans="7:7" x14ac:dyDescent="0.3">
      <c r="G107" s="154"/>
    </row>
    <row r="108" spans="7:7" x14ac:dyDescent="0.3">
      <c r="G108" s="154"/>
    </row>
    <row r="109" spans="7:7" x14ac:dyDescent="0.3">
      <c r="G109" s="154"/>
    </row>
    <row r="110" spans="7:7" x14ac:dyDescent="0.3">
      <c r="G110" s="154"/>
    </row>
    <row r="111" spans="7:7" x14ac:dyDescent="0.3">
      <c r="G111" s="154"/>
    </row>
    <row r="112" spans="7:7" x14ac:dyDescent="0.3">
      <c r="G112" s="154"/>
    </row>
    <row r="113" spans="7:7" x14ac:dyDescent="0.3">
      <c r="G113" s="154"/>
    </row>
    <row r="114" spans="7:7" x14ac:dyDescent="0.3">
      <c r="G114" s="154"/>
    </row>
    <row r="115" spans="7:7" x14ac:dyDescent="0.3">
      <c r="G115" s="154"/>
    </row>
    <row r="116" spans="7:7" x14ac:dyDescent="0.3">
      <c r="G116" s="154"/>
    </row>
    <row r="117" spans="7:7" x14ac:dyDescent="0.3">
      <c r="G117" s="154"/>
    </row>
    <row r="118" spans="7:7" x14ac:dyDescent="0.3">
      <c r="G118" s="154"/>
    </row>
    <row r="119" spans="7:7" x14ac:dyDescent="0.3">
      <c r="G119" s="154"/>
    </row>
    <row r="120" spans="7:7" x14ac:dyDescent="0.3">
      <c r="G120" s="154"/>
    </row>
    <row r="121" spans="7:7" x14ac:dyDescent="0.3">
      <c r="G121" s="154"/>
    </row>
    <row r="122" spans="7:7" x14ac:dyDescent="0.3">
      <c r="G122" s="154"/>
    </row>
    <row r="123" spans="7:7" x14ac:dyDescent="0.3">
      <c r="G123" s="154"/>
    </row>
    <row r="124" spans="7:7" x14ac:dyDescent="0.3">
      <c r="G124" s="154"/>
    </row>
    <row r="125" spans="7:7" x14ac:dyDescent="0.3">
      <c r="G125" s="154"/>
    </row>
    <row r="126" spans="7:7" x14ac:dyDescent="0.3">
      <c r="G126" s="154"/>
    </row>
    <row r="127" spans="7:7" x14ac:dyDescent="0.3">
      <c r="G127" s="154"/>
    </row>
    <row r="128" spans="7:7" x14ac:dyDescent="0.3">
      <c r="G128" s="154"/>
    </row>
    <row r="129" spans="7:7" x14ac:dyDescent="0.3">
      <c r="G129" s="154"/>
    </row>
    <row r="130" spans="7:7" x14ac:dyDescent="0.3">
      <c r="G130" s="154"/>
    </row>
    <row r="131" spans="7:7" x14ac:dyDescent="0.3">
      <c r="G131" s="154"/>
    </row>
    <row r="132" spans="7:7" x14ac:dyDescent="0.3">
      <c r="G132" s="154"/>
    </row>
    <row r="133" spans="7:7" x14ac:dyDescent="0.3">
      <c r="G133" s="154"/>
    </row>
    <row r="134" spans="7:7" x14ac:dyDescent="0.3">
      <c r="G134" s="154"/>
    </row>
    <row r="135" spans="7:7" x14ac:dyDescent="0.3">
      <c r="G135" s="154"/>
    </row>
    <row r="136" spans="7:7" x14ac:dyDescent="0.3">
      <c r="G136" s="154"/>
    </row>
    <row r="137" spans="7:7" x14ac:dyDescent="0.3">
      <c r="G137" s="154"/>
    </row>
    <row r="138" spans="7:7" x14ac:dyDescent="0.3">
      <c r="G138" s="154"/>
    </row>
    <row r="139" spans="7:7" x14ac:dyDescent="0.3">
      <c r="G139" s="154"/>
    </row>
    <row r="140" spans="7:7" x14ac:dyDescent="0.3">
      <c r="G140" s="154"/>
    </row>
    <row r="141" spans="7:7" x14ac:dyDescent="0.3">
      <c r="G141" s="154"/>
    </row>
    <row r="142" spans="7:7" x14ac:dyDescent="0.3">
      <c r="G142" s="154"/>
    </row>
    <row r="143" spans="7:7" x14ac:dyDescent="0.3">
      <c r="G143" s="154"/>
    </row>
    <row r="144" spans="7:7" x14ac:dyDescent="0.3">
      <c r="G144" s="154"/>
    </row>
    <row r="145" spans="7:7" x14ac:dyDescent="0.3">
      <c r="G145" s="154"/>
    </row>
    <row r="146" spans="7:7" x14ac:dyDescent="0.3">
      <c r="G146" s="154"/>
    </row>
    <row r="147" spans="7:7" x14ac:dyDescent="0.3">
      <c r="G147" s="154"/>
    </row>
    <row r="148" spans="7:7" x14ac:dyDescent="0.3">
      <c r="G148" s="154"/>
    </row>
    <row r="149" spans="7:7" x14ac:dyDescent="0.3">
      <c r="G149" s="154"/>
    </row>
    <row r="150" spans="7:7" x14ac:dyDescent="0.3">
      <c r="G150" s="154"/>
    </row>
    <row r="151" spans="7:7" x14ac:dyDescent="0.3">
      <c r="G151" s="154"/>
    </row>
    <row r="152" spans="7:7" x14ac:dyDescent="0.3">
      <c r="G152" s="154"/>
    </row>
    <row r="153" spans="7:7" x14ac:dyDescent="0.3">
      <c r="G153" s="154"/>
    </row>
    <row r="154" spans="7:7" x14ac:dyDescent="0.3">
      <c r="G154" s="154"/>
    </row>
    <row r="155" spans="7:7" x14ac:dyDescent="0.3">
      <c r="G155" s="154"/>
    </row>
    <row r="156" spans="7:7" x14ac:dyDescent="0.3">
      <c r="G156" s="154"/>
    </row>
    <row r="157" spans="7:7" x14ac:dyDescent="0.3">
      <c r="G157" s="154"/>
    </row>
    <row r="158" spans="7:7" x14ac:dyDescent="0.3">
      <c r="G158" s="154"/>
    </row>
    <row r="159" spans="7:7" x14ac:dyDescent="0.3">
      <c r="G159" s="154"/>
    </row>
    <row r="160" spans="7:7" x14ac:dyDescent="0.3">
      <c r="G160" s="154"/>
    </row>
    <row r="161" spans="7:7" x14ac:dyDescent="0.3">
      <c r="G161" s="154"/>
    </row>
    <row r="162" spans="7:7" x14ac:dyDescent="0.3">
      <c r="G162" s="154"/>
    </row>
    <row r="163" spans="7:7" x14ac:dyDescent="0.3">
      <c r="G163" s="154"/>
    </row>
    <row r="164" spans="7:7" x14ac:dyDescent="0.3">
      <c r="G164" s="154"/>
    </row>
    <row r="165" spans="7:7" x14ac:dyDescent="0.3">
      <c r="G165" s="154"/>
    </row>
    <row r="166" spans="7:7" x14ac:dyDescent="0.3">
      <c r="G166" s="154"/>
    </row>
    <row r="167" spans="7:7" x14ac:dyDescent="0.3">
      <c r="G167" s="154"/>
    </row>
    <row r="168" spans="7:7" x14ac:dyDescent="0.3">
      <c r="G168" s="154"/>
    </row>
    <row r="169" spans="7:7" x14ac:dyDescent="0.3">
      <c r="G169" s="154"/>
    </row>
    <row r="170" spans="7:7" x14ac:dyDescent="0.3">
      <c r="G170" s="154"/>
    </row>
    <row r="171" spans="7:7" x14ac:dyDescent="0.3">
      <c r="G171" s="154"/>
    </row>
    <row r="172" spans="7:7" x14ac:dyDescent="0.3">
      <c r="G172" s="154"/>
    </row>
    <row r="173" spans="7:7" x14ac:dyDescent="0.3">
      <c r="G173" s="154"/>
    </row>
    <row r="174" spans="7:7" x14ac:dyDescent="0.3">
      <c r="G174" s="154"/>
    </row>
    <row r="175" spans="7:7" x14ac:dyDescent="0.3">
      <c r="G175" s="154"/>
    </row>
    <row r="176" spans="7:7" x14ac:dyDescent="0.3">
      <c r="G176" s="154"/>
    </row>
    <row r="177" spans="7:7" x14ac:dyDescent="0.3">
      <c r="G177" s="154"/>
    </row>
    <row r="178" spans="7:7" x14ac:dyDescent="0.3">
      <c r="G178" s="154"/>
    </row>
    <row r="179" spans="7:7" x14ac:dyDescent="0.3">
      <c r="G179" s="154"/>
    </row>
    <row r="180" spans="7:7" x14ac:dyDescent="0.3">
      <c r="G180" s="154"/>
    </row>
    <row r="181" spans="7:7" x14ac:dyDescent="0.3">
      <c r="G181" s="154"/>
    </row>
    <row r="182" spans="7:7" x14ac:dyDescent="0.3">
      <c r="G182" s="154"/>
    </row>
    <row r="183" spans="7:7" x14ac:dyDescent="0.3">
      <c r="G183" s="154"/>
    </row>
    <row r="184" spans="7:7" x14ac:dyDescent="0.3">
      <c r="G184" s="154"/>
    </row>
    <row r="185" spans="7:7" x14ac:dyDescent="0.3">
      <c r="G185" s="154"/>
    </row>
    <row r="186" spans="7:7" x14ac:dyDescent="0.3">
      <c r="G186" s="154"/>
    </row>
    <row r="187" spans="7:7" x14ac:dyDescent="0.3">
      <c r="G187" s="154"/>
    </row>
    <row r="188" spans="7:7" x14ac:dyDescent="0.3">
      <c r="G188" s="154"/>
    </row>
    <row r="189" spans="7:7" x14ac:dyDescent="0.3">
      <c r="G189" s="154"/>
    </row>
    <row r="190" spans="7:7" x14ac:dyDescent="0.3">
      <c r="G190" s="154"/>
    </row>
    <row r="191" spans="7:7" x14ac:dyDescent="0.3">
      <c r="G191" s="154"/>
    </row>
    <row r="192" spans="7:7" x14ac:dyDescent="0.3">
      <c r="G192" s="154"/>
    </row>
    <row r="193" spans="7:7" x14ac:dyDescent="0.3">
      <c r="G193" s="154"/>
    </row>
    <row r="194" spans="7:7" x14ac:dyDescent="0.3">
      <c r="G194" s="154"/>
    </row>
    <row r="195" spans="7:7" x14ac:dyDescent="0.3">
      <c r="G195" s="154"/>
    </row>
    <row r="196" spans="7:7" x14ac:dyDescent="0.3">
      <c r="G196" s="154"/>
    </row>
    <row r="197" spans="7:7" x14ac:dyDescent="0.3">
      <c r="G197" s="154"/>
    </row>
    <row r="198" spans="7:7" x14ac:dyDescent="0.3">
      <c r="G198" s="154"/>
    </row>
    <row r="199" spans="7:7" x14ac:dyDescent="0.3">
      <c r="G199" s="154"/>
    </row>
    <row r="200" spans="7:7" x14ac:dyDescent="0.3">
      <c r="G200" s="154"/>
    </row>
    <row r="201" spans="7:7" x14ac:dyDescent="0.3">
      <c r="G201" s="154"/>
    </row>
    <row r="202" spans="7:7" x14ac:dyDescent="0.3">
      <c r="G202" s="154"/>
    </row>
    <row r="203" spans="7:7" x14ac:dyDescent="0.3">
      <c r="G203" s="154"/>
    </row>
    <row r="204" spans="7:7" x14ac:dyDescent="0.3">
      <c r="G204" s="154"/>
    </row>
    <row r="205" spans="7:7" x14ac:dyDescent="0.3">
      <c r="G205" s="154"/>
    </row>
    <row r="206" spans="7:7" x14ac:dyDescent="0.3">
      <c r="G206" s="154"/>
    </row>
    <row r="207" spans="7:7" x14ac:dyDescent="0.3">
      <c r="G207" s="154"/>
    </row>
    <row r="208" spans="7:7" x14ac:dyDescent="0.3">
      <c r="G208" s="154"/>
    </row>
    <row r="209" spans="7:7" x14ac:dyDescent="0.3">
      <c r="G209" s="154"/>
    </row>
    <row r="210" spans="7:7" x14ac:dyDescent="0.3">
      <c r="G210" s="154"/>
    </row>
    <row r="211" spans="7:7" x14ac:dyDescent="0.3">
      <c r="G211" s="154"/>
    </row>
    <row r="212" spans="7:7" x14ac:dyDescent="0.3">
      <c r="G212" s="154"/>
    </row>
    <row r="213" spans="7:7" x14ac:dyDescent="0.3">
      <c r="G213" s="154"/>
    </row>
    <row r="214" spans="7:7" x14ac:dyDescent="0.3">
      <c r="G214" s="154"/>
    </row>
    <row r="215" spans="7:7" x14ac:dyDescent="0.3">
      <c r="G215" s="154"/>
    </row>
    <row r="216" spans="7:7" x14ac:dyDescent="0.3">
      <c r="G216" s="154"/>
    </row>
    <row r="217" spans="7:7" x14ac:dyDescent="0.3">
      <c r="G217" s="154"/>
    </row>
    <row r="218" spans="7:7" x14ac:dyDescent="0.3">
      <c r="G218" s="154"/>
    </row>
    <row r="219" spans="7:7" x14ac:dyDescent="0.3">
      <c r="G219" s="154"/>
    </row>
    <row r="220" spans="7:7" x14ac:dyDescent="0.3">
      <c r="G220" s="154"/>
    </row>
    <row r="221" spans="7:7" x14ac:dyDescent="0.3">
      <c r="G221" s="154"/>
    </row>
    <row r="222" spans="7:7" x14ac:dyDescent="0.3">
      <c r="G222" s="154"/>
    </row>
    <row r="223" spans="7:7" x14ac:dyDescent="0.3">
      <c r="G223" s="154"/>
    </row>
    <row r="224" spans="7:7" x14ac:dyDescent="0.3">
      <c r="G224" s="154"/>
    </row>
    <row r="225" spans="7:7" x14ac:dyDescent="0.3">
      <c r="G225" s="154"/>
    </row>
    <row r="226" spans="7:7" x14ac:dyDescent="0.3">
      <c r="G226" s="154"/>
    </row>
    <row r="227" spans="7:7" x14ac:dyDescent="0.3">
      <c r="G227" s="154"/>
    </row>
    <row r="228" spans="7:7" x14ac:dyDescent="0.3">
      <c r="G228" s="154"/>
    </row>
    <row r="229" spans="7:7" x14ac:dyDescent="0.3">
      <c r="G229" s="154"/>
    </row>
    <row r="230" spans="7:7" x14ac:dyDescent="0.3">
      <c r="G230" s="154"/>
    </row>
    <row r="231" spans="7:7" x14ac:dyDescent="0.3">
      <c r="G231" s="154"/>
    </row>
    <row r="232" spans="7:7" x14ac:dyDescent="0.3">
      <c r="G232" s="154"/>
    </row>
    <row r="233" spans="7:7" x14ac:dyDescent="0.3">
      <c r="G233" s="154"/>
    </row>
    <row r="234" spans="7:7" x14ac:dyDescent="0.3">
      <c r="G234" s="154"/>
    </row>
    <row r="235" spans="7:7" x14ac:dyDescent="0.3">
      <c r="G235" s="154"/>
    </row>
    <row r="236" spans="7:7" x14ac:dyDescent="0.3">
      <c r="G236" s="154"/>
    </row>
    <row r="237" spans="7:7" x14ac:dyDescent="0.3">
      <c r="G237" s="154"/>
    </row>
    <row r="238" spans="7:7" x14ac:dyDescent="0.3">
      <c r="G238" s="154"/>
    </row>
    <row r="239" spans="7:7" x14ac:dyDescent="0.3">
      <c r="G239" s="154"/>
    </row>
    <row r="240" spans="7:7" x14ac:dyDescent="0.3">
      <c r="G240" s="154"/>
    </row>
    <row r="241" spans="7:7" x14ac:dyDescent="0.3">
      <c r="G241" s="154"/>
    </row>
    <row r="242" spans="7:7" x14ac:dyDescent="0.3">
      <c r="G242" s="154"/>
    </row>
    <row r="243" spans="7:7" x14ac:dyDescent="0.3">
      <c r="G243" s="154"/>
    </row>
    <row r="244" spans="7:7" x14ac:dyDescent="0.3">
      <c r="G244" s="154"/>
    </row>
    <row r="245" spans="7:7" x14ac:dyDescent="0.3">
      <c r="G245" s="154"/>
    </row>
    <row r="246" spans="7:7" x14ac:dyDescent="0.3">
      <c r="G246" s="154"/>
    </row>
    <row r="247" spans="7:7" x14ac:dyDescent="0.3">
      <c r="G247" s="154"/>
    </row>
    <row r="248" spans="7:7" x14ac:dyDescent="0.3">
      <c r="G248" s="154"/>
    </row>
    <row r="249" spans="7:7" x14ac:dyDescent="0.3">
      <c r="G249" s="154"/>
    </row>
    <row r="250" spans="7:7" x14ac:dyDescent="0.3">
      <c r="G250" s="154"/>
    </row>
    <row r="251" spans="7:7" x14ac:dyDescent="0.3">
      <c r="G251" s="154"/>
    </row>
    <row r="252" spans="7:7" x14ac:dyDescent="0.3">
      <c r="G252" s="154"/>
    </row>
    <row r="253" spans="7:7" x14ac:dyDescent="0.3">
      <c r="G253" s="154"/>
    </row>
    <row r="254" spans="7:7" x14ac:dyDescent="0.3">
      <c r="G254" s="154"/>
    </row>
    <row r="255" spans="7:7" x14ac:dyDescent="0.3">
      <c r="G255" s="154"/>
    </row>
    <row r="256" spans="7:7" x14ac:dyDescent="0.3">
      <c r="G256" s="154"/>
    </row>
    <row r="257" spans="7:7" x14ac:dyDescent="0.3">
      <c r="G257" s="154"/>
    </row>
    <row r="258" spans="7:7" x14ac:dyDescent="0.3">
      <c r="G258" s="154"/>
    </row>
    <row r="259" spans="7:7" x14ac:dyDescent="0.3">
      <c r="G259" s="154"/>
    </row>
    <row r="260" spans="7:7" x14ac:dyDescent="0.3">
      <c r="G260" s="154"/>
    </row>
    <row r="261" spans="7:7" x14ac:dyDescent="0.3">
      <c r="G261" s="154"/>
    </row>
    <row r="262" spans="7:7" x14ac:dyDescent="0.3">
      <c r="G262" s="154"/>
    </row>
    <row r="263" spans="7:7" x14ac:dyDescent="0.3">
      <c r="G263" s="154"/>
    </row>
    <row r="264" spans="7:7" x14ac:dyDescent="0.3">
      <c r="G264" s="154"/>
    </row>
    <row r="265" spans="7:7" x14ac:dyDescent="0.3">
      <c r="G265" s="154"/>
    </row>
    <row r="266" spans="7:7" x14ac:dyDescent="0.3">
      <c r="G266" s="154"/>
    </row>
    <row r="267" spans="7:7" x14ac:dyDescent="0.3">
      <c r="G267" s="154"/>
    </row>
    <row r="268" spans="7:7" x14ac:dyDescent="0.3">
      <c r="G268" s="154"/>
    </row>
    <row r="269" spans="7:7" x14ac:dyDescent="0.3">
      <c r="G269" s="154"/>
    </row>
    <row r="270" spans="7:7" x14ac:dyDescent="0.3">
      <c r="G270" s="154"/>
    </row>
    <row r="271" spans="7:7" x14ac:dyDescent="0.3">
      <c r="G271" s="154"/>
    </row>
    <row r="272" spans="7:7" x14ac:dyDescent="0.3">
      <c r="G272" s="154"/>
    </row>
    <row r="273" spans="7:7" x14ac:dyDescent="0.3">
      <c r="G273" s="154"/>
    </row>
    <row r="274" spans="7:7" x14ac:dyDescent="0.3">
      <c r="G274" s="154"/>
    </row>
    <row r="275" spans="7:7" x14ac:dyDescent="0.3">
      <c r="G275" s="154"/>
    </row>
    <row r="276" spans="7:7" x14ac:dyDescent="0.3">
      <c r="G276" s="154"/>
    </row>
    <row r="277" spans="7:7" x14ac:dyDescent="0.3">
      <c r="G277" s="154"/>
    </row>
    <row r="278" spans="7:7" x14ac:dyDescent="0.3">
      <c r="G278" s="154"/>
    </row>
    <row r="279" spans="7:7" x14ac:dyDescent="0.3">
      <c r="G279" s="154"/>
    </row>
    <row r="280" spans="7:7" x14ac:dyDescent="0.3">
      <c r="G280" s="154"/>
    </row>
    <row r="281" spans="7:7" x14ac:dyDescent="0.3">
      <c r="G281" s="154"/>
    </row>
    <row r="282" spans="7:7" x14ac:dyDescent="0.3">
      <c r="G282" s="154"/>
    </row>
    <row r="283" spans="7:7" x14ac:dyDescent="0.3">
      <c r="G283" s="154"/>
    </row>
    <row r="284" spans="7:7" x14ac:dyDescent="0.3">
      <c r="G284" s="154"/>
    </row>
    <row r="285" spans="7:7" x14ac:dyDescent="0.3">
      <c r="G285" s="154"/>
    </row>
    <row r="286" spans="7:7" x14ac:dyDescent="0.3">
      <c r="G286" s="154"/>
    </row>
    <row r="287" spans="7:7" x14ac:dyDescent="0.3">
      <c r="G287" s="154"/>
    </row>
    <row r="288" spans="7:7" x14ac:dyDescent="0.3">
      <c r="G288" s="154"/>
    </row>
    <row r="289" spans="7:7" x14ac:dyDescent="0.3">
      <c r="G289" s="154"/>
    </row>
    <row r="290" spans="7:7" x14ac:dyDescent="0.3">
      <c r="G290" s="154"/>
    </row>
    <row r="291" spans="7:7" x14ac:dyDescent="0.3">
      <c r="G291" s="154"/>
    </row>
    <row r="292" spans="7:7" x14ac:dyDescent="0.3">
      <c r="G292" s="154"/>
    </row>
    <row r="293" spans="7:7" x14ac:dyDescent="0.3">
      <c r="G293" s="154"/>
    </row>
    <row r="294" spans="7:7" x14ac:dyDescent="0.3">
      <c r="G294" s="154"/>
    </row>
    <row r="295" spans="7:7" x14ac:dyDescent="0.3">
      <c r="G295" s="154"/>
    </row>
    <row r="296" spans="7:7" x14ac:dyDescent="0.3">
      <c r="G296" s="154"/>
    </row>
    <row r="297" spans="7:7" x14ac:dyDescent="0.3">
      <c r="G297" s="154"/>
    </row>
  </sheetData>
  <mergeCells count="3">
    <mergeCell ref="A1:F1"/>
    <mergeCell ref="A50:B50"/>
    <mergeCell ref="E50:F50"/>
  </mergeCells>
  <pageMargins left="0.7" right="0.7" top="0.75" bottom="0.75" header="0.3" footer="0.3"/>
  <pageSetup paperSize="9" scale="63"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87EE8-7553-4A57-B0D0-550E85868DE3}">
  <dimension ref="A1:S39"/>
  <sheetViews>
    <sheetView showGridLines="0" workbookViewId="0">
      <selection activeCell="J1" sqref="J1"/>
    </sheetView>
  </sheetViews>
  <sheetFormatPr defaultColWidth="9.109375" defaultRowHeight="13.8" x14ac:dyDescent="0.3"/>
  <cols>
    <col min="1" max="1" width="15.44140625" style="37" customWidth="1"/>
    <col min="2" max="16384" width="9.109375" style="37"/>
  </cols>
  <sheetData>
    <row r="1" spans="1:17" x14ac:dyDescent="0.3">
      <c r="A1" s="295" t="s">
        <v>125</v>
      </c>
      <c r="J1" s="38" t="s">
        <v>303</v>
      </c>
      <c r="Q1" s="38" t="s">
        <v>304</v>
      </c>
    </row>
    <row r="2" spans="1:17" x14ac:dyDescent="0.3">
      <c r="B2" s="296">
        <v>2018</v>
      </c>
      <c r="C2" s="296">
        <v>2019</v>
      </c>
      <c r="D2" s="296">
        <v>2020</v>
      </c>
      <c r="E2" s="296">
        <v>2021</v>
      </c>
      <c r="F2" s="296">
        <v>2022</v>
      </c>
      <c r="G2" s="296">
        <v>2023</v>
      </c>
    </row>
    <row r="3" spans="1:17" x14ac:dyDescent="0.3">
      <c r="A3" s="37" t="s">
        <v>305</v>
      </c>
      <c r="B3" s="297">
        <v>-1</v>
      </c>
      <c r="C3" s="297">
        <v>-1.4</v>
      </c>
      <c r="D3" s="297">
        <v>-9.6</v>
      </c>
      <c r="E3" s="37">
        <v>-7.9</v>
      </c>
      <c r="F3" s="297">
        <v>-6</v>
      </c>
    </row>
    <row r="4" spans="1:17" x14ac:dyDescent="0.3">
      <c r="A4" s="37" t="s">
        <v>306</v>
      </c>
      <c r="B4" s="297">
        <v>-0.99033020317187204</v>
      </c>
      <c r="C4" s="297">
        <v>-1.3517256661680794</v>
      </c>
      <c r="D4" s="297">
        <v>-9.6772082381736979</v>
      </c>
      <c r="E4" s="297">
        <v>-7.4405018699951393</v>
      </c>
      <c r="F4" s="297">
        <v>-6.1804810770934386</v>
      </c>
      <c r="G4" s="297">
        <v>-5.7235113008590552</v>
      </c>
    </row>
    <row r="5" spans="1:17" x14ac:dyDescent="0.3">
      <c r="A5" s="37" t="s">
        <v>30</v>
      </c>
      <c r="B5" s="297">
        <v>-0.99033020317187204</v>
      </c>
      <c r="C5" s="297">
        <v>-1.3517256661680794</v>
      </c>
      <c r="D5" s="297">
        <v>-7.6944984282754048</v>
      </c>
      <c r="E5" s="297">
        <v>-7.0994756961044239</v>
      </c>
      <c r="F5" s="297">
        <v>-6.149883451605934</v>
      </c>
      <c r="G5" s="297">
        <v>-6.2883507889258494</v>
      </c>
    </row>
    <row r="6" spans="1:17" x14ac:dyDescent="0.3">
      <c r="A6" s="37" t="s">
        <v>307</v>
      </c>
      <c r="B6" s="298">
        <v>-1.05</v>
      </c>
      <c r="C6" s="298">
        <v>-1.2949999999999999</v>
      </c>
      <c r="D6" s="297">
        <v>-8.8390000000000004</v>
      </c>
      <c r="E6" s="297">
        <v>-4.5919999999999996</v>
      </c>
      <c r="F6" s="297">
        <v>-3.827</v>
      </c>
      <c r="G6" s="297">
        <v>-2.9159999999999999</v>
      </c>
    </row>
    <row r="7" spans="1:17" x14ac:dyDescent="0.3">
      <c r="A7" s="37" t="s">
        <v>308</v>
      </c>
      <c r="C7" s="298">
        <v>-1.2952255636598642</v>
      </c>
      <c r="D7" s="298">
        <v>-6.0251866345492378</v>
      </c>
      <c r="E7" s="298">
        <v>-5.7476434660211204</v>
      </c>
      <c r="F7" s="298">
        <v>-4.5155972176901216</v>
      </c>
    </row>
    <row r="9" spans="1:17" x14ac:dyDescent="0.3">
      <c r="A9" s="295" t="s">
        <v>309</v>
      </c>
      <c r="Q9" s="38"/>
    </row>
    <row r="10" spans="1:17" x14ac:dyDescent="0.3">
      <c r="A10" s="295"/>
      <c r="B10" s="296">
        <v>2018</v>
      </c>
      <c r="C10" s="296">
        <v>2019</v>
      </c>
      <c r="D10" s="296">
        <v>2020</v>
      </c>
      <c r="E10" s="296">
        <v>2021</v>
      </c>
      <c r="F10" s="296">
        <v>2022</v>
      </c>
      <c r="G10" s="296">
        <v>2023</v>
      </c>
      <c r="H10" s="299"/>
    </row>
    <row r="11" spans="1:17" x14ac:dyDescent="0.3">
      <c r="A11" s="37" t="s">
        <v>305</v>
      </c>
      <c r="B11" s="297">
        <v>-2.2999999999999998</v>
      </c>
      <c r="C11" s="297">
        <v>-2.8</v>
      </c>
      <c r="D11" s="297">
        <v>-7.8</v>
      </c>
      <c r="E11" s="297">
        <v>-7.3</v>
      </c>
      <c r="F11" s="297">
        <v>-6.4</v>
      </c>
    </row>
    <row r="12" spans="1:17" x14ac:dyDescent="0.3">
      <c r="A12" s="37" t="s">
        <v>310</v>
      </c>
      <c r="B12" s="297">
        <v>-1.6</v>
      </c>
      <c r="C12" s="297">
        <v>-2.2000000000000002</v>
      </c>
      <c r="D12" s="297">
        <v>-5.6772082381736979</v>
      </c>
      <c r="E12" s="297">
        <v>-5.6405018699951395</v>
      </c>
      <c r="F12" s="297">
        <v>-5.4804810770934385</v>
      </c>
      <c r="G12" s="297">
        <v>-5.3235113008590549</v>
      </c>
    </row>
    <row r="13" spans="1:17" x14ac:dyDescent="0.3">
      <c r="A13" s="37" t="s">
        <v>30</v>
      </c>
      <c r="B13" s="297">
        <v>-2.0272683264304194</v>
      </c>
      <c r="C13" s="297">
        <v>-2.3112137256229395</v>
      </c>
      <c r="D13" s="297">
        <v>-4.8937577038783111</v>
      </c>
      <c r="E13" s="297">
        <v>-5.6982336565403493</v>
      </c>
      <c r="F13" s="297">
        <v>-5.2650783143895312</v>
      </c>
      <c r="G13" s="297">
        <v>-4.9875283750390951</v>
      </c>
    </row>
    <row r="14" spans="1:17" x14ac:dyDescent="0.3">
      <c r="A14" s="37" t="s">
        <v>307</v>
      </c>
      <c r="B14" s="300">
        <v>-1.7849999999999999</v>
      </c>
      <c r="C14" s="300">
        <v>-1.7869999999999999</v>
      </c>
      <c r="D14" s="300">
        <v>-3.855</v>
      </c>
      <c r="E14" s="135">
        <v>-3.496</v>
      </c>
      <c r="F14" s="135">
        <v>-3.5750000000000002</v>
      </c>
      <c r="G14" s="135">
        <v>-3.1219999999999999</v>
      </c>
      <c r="H14" s="135"/>
      <c r="I14" s="135"/>
    </row>
    <row r="15" spans="1:17" x14ac:dyDescent="0.3">
      <c r="A15" s="37" t="s">
        <v>308</v>
      </c>
      <c r="C15" s="300">
        <v>-1.6822584948589183</v>
      </c>
      <c r="D15" s="300">
        <v>-3.1111254132572017</v>
      </c>
      <c r="E15" s="300">
        <v>-4.3065363131296879</v>
      </c>
      <c r="F15" s="300">
        <v>-3.7483658528379058</v>
      </c>
    </row>
    <row r="16" spans="1:17" x14ac:dyDescent="0.3">
      <c r="A16" s="136"/>
    </row>
    <row r="17" spans="1:19" x14ac:dyDescent="0.3">
      <c r="A17" s="38"/>
    </row>
    <row r="18" spans="1:19" x14ac:dyDescent="0.3">
      <c r="A18" s="301"/>
      <c r="B18" s="302"/>
      <c r="C18" s="302"/>
      <c r="D18" s="302"/>
      <c r="E18" s="302"/>
      <c r="F18" s="302"/>
      <c r="G18" s="302"/>
      <c r="H18" s="302"/>
      <c r="I18" s="302"/>
    </row>
    <row r="19" spans="1:19" x14ac:dyDescent="0.3">
      <c r="A19" s="303"/>
      <c r="B19" s="304"/>
      <c r="C19" s="304"/>
      <c r="D19" s="304"/>
      <c r="E19" s="304"/>
      <c r="F19" s="304"/>
      <c r="G19" s="304"/>
      <c r="H19" s="304"/>
      <c r="I19" s="304"/>
    </row>
    <row r="20" spans="1:19" ht="15" x14ac:dyDescent="0.3">
      <c r="A20" s="305"/>
      <c r="B20" s="306"/>
      <c r="C20" s="306"/>
      <c r="D20" s="306"/>
      <c r="E20" s="306"/>
      <c r="F20" s="306"/>
      <c r="G20" s="307"/>
      <c r="H20" s="307"/>
      <c r="I20" s="307"/>
    </row>
    <row r="21" spans="1:19" ht="15" x14ac:dyDescent="0.3">
      <c r="A21" s="305"/>
      <c r="B21" s="306"/>
      <c r="C21" s="306"/>
      <c r="D21" s="306"/>
      <c r="E21" s="306"/>
      <c r="F21" s="306"/>
      <c r="G21" s="307"/>
      <c r="H21" s="307"/>
      <c r="I21" s="307"/>
    </row>
    <row r="22" spans="1:19" x14ac:dyDescent="0.3">
      <c r="A22" s="308"/>
    </row>
    <row r="24" spans="1:19" x14ac:dyDescent="0.3">
      <c r="A24" s="120"/>
    </row>
    <row r="26" spans="1:19" x14ac:dyDescent="0.3">
      <c r="J26" s="309"/>
      <c r="K26" s="310"/>
      <c r="L26" s="310"/>
    </row>
    <row r="27" spans="1:19" ht="16.5" customHeight="1" x14ac:dyDescent="0.3">
      <c r="A27" s="311"/>
      <c r="B27" s="312"/>
      <c r="C27" s="312"/>
      <c r="D27" s="312"/>
      <c r="E27" s="312"/>
      <c r="F27" s="312"/>
      <c r="G27" s="312"/>
      <c r="H27" s="312"/>
      <c r="I27" s="312"/>
      <c r="J27" s="313"/>
      <c r="K27" s="314"/>
      <c r="L27" s="313"/>
      <c r="M27" s="315"/>
      <c r="N27" s="316"/>
      <c r="O27" s="317"/>
      <c r="P27" s="120"/>
      <c r="Q27" s="307"/>
      <c r="R27" s="306"/>
      <c r="S27" s="307"/>
    </row>
    <row r="28" spans="1:19" ht="45" customHeight="1" x14ac:dyDescent="0.3">
      <c r="A28" s="311"/>
      <c r="B28" s="318"/>
      <c r="C28" s="318"/>
      <c r="D28" s="318"/>
      <c r="E28" s="318"/>
      <c r="F28" s="318"/>
      <c r="G28" s="318"/>
      <c r="H28" s="318"/>
      <c r="I28" s="318"/>
      <c r="J28" s="936"/>
      <c r="K28" s="936"/>
      <c r="L28" s="936"/>
      <c r="M28" s="318"/>
      <c r="N28" s="316"/>
      <c r="O28" s="317"/>
      <c r="P28" s="120"/>
    </row>
    <row r="29" spans="1:19" x14ac:dyDescent="0.3">
      <c r="A29" s="311"/>
      <c r="B29" s="319"/>
      <c r="C29" s="319"/>
      <c r="D29" s="319"/>
      <c r="E29" s="319"/>
      <c r="F29" s="319"/>
      <c r="G29" s="319"/>
      <c r="H29" s="319"/>
      <c r="I29" s="319"/>
      <c r="J29" s="320"/>
      <c r="K29" s="321"/>
      <c r="L29" s="320"/>
      <c r="M29" s="319"/>
      <c r="N29" s="316"/>
      <c r="O29" s="317"/>
      <c r="P29" s="120"/>
    </row>
    <row r="30" spans="1:19" x14ac:dyDescent="0.3">
      <c r="A30" s="311"/>
      <c r="B30" s="318"/>
      <c r="C30" s="318"/>
      <c r="D30" s="318"/>
      <c r="E30" s="318"/>
      <c r="F30" s="318"/>
      <c r="G30" s="318"/>
      <c r="H30" s="318"/>
      <c r="I30" s="318"/>
      <c r="J30" s="318"/>
      <c r="K30" s="318"/>
      <c r="L30" s="318"/>
      <c r="M30" s="318"/>
      <c r="N30" s="322"/>
      <c r="O30" s="317"/>
      <c r="P30" s="120"/>
    </row>
    <row r="31" spans="1:19" x14ac:dyDescent="0.3">
      <c r="A31" s="311"/>
      <c r="B31" s="319"/>
      <c r="C31" s="319"/>
      <c r="D31" s="319"/>
      <c r="E31" s="319"/>
      <c r="F31" s="319"/>
      <c r="G31" s="319"/>
      <c r="H31" s="319"/>
      <c r="I31" s="319"/>
      <c r="J31" s="319"/>
      <c r="K31" s="319"/>
      <c r="L31" s="319"/>
      <c r="M31" s="319"/>
      <c r="N31" s="315"/>
      <c r="O31" s="317"/>
      <c r="P31" s="120"/>
    </row>
    <row r="32" spans="1:19" x14ac:dyDescent="0.3">
      <c r="A32" s="311"/>
      <c r="B32" s="318"/>
      <c r="C32" s="318"/>
      <c r="D32" s="318"/>
      <c r="E32" s="318"/>
      <c r="F32" s="318"/>
      <c r="G32" s="318"/>
      <c r="H32" s="318"/>
      <c r="I32" s="318"/>
      <c r="J32" s="318"/>
      <c r="K32" s="318"/>
      <c r="L32" s="318"/>
      <c r="M32" s="318"/>
      <c r="N32" s="316"/>
      <c r="O32" s="317"/>
      <c r="P32" s="120"/>
    </row>
    <row r="33" spans="1:15" x14ac:dyDescent="0.3">
      <c r="A33" s="323"/>
      <c r="B33" s="319"/>
      <c r="C33" s="319"/>
      <c r="D33" s="319"/>
      <c r="E33" s="319"/>
      <c r="F33" s="319"/>
      <c r="G33" s="319"/>
      <c r="H33" s="319"/>
      <c r="I33" s="319"/>
      <c r="J33" s="319"/>
      <c r="K33" s="319"/>
      <c r="L33" s="319"/>
      <c r="M33" s="319"/>
      <c r="N33" s="315"/>
      <c r="O33" s="324"/>
    </row>
    <row r="34" spans="1:15" s="120" customFormat="1" ht="13.2" x14ac:dyDescent="0.25"/>
    <row r="35" spans="1:15" s="120" customFormat="1" ht="13.2" x14ac:dyDescent="0.25"/>
    <row r="36" spans="1:15" s="120" customFormat="1" ht="13.2" x14ac:dyDescent="0.25"/>
    <row r="37" spans="1:15" s="120" customFormat="1" ht="13.2" x14ac:dyDescent="0.25"/>
    <row r="38" spans="1:15" s="120" customFormat="1" ht="13.2" x14ac:dyDescent="0.25"/>
    <row r="39" spans="1:15" s="120" customFormat="1" ht="13.2" x14ac:dyDescent="0.25"/>
  </sheetData>
  <mergeCells count="1">
    <mergeCell ref="J28:L28"/>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BF616-2E97-4505-A6D7-FE54B9100B70}">
  <sheetPr>
    <pageSetUpPr fitToPage="1"/>
  </sheetPr>
  <dimension ref="A1:Z102"/>
  <sheetViews>
    <sheetView showGridLines="0" zoomScaleNormal="100" workbookViewId="0">
      <selection activeCell="H1" sqref="H1"/>
    </sheetView>
  </sheetViews>
  <sheetFormatPr defaultColWidth="9.109375" defaultRowHeight="14.4" x14ac:dyDescent="0.3"/>
  <cols>
    <col min="1" max="1" width="39.44140625" style="329" customWidth="1"/>
    <col min="2" max="5" width="9.109375" style="329"/>
    <col min="6" max="16384" width="9.109375" style="334"/>
  </cols>
  <sheetData>
    <row r="1" spans="1:26" s="327" customFormat="1" ht="15" customHeight="1" x14ac:dyDescent="0.3">
      <c r="A1" s="325"/>
      <c r="B1" s="325">
        <v>2021</v>
      </c>
      <c r="C1" s="325">
        <v>2022</v>
      </c>
      <c r="D1" s="325">
        <v>2023</v>
      </c>
      <c r="E1" s="326"/>
      <c r="H1" s="328" t="s">
        <v>311</v>
      </c>
    </row>
    <row r="2" spans="1:26" s="332" customFormat="1" ht="15.75" customHeight="1" x14ac:dyDescent="0.3">
      <c r="A2" s="329" t="s">
        <v>312</v>
      </c>
      <c r="B2" s="330">
        <v>-3.0990547667784085E-3</v>
      </c>
      <c r="C2" s="330">
        <v>8.3190647917923854E-2</v>
      </c>
      <c r="D2" s="330">
        <v>0.16292955752513194</v>
      </c>
      <c r="E2" s="331"/>
    </row>
    <row r="3" spans="1:26" s="327" customFormat="1" ht="15.75" customHeight="1" x14ac:dyDescent="0.3">
      <c r="A3" s="329" t="s">
        <v>313</v>
      </c>
      <c r="B3" s="330">
        <v>-0.36238822886630118</v>
      </c>
      <c r="C3" s="330">
        <v>-0.41741776886984638</v>
      </c>
      <c r="D3" s="330">
        <v>-0.45742431482995016</v>
      </c>
      <c r="E3" s="326"/>
    </row>
    <row r="4" spans="1:26" ht="15.75" customHeight="1" x14ac:dyDescent="0.3">
      <c r="A4" s="326" t="s">
        <v>314</v>
      </c>
      <c r="B4" s="333">
        <v>-0.36548728363307958</v>
      </c>
      <c r="C4" s="333">
        <v>-0.33422712095192253</v>
      </c>
      <c r="D4" s="333">
        <v>-0.29449475730481822</v>
      </c>
    </row>
    <row r="5" spans="1:26" ht="15.75" customHeight="1" x14ac:dyDescent="0.3"/>
    <row r="6" spans="1:26" ht="15.75" customHeight="1" x14ac:dyDescent="0.3"/>
    <row r="7" spans="1:26" ht="15.75" customHeight="1" x14ac:dyDescent="0.3"/>
    <row r="8" spans="1:26" ht="15.75" customHeight="1" x14ac:dyDescent="0.3"/>
    <row r="9" spans="1:26" ht="15.75" customHeight="1" x14ac:dyDescent="0.3"/>
    <row r="10" spans="1:26" ht="15.75" customHeight="1" x14ac:dyDescent="0.3"/>
    <row r="11" spans="1:26" ht="15.75" customHeight="1" x14ac:dyDescent="0.3">
      <c r="X11" s="310"/>
      <c r="Y11" s="310"/>
      <c r="Z11" s="310"/>
    </row>
    <row r="12" spans="1:26" ht="15.75" customHeight="1" x14ac:dyDescent="0.3">
      <c r="X12" s="313"/>
      <c r="Y12" s="314"/>
      <c r="Z12" s="313"/>
    </row>
    <row r="13" spans="1:26" ht="15.75" customHeight="1" x14ac:dyDescent="0.3">
      <c r="X13" s="335"/>
      <c r="Y13" s="336"/>
      <c r="Z13" s="337"/>
    </row>
    <row r="14" spans="1:26" ht="15.75" customHeight="1" x14ac:dyDescent="0.3"/>
    <row r="15" spans="1:26" ht="15.75" customHeight="1" x14ac:dyDescent="0.3"/>
    <row r="16" spans="1:26" ht="15.75" customHeight="1" x14ac:dyDescent="0.3"/>
    <row r="17" spans="1:8" ht="15.75" customHeight="1" x14ac:dyDescent="0.3"/>
    <row r="18" spans="1:8" ht="15.75" customHeight="1" x14ac:dyDescent="0.3"/>
    <row r="19" spans="1:8" ht="15.75" customHeight="1" x14ac:dyDescent="0.3"/>
    <row r="20" spans="1:8" ht="15.75" customHeight="1" x14ac:dyDescent="0.3">
      <c r="H20" s="338" t="s">
        <v>315</v>
      </c>
    </row>
    <row r="21" spans="1:8" ht="15.75" customHeight="1" x14ac:dyDescent="0.3">
      <c r="A21" s="325"/>
      <c r="B21" s="325">
        <v>2021</v>
      </c>
      <c r="C21" s="325">
        <v>2022</v>
      </c>
      <c r="D21" s="325">
        <v>2023</v>
      </c>
      <c r="E21" s="325" t="s">
        <v>316</v>
      </c>
    </row>
    <row r="22" spans="1:8" ht="15.75" customHeight="1" x14ac:dyDescent="0.3">
      <c r="A22" s="329" t="s">
        <v>317</v>
      </c>
      <c r="B22" s="330">
        <v>-0.34873649316125466</v>
      </c>
      <c r="C22" s="330">
        <v>-0.47088838738795857</v>
      </c>
      <c r="D22" s="330">
        <v>-0.51590203834155091</v>
      </c>
      <c r="E22" s="330">
        <f>SUM(C22:D22)</f>
        <v>-0.98679042572950948</v>
      </c>
    </row>
    <row r="23" spans="1:8" s="327" customFormat="1" ht="15.75" customHeight="1" x14ac:dyDescent="0.3">
      <c r="A23" s="329" t="s">
        <v>318</v>
      </c>
      <c r="B23" s="330">
        <v>-0.15131987664747593</v>
      </c>
      <c r="C23" s="330">
        <v>-0.14491871608526341</v>
      </c>
      <c r="D23" s="330">
        <v>-0.13751870141115941</v>
      </c>
      <c r="E23" s="330">
        <f t="shared" ref="E23:E29" si="0">SUM(C23:D23)</f>
        <v>-0.28243741749642282</v>
      </c>
    </row>
    <row r="24" spans="1:8" ht="15.75" customHeight="1" x14ac:dyDescent="0.3">
      <c r="A24" s="329" t="s">
        <v>319</v>
      </c>
      <c r="B24" s="330">
        <v>-0.11728619129296813</v>
      </c>
      <c r="C24" s="330">
        <v>-4.5992495878617312E-2</v>
      </c>
      <c r="D24" s="330">
        <v>1.6149008159045408E-2</v>
      </c>
      <c r="E24" s="330">
        <f t="shared" si="0"/>
        <v>-2.9843487719571904E-2</v>
      </c>
    </row>
    <row r="25" spans="1:8" ht="15.75" customHeight="1" x14ac:dyDescent="0.3">
      <c r="A25" s="329" t="s">
        <v>320</v>
      </c>
      <c r="B25" s="330">
        <f>-0.0209751647370258</f>
        <v>-2.0975164737025799E-2</v>
      </c>
      <c r="C25" s="330">
        <v>-2.0087869556278726E-2</v>
      </c>
      <c r="D25" s="330">
        <v>-1.9062118476615986E-2</v>
      </c>
      <c r="E25" s="330">
        <f t="shared" si="0"/>
        <v>-3.9149988032894711E-2</v>
      </c>
    </row>
    <row r="26" spans="1:8" ht="15.75" customHeight="1" x14ac:dyDescent="0.3">
      <c r="A26" s="329" t="s">
        <v>321</v>
      </c>
      <c r="B26" s="330">
        <v>9.5865757621695913E-3</v>
      </c>
      <c r="C26" s="330">
        <v>9.5932293656215695E-3</v>
      </c>
      <c r="D26" s="330">
        <v>8.9230920280264914E-3</v>
      </c>
      <c r="E26" s="330">
        <f t="shared" si="0"/>
        <v>1.8516321393648061E-2</v>
      </c>
    </row>
    <row r="27" spans="1:8" ht="15.75" customHeight="1" x14ac:dyDescent="0.3">
      <c r="A27" s="329" t="s">
        <v>322</v>
      </c>
      <c r="B27" s="330">
        <v>4.612300528584018E-2</v>
      </c>
      <c r="C27" s="330">
        <v>8.8212366446436374E-2</v>
      </c>
      <c r="D27" s="330">
        <v>8.7141839564042534E-2</v>
      </c>
      <c r="E27" s="330">
        <f t="shared" si="0"/>
        <v>0.17535420601047891</v>
      </c>
    </row>
    <row r="28" spans="1:8" s="327" customFormat="1" ht="15.75" customHeight="1" x14ac:dyDescent="0.3">
      <c r="A28" s="329" t="s">
        <v>323</v>
      </c>
      <c r="B28" s="330">
        <v>8.1958559894429683E-2</v>
      </c>
      <c r="C28" s="330">
        <v>0.10058373879131999</v>
      </c>
      <c r="D28" s="330">
        <v>9.993149333068807E-2</v>
      </c>
      <c r="E28" s="330">
        <f t="shared" si="0"/>
        <v>0.20051523212200806</v>
      </c>
    </row>
    <row r="29" spans="1:8" ht="15.75" customHeight="1" x14ac:dyDescent="0.3">
      <c r="A29" s="329" t="s">
        <v>324</v>
      </c>
      <c r="B29" s="330">
        <v>0.13516230126322171</v>
      </c>
      <c r="C29" s="330">
        <v>0.14927101335281989</v>
      </c>
      <c r="D29" s="330">
        <v>0.1658426678426963</v>
      </c>
      <c r="E29" s="330">
        <f t="shared" si="0"/>
        <v>0.31511368119551619</v>
      </c>
    </row>
    <row r="30" spans="1:8" ht="15.75" customHeight="1" x14ac:dyDescent="0.3"/>
    <row r="31" spans="1:8" ht="15.75" customHeight="1" x14ac:dyDescent="0.3"/>
    <row r="32" spans="1:8" ht="15.75" customHeight="1" x14ac:dyDescent="0.3"/>
    <row r="33" spans="1:5" ht="15.75" customHeight="1" x14ac:dyDescent="0.3"/>
    <row r="34" spans="1:5" ht="15.75" customHeight="1" x14ac:dyDescent="0.3"/>
    <row r="35" spans="1:5" ht="15.75" customHeight="1" x14ac:dyDescent="0.3"/>
    <row r="36" spans="1:5" ht="15.75" customHeight="1" x14ac:dyDescent="0.3"/>
    <row r="37" spans="1:5" ht="15.75" customHeight="1" x14ac:dyDescent="0.3"/>
    <row r="38" spans="1:5" ht="15.75" customHeight="1" x14ac:dyDescent="0.3"/>
    <row r="39" spans="1:5" ht="15.75" customHeight="1" x14ac:dyDescent="0.3"/>
    <row r="40" spans="1:5" s="327" customFormat="1" ht="15.75" customHeight="1" x14ac:dyDescent="0.3">
      <c r="A40" s="326"/>
      <c r="B40" s="326"/>
      <c r="C40" s="326"/>
      <c r="D40" s="326"/>
      <c r="E40" s="326"/>
    </row>
    <row r="41" spans="1:5" s="332" customFormat="1" ht="15.75" customHeight="1" x14ac:dyDescent="0.3">
      <c r="A41" s="331"/>
      <c r="B41" s="331"/>
      <c r="C41" s="331"/>
      <c r="D41" s="331"/>
      <c r="E41" s="331"/>
    </row>
    <row r="42" spans="1:5" ht="15.75" customHeight="1" x14ac:dyDescent="0.3"/>
    <row r="43" spans="1:5" ht="15.75" customHeight="1" x14ac:dyDescent="0.3"/>
    <row r="44" spans="1:5" ht="15.75" customHeight="1" x14ac:dyDescent="0.3"/>
    <row r="45" spans="1:5" ht="15.75" customHeight="1" x14ac:dyDescent="0.3"/>
    <row r="46" spans="1:5" s="327" customFormat="1" ht="15.75" customHeight="1" x14ac:dyDescent="0.3">
      <c r="A46" s="326"/>
      <c r="B46" s="326"/>
      <c r="C46" s="326"/>
      <c r="D46" s="326"/>
      <c r="E46" s="326"/>
    </row>
    <row r="47" spans="1:5" s="327" customFormat="1" ht="15.75" customHeight="1" x14ac:dyDescent="0.3">
      <c r="A47" s="326"/>
      <c r="B47" s="326"/>
      <c r="C47" s="326"/>
      <c r="D47" s="326"/>
      <c r="E47" s="326"/>
    </row>
    <row r="48" spans="1:5" ht="15.75" customHeight="1" x14ac:dyDescent="0.3"/>
    <row r="49" spans="1:12" ht="15.75" customHeight="1" x14ac:dyDescent="0.3"/>
    <row r="50" spans="1:12" s="327" customFormat="1" ht="15.75" customHeight="1" x14ac:dyDescent="0.3">
      <c r="A50" s="326"/>
      <c r="B50" s="326"/>
      <c r="C50" s="326"/>
      <c r="D50" s="326"/>
      <c r="E50" s="326"/>
    </row>
    <row r="51" spans="1:12" ht="15.75" customHeight="1" x14ac:dyDescent="0.3"/>
    <row r="52" spans="1:12" ht="15.75" customHeight="1" x14ac:dyDescent="0.3"/>
    <row r="53" spans="1:12" ht="15.75" customHeight="1" x14ac:dyDescent="0.3"/>
    <row r="54" spans="1:12" ht="15.75" customHeight="1" x14ac:dyDescent="0.3"/>
    <row r="55" spans="1:12" ht="15.75" customHeight="1" x14ac:dyDescent="0.3"/>
    <row r="56" spans="1:12" s="327" customFormat="1" ht="15.75" customHeight="1" x14ac:dyDescent="0.3">
      <c r="A56" s="326"/>
      <c r="B56" s="326"/>
      <c r="C56" s="326"/>
      <c r="D56" s="326"/>
      <c r="E56" s="326"/>
      <c r="F56" s="937"/>
      <c r="G56" s="937"/>
      <c r="H56" s="937"/>
      <c r="I56" s="937"/>
      <c r="J56" s="937"/>
    </row>
    <row r="57" spans="1:12" ht="15.75" customHeight="1" x14ac:dyDescent="0.3">
      <c r="F57" s="339"/>
      <c r="G57" s="340"/>
      <c r="H57" s="340"/>
      <c r="I57" s="340"/>
      <c r="J57" s="340"/>
    </row>
    <row r="58" spans="1:12" ht="15.75" customHeight="1" x14ac:dyDescent="0.3">
      <c r="F58" s="341"/>
      <c r="G58" s="342"/>
      <c r="H58" s="342"/>
      <c r="I58" s="342"/>
      <c r="J58" s="342"/>
    </row>
    <row r="59" spans="1:12" s="327" customFormat="1" ht="15.75" customHeight="1" x14ac:dyDescent="0.3">
      <c r="A59" s="326"/>
      <c r="B59" s="326"/>
      <c r="C59" s="326"/>
      <c r="D59" s="326"/>
      <c r="E59" s="326"/>
      <c r="F59" s="341"/>
      <c r="G59" s="342"/>
      <c r="H59" s="342"/>
      <c r="I59" s="342"/>
      <c r="J59" s="342"/>
      <c r="L59" s="343"/>
    </row>
    <row r="60" spans="1:12" ht="15.75" customHeight="1" x14ac:dyDescent="0.3">
      <c r="F60" s="344"/>
      <c r="G60" s="345"/>
      <c r="H60" s="346"/>
      <c r="I60" s="346"/>
      <c r="J60" s="346"/>
    </row>
    <row r="61" spans="1:12" ht="15.75" customHeight="1" x14ac:dyDescent="0.3">
      <c r="F61" s="344"/>
      <c r="G61" s="347"/>
      <c r="H61" s="347"/>
      <c r="I61" s="347"/>
      <c r="J61" s="347"/>
    </row>
    <row r="62" spans="1:12" ht="33.75" customHeight="1" x14ac:dyDescent="0.3">
      <c r="F62" s="938"/>
      <c r="G62" s="938"/>
      <c r="H62" s="938"/>
      <c r="I62" s="938"/>
      <c r="J62" s="938"/>
    </row>
    <row r="63" spans="1:12" ht="15.75" customHeight="1" x14ac:dyDescent="0.3">
      <c r="F63" s="939"/>
      <c r="G63" s="939"/>
      <c r="H63" s="939"/>
      <c r="I63" s="939"/>
      <c r="J63" s="939"/>
    </row>
    <row r="64" spans="1:12" ht="15.75" customHeight="1" x14ac:dyDescent="0.3">
      <c r="F64" s="341"/>
    </row>
    <row r="65" spans="1:5" ht="15.75" customHeight="1" x14ac:dyDescent="0.3"/>
    <row r="66" spans="1:5" ht="15.75" customHeight="1" x14ac:dyDescent="0.3"/>
    <row r="67" spans="1:5" ht="15.75" customHeight="1" x14ac:dyDescent="0.3">
      <c r="C67" s="330"/>
    </row>
    <row r="68" spans="1:5" ht="15.75" customHeight="1" x14ac:dyDescent="0.3">
      <c r="B68" s="348"/>
      <c r="C68" s="330"/>
    </row>
    <row r="69" spans="1:5" ht="15.75" customHeight="1" x14ac:dyDescent="0.3">
      <c r="C69" s="330"/>
    </row>
    <row r="70" spans="1:5" ht="15.75" customHeight="1" x14ac:dyDescent="0.3">
      <c r="C70" s="330"/>
    </row>
    <row r="71" spans="1:5" ht="15.75" customHeight="1" x14ac:dyDescent="0.3">
      <c r="C71" s="330"/>
    </row>
    <row r="72" spans="1:5" ht="15.75" customHeight="1" x14ac:dyDescent="0.3">
      <c r="C72" s="330"/>
    </row>
    <row r="73" spans="1:5" ht="15.75" customHeight="1" x14ac:dyDescent="0.3">
      <c r="C73" s="330"/>
    </row>
    <row r="74" spans="1:5" ht="15.75" customHeight="1" x14ac:dyDescent="0.3">
      <c r="C74" s="330"/>
    </row>
    <row r="75" spans="1:5" s="327" customFormat="1" ht="15.75" customHeight="1" x14ac:dyDescent="0.3">
      <c r="A75" s="326"/>
      <c r="B75" s="329"/>
      <c r="C75" s="330"/>
      <c r="D75" s="326"/>
      <c r="E75" s="326"/>
    </row>
    <row r="76" spans="1:5" s="327" customFormat="1" ht="15.75" customHeight="1" x14ac:dyDescent="0.3">
      <c r="A76" s="326"/>
      <c r="B76" s="329"/>
      <c r="C76" s="330"/>
      <c r="D76" s="326"/>
      <c r="E76" s="326"/>
    </row>
    <row r="77" spans="1:5" ht="15.75" customHeight="1" x14ac:dyDescent="0.3"/>
    <row r="78" spans="1:5" ht="15.75" customHeight="1" x14ac:dyDescent="0.3"/>
    <row r="79" spans="1:5" ht="15.75" customHeight="1" x14ac:dyDescent="0.3">
      <c r="A79" s="349"/>
      <c r="B79" s="349"/>
      <c r="C79" s="349"/>
    </row>
    <row r="80" spans="1:5" ht="15.75" customHeight="1" x14ac:dyDescent="0.3">
      <c r="A80" s="333"/>
      <c r="B80" s="333"/>
      <c r="C80" s="333"/>
    </row>
    <row r="81" spans="1:5" s="327" customFormat="1" ht="15.75" customHeight="1" x14ac:dyDescent="0.3">
      <c r="A81" s="330"/>
      <c r="B81" s="330"/>
      <c r="C81" s="330"/>
      <c r="D81" s="326"/>
      <c r="E81" s="326"/>
    </row>
    <row r="82" spans="1:5" ht="15.75" customHeight="1" x14ac:dyDescent="0.3">
      <c r="A82" s="330"/>
      <c r="B82" s="330"/>
      <c r="C82" s="330"/>
    </row>
    <row r="83" spans="1:5" ht="15.75" customHeight="1" x14ac:dyDescent="0.3">
      <c r="A83" s="330"/>
      <c r="B83" s="330"/>
      <c r="C83" s="330"/>
    </row>
    <row r="84" spans="1:5" ht="15.75" customHeight="1" x14ac:dyDescent="0.3">
      <c r="A84" s="330"/>
      <c r="B84" s="330"/>
      <c r="C84" s="330"/>
    </row>
    <row r="85" spans="1:5" s="327" customFormat="1" ht="15.75" customHeight="1" x14ac:dyDescent="0.3">
      <c r="A85" s="330"/>
      <c r="B85" s="330"/>
      <c r="C85" s="330"/>
      <c r="D85" s="326"/>
      <c r="E85" s="326"/>
    </row>
    <row r="86" spans="1:5" ht="15.75" customHeight="1" x14ac:dyDescent="0.3">
      <c r="A86" s="330"/>
      <c r="B86" s="330"/>
      <c r="C86" s="330"/>
    </row>
    <row r="87" spans="1:5" s="351" customFormat="1" ht="15.75" customHeight="1" x14ac:dyDescent="0.3">
      <c r="A87" s="350"/>
      <c r="B87" s="350"/>
      <c r="C87" s="349"/>
      <c r="D87" s="350"/>
      <c r="E87" s="350"/>
    </row>
    <row r="88" spans="1:5" s="351" customFormat="1" ht="15.75" customHeight="1" x14ac:dyDescent="0.3">
      <c r="A88" s="349"/>
      <c r="B88" s="349"/>
      <c r="C88" s="330"/>
      <c r="D88" s="350"/>
      <c r="E88" s="350"/>
    </row>
    <row r="89" spans="1:5" s="351" customFormat="1" ht="15.75" customHeight="1" x14ac:dyDescent="0.3">
      <c r="A89" s="352"/>
      <c r="B89" s="352"/>
      <c r="C89" s="330"/>
      <c r="D89" s="329"/>
      <c r="E89" s="350"/>
    </row>
    <row r="90" spans="1:5" s="351" customFormat="1" ht="15.75" customHeight="1" x14ac:dyDescent="0.3">
      <c r="A90" s="352"/>
      <c r="B90" s="352"/>
      <c r="C90" s="330"/>
      <c r="D90" s="329"/>
      <c r="E90" s="350"/>
    </row>
    <row r="91" spans="1:5" ht="15" customHeight="1" x14ac:dyDescent="0.3">
      <c r="A91" s="352"/>
      <c r="B91" s="352"/>
      <c r="C91" s="330"/>
    </row>
    <row r="92" spans="1:5" x14ac:dyDescent="0.3">
      <c r="A92" s="353"/>
      <c r="B92" s="353"/>
    </row>
    <row r="95" spans="1:5" x14ac:dyDescent="0.3">
      <c r="A95" s="354"/>
      <c r="B95" s="354"/>
      <c r="C95" s="330"/>
    </row>
    <row r="96" spans="1:5" x14ac:dyDescent="0.3">
      <c r="A96" s="354"/>
      <c r="B96" s="354"/>
      <c r="C96" s="330"/>
    </row>
    <row r="97" spans="1:3" x14ac:dyDescent="0.3">
      <c r="A97" s="354"/>
      <c r="B97" s="354"/>
      <c r="C97" s="330"/>
    </row>
    <row r="98" spans="1:3" ht="15.75" customHeight="1" x14ac:dyDescent="0.3">
      <c r="A98" s="354"/>
      <c r="B98" s="354"/>
      <c r="C98" s="330"/>
    </row>
    <row r="99" spans="1:3" x14ac:dyDescent="0.3">
      <c r="A99" s="355"/>
      <c r="B99" s="350"/>
      <c r="C99" s="350"/>
    </row>
    <row r="100" spans="1:3" x14ac:dyDescent="0.3">
      <c r="A100" s="330"/>
      <c r="B100" s="330"/>
      <c r="C100" s="330"/>
    </row>
    <row r="101" spans="1:3" x14ac:dyDescent="0.3">
      <c r="A101" s="330"/>
      <c r="B101" s="330"/>
      <c r="C101" s="330"/>
    </row>
    <row r="102" spans="1:3" x14ac:dyDescent="0.3">
      <c r="A102" s="330"/>
      <c r="B102" s="330"/>
      <c r="C102" s="330"/>
    </row>
  </sheetData>
  <mergeCells count="3">
    <mergeCell ref="F56:J56"/>
    <mergeCell ref="F62:J62"/>
    <mergeCell ref="F63:J63"/>
  </mergeCells>
  <pageMargins left="0" right="0" top="0" bottom="0" header="0" footer="0"/>
  <pageSetup paperSize="8" scale="25" fitToHeight="0"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666FD-05EF-4331-9956-0ADAE993D92A}">
  <sheetPr>
    <pageSetUpPr fitToPage="1"/>
  </sheetPr>
  <dimension ref="A1:Q22"/>
  <sheetViews>
    <sheetView showGridLines="0" workbookViewId="0">
      <selection activeCell="I1" sqref="I1:Q1"/>
    </sheetView>
  </sheetViews>
  <sheetFormatPr defaultColWidth="9.109375" defaultRowHeight="13.8" x14ac:dyDescent="0.3"/>
  <cols>
    <col min="1" max="1" width="39.44140625" style="29" customWidth="1"/>
    <col min="2" max="16384" width="9.109375" style="29"/>
  </cols>
  <sheetData>
    <row r="1" spans="1:17" x14ac:dyDescent="0.3">
      <c r="I1" s="940" t="s">
        <v>451</v>
      </c>
      <c r="J1" s="940"/>
      <c r="K1" s="940"/>
      <c r="L1" s="940"/>
      <c r="M1" s="940"/>
      <c r="N1" s="940"/>
      <c r="O1" s="940"/>
      <c r="P1" s="940"/>
      <c r="Q1" s="940"/>
    </row>
    <row r="2" spans="1:17" x14ac:dyDescent="0.3">
      <c r="A2" s="28"/>
      <c r="B2" s="28">
        <v>2019</v>
      </c>
      <c r="C2" s="28">
        <f>B2+1</f>
        <v>2020</v>
      </c>
      <c r="D2" s="28">
        <f t="shared" ref="D2:F2" si="0">C2+1</f>
        <v>2021</v>
      </c>
      <c r="E2" s="28">
        <f t="shared" si="0"/>
        <v>2022</v>
      </c>
      <c r="F2" s="28">
        <f t="shared" si="0"/>
        <v>2023</v>
      </c>
    </row>
    <row r="3" spans="1:17" x14ac:dyDescent="0.3">
      <c r="A3" s="18" t="s">
        <v>16</v>
      </c>
      <c r="B3" s="19"/>
      <c r="C3" s="19">
        <v>45485.456000000006</v>
      </c>
      <c r="D3" s="19">
        <v>55483.763972068031</v>
      </c>
      <c r="E3" s="19">
        <v>59323.45306539553</v>
      </c>
      <c r="F3" s="19">
        <v>66957.696836076328</v>
      </c>
    </row>
    <row r="4" spans="1:17" x14ac:dyDescent="0.3">
      <c r="A4" s="34" t="s">
        <v>17</v>
      </c>
      <c r="B4" s="19"/>
      <c r="C4" s="19">
        <v>9998.3079720680253</v>
      </c>
      <c r="D4" s="19">
        <v>5359.9532790540034</v>
      </c>
      <c r="E4" s="19">
        <v>4743.2911309346455</v>
      </c>
      <c r="F4" s="19">
        <v>5554.8367541748157</v>
      </c>
    </row>
    <row r="5" spans="1:17" x14ac:dyDescent="0.3">
      <c r="A5" s="34" t="s">
        <v>181</v>
      </c>
      <c r="B5" s="19"/>
      <c r="C5" s="19">
        <v>0</v>
      </c>
      <c r="D5" s="19">
        <v>0</v>
      </c>
      <c r="E5" s="19">
        <v>0</v>
      </c>
      <c r="F5" s="19">
        <v>0</v>
      </c>
    </row>
    <row r="6" spans="1:17" x14ac:dyDescent="0.3">
      <c r="A6" s="34" t="s">
        <v>18</v>
      </c>
      <c r="B6" s="19"/>
      <c r="C6" s="19">
        <v>0</v>
      </c>
      <c r="D6" s="19">
        <v>-302.02923293963636</v>
      </c>
      <c r="E6" s="19">
        <v>-288.39644145783484</v>
      </c>
      <c r="F6" s="19">
        <v>-267.78638478958646</v>
      </c>
    </row>
    <row r="7" spans="1:17" x14ac:dyDescent="0.3">
      <c r="A7" s="34" t="s">
        <v>19</v>
      </c>
      <c r="B7" s="19"/>
      <c r="C7" s="19">
        <v>0</v>
      </c>
      <c r="D7" s="19">
        <v>-5.6939090123345331</v>
      </c>
      <c r="E7" s="19">
        <v>16.618264538941808</v>
      </c>
      <c r="F7" s="19">
        <v>5.6394545056036804E-2</v>
      </c>
    </row>
    <row r="8" spans="1:17" x14ac:dyDescent="0.3">
      <c r="A8" s="34" t="s">
        <v>20</v>
      </c>
      <c r="B8" s="19"/>
      <c r="C8" s="19">
        <v>0</v>
      </c>
      <c r="D8" s="19">
        <v>-1212.5410437745281</v>
      </c>
      <c r="E8" s="19">
        <v>3162.7308166650423</v>
      </c>
      <c r="F8" s="19">
        <v>-2232.7734522378673</v>
      </c>
    </row>
    <row r="9" spans="1:17" x14ac:dyDescent="0.3">
      <c r="A9" s="34" t="s">
        <v>21</v>
      </c>
      <c r="B9" s="19"/>
      <c r="C9" s="19">
        <v>0</v>
      </c>
      <c r="D9" s="19">
        <v>0</v>
      </c>
      <c r="E9" s="19">
        <v>0</v>
      </c>
      <c r="F9" s="19">
        <v>0</v>
      </c>
    </row>
    <row r="10" spans="1:17" x14ac:dyDescent="0.3">
      <c r="A10" s="17" t="s">
        <v>22</v>
      </c>
      <c r="B10" s="536">
        <v>45485.456000000006</v>
      </c>
      <c r="C10" s="536">
        <f>C3+SUM(C4:C9)</f>
        <v>55483.763972068031</v>
      </c>
      <c r="D10" s="536">
        <f t="shared" ref="D10:F10" si="1">D3+SUM(D4:D9)</f>
        <v>59323.453065395537</v>
      </c>
      <c r="E10" s="536">
        <f t="shared" si="1"/>
        <v>66957.696836076328</v>
      </c>
      <c r="F10" s="536">
        <f t="shared" si="1"/>
        <v>70012.030147768746</v>
      </c>
      <c r="G10" s="30"/>
    </row>
    <row r="11" spans="1:17" x14ac:dyDescent="0.3">
      <c r="A11" s="35" t="s">
        <v>3</v>
      </c>
      <c r="B11" s="537">
        <f>B10/B20*100</f>
        <v>48.458286079831296</v>
      </c>
      <c r="C11" s="537">
        <f t="shared" ref="C11:F11" si="2">C10/C20*100</f>
        <v>62.114901318455175</v>
      </c>
      <c r="D11" s="537">
        <f t="shared" si="2"/>
        <v>62.21596004079526</v>
      </c>
      <c r="E11" s="537">
        <f t="shared" si="2"/>
        <v>67.251873991598458</v>
      </c>
      <c r="F11" s="537">
        <f t="shared" si="2"/>
        <v>66.728880673255887</v>
      </c>
      <c r="G11" s="31"/>
    </row>
    <row r="12" spans="1:17" x14ac:dyDescent="0.3">
      <c r="A12" s="18" t="s">
        <v>452</v>
      </c>
      <c r="B12" s="19">
        <v>45485.456000000006</v>
      </c>
      <c r="C12" s="19">
        <v>55483.763972068031</v>
      </c>
      <c r="D12" s="19">
        <v>60843.717251122034</v>
      </c>
      <c r="E12" s="19">
        <v>65587.00838205668</v>
      </c>
      <c r="F12" s="19">
        <v>71141.845136231495</v>
      </c>
    </row>
    <row r="13" spans="1:17" x14ac:dyDescent="0.3">
      <c r="A13" s="35" t="s">
        <v>453</v>
      </c>
      <c r="B13" s="537">
        <f>B12/B19*100</f>
        <v>48.458286079831296</v>
      </c>
      <c r="C13" s="537">
        <f t="shared" ref="C13:F13" si="3">C12/C19*100</f>
        <v>62.114901318455175</v>
      </c>
      <c r="D13" s="537">
        <f t="shared" si="3"/>
        <v>63.810349627765959</v>
      </c>
      <c r="E13" s="537">
        <f t="shared" si="3"/>
        <v>65.875163448266235</v>
      </c>
      <c r="F13" s="537">
        <f t="shared" si="3"/>
        <v>67.805714031592501</v>
      </c>
    </row>
    <row r="14" spans="1:17" x14ac:dyDescent="0.3">
      <c r="A14" s="538"/>
      <c r="B14" s="31"/>
      <c r="C14" s="31"/>
      <c r="D14" s="31"/>
      <c r="E14" s="941" t="s">
        <v>26</v>
      </c>
      <c r="F14" s="941"/>
    </row>
    <row r="15" spans="1:17" x14ac:dyDescent="0.3">
      <c r="A15" s="538"/>
      <c r="B15" s="31"/>
      <c r="C15" s="31"/>
      <c r="D15" s="31"/>
      <c r="E15" s="31"/>
      <c r="F15" s="31"/>
    </row>
    <row r="16" spans="1:17" x14ac:dyDescent="0.3">
      <c r="A16" s="538"/>
      <c r="B16" s="31"/>
      <c r="C16" s="31"/>
      <c r="D16" s="31"/>
      <c r="E16" s="31"/>
      <c r="F16" s="31"/>
    </row>
    <row r="17" spans="1:12" x14ac:dyDescent="0.3">
      <c r="A17" s="538"/>
      <c r="B17" s="31"/>
      <c r="C17" s="31"/>
      <c r="D17" s="31"/>
      <c r="E17" s="31"/>
      <c r="F17" s="31"/>
    </row>
    <row r="18" spans="1:12" x14ac:dyDescent="0.3">
      <c r="A18" s="18" t="s">
        <v>454</v>
      </c>
      <c r="B18" s="19">
        <v>94171.241999999998</v>
      </c>
      <c r="C18" s="19">
        <v>89615.638999999996</v>
      </c>
      <c r="D18" s="19">
        <v>95661.745999999999</v>
      </c>
      <c r="E18" s="19">
        <v>99887.191999999995</v>
      </c>
      <c r="F18" s="19">
        <v>105262.219</v>
      </c>
      <c r="I18" s="30"/>
      <c r="J18" s="30"/>
      <c r="K18" s="30"/>
      <c r="L18" s="30"/>
    </row>
    <row r="19" spans="1:12" x14ac:dyDescent="0.3">
      <c r="A19" s="18" t="s">
        <v>455</v>
      </c>
      <c r="B19" s="19">
        <v>93865.176999999996</v>
      </c>
      <c r="C19" s="19">
        <v>89324.401704527962</v>
      </c>
      <c r="D19" s="19">
        <v>95350.86017558341</v>
      </c>
      <c r="E19" s="19">
        <v>99562.574039856685</v>
      </c>
      <c r="F19" s="19">
        <v>104920.1326942514</v>
      </c>
      <c r="I19" s="30"/>
      <c r="J19" s="30"/>
      <c r="K19" s="30"/>
      <c r="L19" s="30"/>
    </row>
    <row r="20" spans="1:12" x14ac:dyDescent="0.3">
      <c r="A20" s="18" t="s">
        <v>23</v>
      </c>
      <c r="B20" s="19">
        <v>93865.176999999996</v>
      </c>
      <c r="C20" s="19">
        <v>89324.401704527962</v>
      </c>
      <c r="D20" s="19">
        <v>95350.86017558341</v>
      </c>
      <c r="E20" s="19">
        <v>99562.574039856685</v>
      </c>
      <c r="F20" s="19">
        <v>104920.1326942514</v>
      </c>
    </row>
    <row r="22" spans="1:12" x14ac:dyDescent="0.3">
      <c r="B22" s="30"/>
      <c r="C22" s="539"/>
      <c r="D22" s="539"/>
      <c r="E22" s="539"/>
      <c r="F22" s="539"/>
    </row>
  </sheetData>
  <mergeCells count="2">
    <mergeCell ref="I1:Q1"/>
    <mergeCell ref="E14:F14"/>
  </mergeCells>
  <pageMargins left="0.7" right="0.7" top="0.75" bottom="0.75" header="0.3" footer="0.3"/>
  <pageSetup paperSize="9" scale="4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40AF5-E9B0-414B-9ACE-1893FF38E7A5}">
  <sheetPr>
    <pageSetUpPr fitToPage="1"/>
  </sheetPr>
  <dimension ref="A1:G15"/>
  <sheetViews>
    <sheetView showGridLines="0" workbookViewId="0">
      <selection activeCell="G1" sqref="G1"/>
    </sheetView>
  </sheetViews>
  <sheetFormatPr defaultColWidth="9.109375" defaultRowHeight="13.8" x14ac:dyDescent="0.3"/>
  <cols>
    <col min="1" max="1" width="39.44140625" style="29" customWidth="1"/>
    <col min="2" max="16384" width="9.109375" style="29"/>
  </cols>
  <sheetData>
    <row r="1" spans="1:7" x14ac:dyDescent="0.3">
      <c r="B1" s="30"/>
      <c r="C1" s="30"/>
      <c r="D1" s="30"/>
      <c r="G1" s="1" t="s">
        <v>456</v>
      </c>
    </row>
    <row r="2" spans="1:7" x14ac:dyDescent="0.3">
      <c r="A2" s="32"/>
      <c r="B2" s="69">
        <v>2021</v>
      </c>
      <c r="C2" s="69">
        <v>2022</v>
      </c>
      <c r="D2" s="69">
        <v>2023</v>
      </c>
      <c r="E2" s="69" t="s">
        <v>457</v>
      </c>
    </row>
    <row r="3" spans="1:7" x14ac:dyDescent="0.3">
      <c r="A3" s="540" t="s">
        <v>24</v>
      </c>
      <c r="B3" s="36"/>
      <c r="C3" s="36"/>
      <c r="D3" s="36"/>
      <c r="E3" s="18"/>
    </row>
    <row r="4" spans="1:7" x14ac:dyDescent="0.3">
      <c r="A4" s="20" t="s">
        <v>458</v>
      </c>
      <c r="B4" s="541">
        <v>0.10105872234008473</v>
      </c>
      <c r="C4" s="541">
        <v>5.0359139508031987</v>
      </c>
      <c r="D4" s="541">
        <v>-0.52299331834259988</v>
      </c>
      <c r="E4" s="541">
        <f>SUM(B4:D4)</f>
        <v>4.6139793548006836</v>
      </c>
    </row>
    <row r="5" spans="1:7" x14ac:dyDescent="0.3">
      <c r="A5" s="20" t="s">
        <v>182</v>
      </c>
      <c r="B5" s="541">
        <v>0.7307727725804819</v>
      </c>
      <c r="C5" s="541">
        <v>-0.34579692840881315</v>
      </c>
      <c r="D5" s="541">
        <v>-0.63665938201915084</v>
      </c>
      <c r="E5" s="541">
        <f t="shared" ref="E5:E8" si="0">SUM(B5:D5)</f>
        <v>-0.2516835378474821</v>
      </c>
    </row>
    <row r="6" spans="1:7" x14ac:dyDescent="0.3">
      <c r="A6" s="20" t="s">
        <v>459</v>
      </c>
      <c r="B6" s="541">
        <v>-0.36528548894741503</v>
      </c>
      <c r="C6" s="541">
        <v>0.31453676572766981</v>
      </c>
      <c r="D6" s="541">
        <v>0.59692701837204709</v>
      </c>
      <c r="E6" s="541">
        <f t="shared" si="0"/>
        <v>0.54617829515230187</v>
      </c>
    </row>
    <row r="7" spans="1:7" x14ac:dyDescent="0.3">
      <c r="A7" s="20" t="s">
        <v>460</v>
      </c>
      <c r="B7" s="541">
        <v>1.2289023033376323</v>
      </c>
      <c r="C7" s="541">
        <v>-2.9398399676217788</v>
      </c>
      <c r="D7" s="541">
        <v>2.4932762653159695</v>
      </c>
      <c r="E7" s="541">
        <f t="shared" si="0"/>
        <v>0.78233860103182296</v>
      </c>
    </row>
    <row r="8" spans="1:7" x14ac:dyDescent="0.3">
      <c r="A8" s="542" t="s">
        <v>461</v>
      </c>
      <c r="B8" s="543">
        <v>1.6954483093107839</v>
      </c>
      <c r="C8" s="543">
        <v>2.0648138205002766</v>
      </c>
      <c r="D8" s="543">
        <v>1.9305505833262657</v>
      </c>
      <c r="E8" s="541">
        <f t="shared" si="0"/>
        <v>5.6908127131373263</v>
      </c>
    </row>
    <row r="9" spans="1:7" ht="14.4" x14ac:dyDescent="0.3">
      <c r="A9"/>
      <c r="B9"/>
      <c r="C9"/>
      <c r="D9" s="942" t="s">
        <v>26</v>
      </c>
      <c r="E9" s="942"/>
    </row>
    <row r="10" spans="1:7" x14ac:dyDescent="0.3">
      <c r="B10" s="30"/>
      <c r="C10" s="30"/>
      <c r="D10" s="30"/>
    </row>
    <row r="12" spans="1:7" x14ac:dyDescent="0.3">
      <c r="D12" s="33"/>
    </row>
    <row r="15" spans="1:7" x14ac:dyDescent="0.3">
      <c r="D15" s="33"/>
    </row>
  </sheetData>
  <mergeCells count="1">
    <mergeCell ref="D9:E9"/>
  </mergeCells>
  <pageMargins left="0.7" right="0.7" top="0.75" bottom="0.75" header="0.3" footer="0.3"/>
  <pageSetup paperSize="9" scale="4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C8541-D52E-4531-80AB-A80011C6DD29}">
  <dimension ref="A1:K28"/>
  <sheetViews>
    <sheetView showGridLines="0" workbookViewId="0">
      <selection activeCell="I1" sqref="I1"/>
    </sheetView>
  </sheetViews>
  <sheetFormatPr defaultColWidth="9.109375" defaultRowHeight="14.4" x14ac:dyDescent="0.3"/>
  <cols>
    <col min="1" max="1" width="7.44140625" style="134" customWidth="1"/>
    <col min="2" max="2" width="8.5546875" style="134" bestFit="1" customWidth="1"/>
    <col min="3" max="3" width="14.109375" style="134" customWidth="1"/>
    <col min="4" max="4" width="13" style="134" customWidth="1"/>
    <col min="5" max="5" width="11.88671875" style="134" customWidth="1"/>
    <col min="6" max="16384" width="9.109375" style="134"/>
  </cols>
  <sheetData>
    <row r="1" spans="1:11" ht="39.75" customHeight="1" x14ac:dyDescent="0.3">
      <c r="A1" s="356"/>
      <c r="B1" s="357" t="s">
        <v>325</v>
      </c>
      <c r="C1" s="358" t="s">
        <v>326</v>
      </c>
      <c r="D1" s="358" t="s">
        <v>327</v>
      </c>
      <c r="E1" s="358" t="s">
        <v>328</v>
      </c>
      <c r="F1" s="358" t="s">
        <v>329</v>
      </c>
      <c r="I1" s="359" t="s">
        <v>330</v>
      </c>
    </row>
    <row r="2" spans="1:11" x14ac:dyDescent="0.3">
      <c r="A2" s="360">
        <v>2018</v>
      </c>
      <c r="B2" s="361"/>
      <c r="C2" s="361"/>
      <c r="D2" s="361"/>
      <c r="E2" s="362"/>
      <c r="F2" s="363"/>
    </row>
    <row r="3" spans="1:11" x14ac:dyDescent="0.3">
      <c r="A3" s="360">
        <v>2019</v>
      </c>
      <c r="B3" s="361"/>
      <c r="C3" s="361"/>
      <c r="D3" s="361"/>
      <c r="E3" s="362">
        <v>-2.3176750275927582</v>
      </c>
      <c r="F3" s="364">
        <v>4.8708738569138266</v>
      </c>
    </row>
    <row r="4" spans="1:11" x14ac:dyDescent="0.3">
      <c r="A4" s="360">
        <v>2020</v>
      </c>
      <c r="B4" s="364">
        <v>-7.6944984282754048</v>
      </c>
      <c r="C4" s="364">
        <v>-8.3699999999999992</v>
      </c>
      <c r="D4" s="364">
        <v>-7.69</v>
      </c>
      <c r="E4" s="362">
        <v>2.4654933380788759</v>
      </c>
      <c r="F4" s="364">
        <v>-4.8375737711868316</v>
      </c>
      <c r="K4" s="365"/>
    </row>
    <row r="5" spans="1:11" x14ac:dyDescent="0.3">
      <c r="A5" s="360">
        <v>2021</v>
      </c>
      <c r="B5" s="364">
        <v>-7.0994756961044239</v>
      </c>
      <c r="C5" s="364">
        <v>-8.7899999999999991</v>
      </c>
      <c r="D5" s="364">
        <v>-7.1</v>
      </c>
      <c r="E5" s="362">
        <v>-3.9258468412352454</v>
      </c>
      <c r="F5" s="364">
        <v>6.7467101442113098</v>
      </c>
      <c r="K5" s="365"/>
    </row>
    <row r="6" spans="1:11" x14ac:dyDescent="0.3">
      <c r="A6" s="360">
        <v>2022</v>
      </c>
      <c r="B6" s="364">
        <v>-6.149883451605934</v>
      </c>
      <c r="C6" s="364">
        <v>-7.24</v>
      </c>
      <c r="D6" s="364">
        <v>-5.53</v>
      </c>
      <c r="E6" s="362">
        <v>-2.6993168547832127</v>
      </c>
      <c r="F6" s="364">
        <v>4.4170696064174342</v>
      </c>
      <c r="K6" s="365"/>
    </row>
    <row r="7" spans="1:11" x14ac:dyDescent="0.3">
      <c r="A7" s="360">
        <v>2023</v>
      </c>
      <c r="B7" s="364">
        <v>-6.2883507889258494</v>
      </c>
      <c r="C7" s="364">
        <v>-7.89</v>
      </c>
      <c r="D7" s="364">
        <v>-5.01</v>
      </c>
      <c r="E7" s="362">
        <v>-3.363797232990541</v>
      </c>
      <c r="F7" s="364">
        <v>5.3810969694796817</v>
      </c>
      <c r="K7" s="365"/>
    </row>
    <row r="8" spans="1:11" x14ac:dyDescent="0.3">
      <c r="A8" s="366"/>
      <c r="B8" s="366"/>
      <c r="C8" s="366"/>
      <c r="D8" s="366"/>
      <c r="E8" s="366"/>
      <c r="F8" s="366"/>
      <c r="G8" s="366"/>
      <c r="H8" s="366"/>
      <c r="I8" s="366"/>
    </row>
    <row r="9" spans="1:11" x14ac:dyDescent="0.3">
      <c r="A9" s="366"/>
      <c r="B9" s="366"/>
      <c r="C9" s="366"/>
      <c r="D9" s="366"/>
      <c r="E9" s="366"/>
      <c r="F9" s="366"/>
      <c r="G9" s="366"/>
      <c r="H9" s="366"/>
      <c r="I9" s="366"/>
    </row>
    <row r="10" spans="1:11" x14ac:dyDescent="0.3">
      <c r="A10" s="366"/>
      <c r="B10" s="366"/>
      <c r="C10" s="366"/>
      <c r="D10" s="366"/>
      <c r="E10" s="366"/>
      <c r="F10" s="366"/>
      <c r="G10" s="366"/>
      <c r="H10" s="366"/>
      <c r="I10" s="366"/>
    </row>
    <row r="11" spans="1:11" x14ac:dyDescent="0.3">
      <c r="A11" s="366"/>
      <c r="B11" s="366"/>
      <c r="C11" s="366"/>
      <c r="D11" s="366"/>
      <c r="E11" s="366"/>
      <c r="F11" s="367"/>
      <c r="G11" s="367"/>
      <c r="H11" s="367"/>
      <c r="I11" s="366"/>
    </row>
    <row r="12" spans="1:11" x14ac:dyDescent="0.3">
      <c r="A12" s="368"/>
      <c r="B12" s="368"/>
      <c r="C12" s="368"/>
      <c r="D12" s="368"/>
      <c r="E12" s="369"/>
      <c r="F12" s="368"/>
      <c r="G12" s="368"/>
      <c r="H12" s="368"/>
      <c r="I12" s="370"/>
    </row>
    <row r="13" spans="1:11" x14ac:dyDescent="0.3">
      <c r="A13" s="366"/>
      <c r="B13" s="366"/>
      <c r="C13" s="366"/>
      <c r="D13" s="366"/>
      <c r="E13" s="366"/>
      <c r="F13" s="371"/>
      <c r="G13" s="371"/>
      <c r="H13" s="371"/>
      <c r="I13" s="366"/>
    </row>
    <row r="14" spans="1:11" x14ac:dyDescent="0.3">
      <c r="A14" s="366"/>
      <c r="B14" s="366"/>
      <c r="C14" s="366"/>
      <c r="D14" s="366"/>
      <c r="E14" s="366"/>
      <c r="F14" s="371"/>
      <c r="G14" s="371"/>
      <c r="H14" s="371"/>
      <c r="I14" s="366"/>
    </row>
    <row r="15" spans="1:11" x14ac:dyDescent="0.3">
      <c r="A15" s="366"/>
      <c r="B15" s="366"/>
      <c r="C15" s="366"/>
      <c r="D15" s="366"/>
      <c r="E15" s="366"/>
      <c r="F15" s="371"/>
      <c r="G15" s="371"/>
      <c r="H15" s="371"/>
      <c r="I15" s="366"/>
    </row>
    <row r="16" spans="1:11" x14ac:dyDescent="0.3">
      <c r="A16" s="366"/>
      <c r="B16" s="366"/>
      <c r="C16" s="366"/>
      <c r="D16" s="366"/>
      <c r="E16" s="366"/>
      <c r="F16" s="371"/>
      <c r="G16" s="371"/>
      <c r="H16" s="371"/>
      <c r="I16" s="366"/>
    </row>
    <row r="17" spans="1:9" x14ac:dyDescent="0.3">
      <c r="A17" s="366"/>
      <c r="B17" s="366"/>
      <c r="C17" s="366"/>
      <c r="D17" s="366"/>
      <c r="E17" s="372"/>
      <c r="F17" s="371"/>
      <c r="G17" s="371"/>
      <c r="H17" s="371"/>
      <c r="I17" s="373"/>
    </row>
    <row r="18" spans="1:9" x14ac:dyDescent="0.3">
      <c r="A18" s="366"/>
      <c r="B18" s="366"/>
      <c r="C18" s="366"/>
      <c r="D18" s="366"/>
      <c r="E18" s="372"/>
      <c r="F18" s="371"/>
      <c r="G18" s="371"/>
      <c r="H18" s="371"/>
      <c r="I18" s="373"/>
    </row>
    <row r="19" spans="1:9" x14ac:dyDescent="0.3">
      <c r="A19" s="366"/>
      <c r="B19" s="366"/>
      <c r="C19" s="366"/>
      <c r="D19" s="366"/>
      <c r="E19" s="366"/>
      <c r="F19" s="366"/>
      <c r="G19" s="366"/>
      <c r="H19" s="366"/>
      <c r="I19" s="366"/>
    </row>
    <row r="20" spans="1:9" x14ac:dyDescent="0.3">
      <c r="A20" s="366"/>
      <c r="B20" s="366"/>
      <c r="C20" s="366"/>
      <c r="D20" s="366"/>
      <c r="E20" s="366"/>
      <c r="F20" s="366"/>
      <c r="G20" s="366"/>
      <c r="H20" s="366"/>
      <c r="I20" s="366"/>
    </row>
    <row r="25" spans="1:9" x14ac:dyDescent="0.3">
      <c r="A25" s="374"/>
      <c r="B25" s="374"/>
      <c r="C25" s="374"/>
      <c r="D25" s="374"/>
      <c r="E25" s="375"/>
      <c r="F25" s="375"/>
    </row>
    <row r="26" spans="1:9" x14ac:dyDescent="0.3">
      <c r="A26" s="374"/>
      <c r="B26" s="374"/>
      <c r="C26" s="374"/>
      <c r="D26" s="374"/>
      <c r="E26" s="375"/>
      <c r="F26" s="375"/>
    </row>
    <row r="27" spans="1:9" x14ac:dyDescent="0.3">
      <c r="A27" s="374"/>
      <c r="B27" s="374"/>
      <c r="C27" s="374"/>
      <c r="D27" s="374"/>
      <c r="E27" s="375"/>
      <c r="F27" s="375"/>
    </row>
    <row r="28" spans="1:9" x14ac:dyDescent="0.3">
      <c r="A28" s="374"/>
      <c r="B28" s="374"/>
      <c r="C28" s="374"/>
      <c r="D28" s="374"/>
      <c r="E28" s="375"/>
      <c r="F28" s="375"/>
    </row>
  </sheetData>
  <pageMargins left="0.7" right="0.7" top="0.75" bottom="0.75" header="0.3" footer="0.3"/>
  <pageSetup paperSize="9" orientation="portrait" verticalDpi="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1BEE-94FB-4CDB-B33A-2DA42F98354D}">
  <dimension ref="A1:E2657"/>
  <sheetViews>
    <sheetView showGridLines="0" topLeftCell="A2" workbookViewId="0">
      <pane xSplit="1" ySplit="2" topLeftCell="B4" activePane="bottomRight" state="frozen"/>
      <selection sqref="A1:K1"/>
      <selection pane="topRight" sqref="A1:K1"/>
      <selection pane="bottomLeft" sqref="A1:K1"/>
      <selection pane="bottomRight"/>
    </sheetView>
  </sheetViews>
  <sheetFormatPr defaultColWidth="9.109375" defaultRowHeight="13.8" x14ac:dyDescent="0.3"/>
  <cols>
    <col min="1" max="1" width="36" style="108" customWidth="1"/>
    <col min="2" max="3" width="9.5546875" style="108" customWidth="1"/>
    <col min="4" max="4" width="9.5546875" style="109" customWidth="1"/>
    <col min="5" max="16384" width="9.109375" style="108"/>
  </cols>
  <sheetData>
    <row r="1" spans="1:5" x14ac:dyDescent="0.3">
      <c r="A1" s="107" t="s">
        <v>123</v>
      </c>
    </row>
    <row r="2" spans="1:5" x14ac:dyDescent="0.3">
      <c r="A2" s="107" t="s">
        <v>490</v>
      </c>
    </row>
    <row r="3" spans="1:5" ht="58.65" customHeight="1" x14ac:dyDescent="0.3">
      <c r="A3" s="583"/>
      <c r="B3" s="584" t="s">
        <v>499</v>
      </c>
      <c r="C3" s="584" t="s">
        <v>497</v>
      </c>
      <c r="D3" s="584" t="s">
        <v>498</v>
      </c>
    </row>
    <row r="4" spans="1:5" ht="11.85" customHeight="1" x14ac:dyDescent="0.3">
      <c r="A4" s="580">
        <v>2013</v>
      </c>
      <c r="B4" s="581">
        <v>1.9</v>
      </c>
      <c r="C4" s="581">
        <v>5</v>
      </c>
      <c r="D4" s="581">
        <v>1</v>
      </c>
    </row>
    <row r="5" spans="1:5" ht="11.85" customHeight="1" x14ac:dyDescent="0.3">
      <c r="A5" s="580">
        <v>2014</v>
      </c>
      <c r="B5" s="581">
        <v>1.4</v>
      </c>
      <c r="C5" s="581">
        <v>5</v>
      </c>
      <c r="D5" s="581">
        <v>1</v>
      </c>
    </row>
    <row r="6" spans="1:5" ht="11.85" customHeight="1" x14ac:dyDescent="0.3">
      <c r="A6" s="580">
        <v>2015</v>
      </c>
      <c r="B6" s="581">
        <v>0.4</v>
      </c>
      <c r="C6" s="581">
        <v>5</v>
      </c>
      <c r="D6" s="581">
        <v>1</v>
      </c>
    </row>
    <row r="7" spans="1:5" ht="11.85" customHeight="1" x14ac:dyDescent="0.3">
      <c r="A7" s="580">
        <v>2016</v>
      </c>
      <c r="B7" s="581">
        <v>0.83</v>
      </c>
      <c r="C7" s="581">
        <v>5</v>
      </c>
      <c r="D7" s="581">
        <v>1</v>
      </c>
    </row>
    <row r="8" spans="1:5" ht="11.85" customHeight="1" x14ac:dyDescent="0.3">
      <c r="A8" s="580">
        <v>2017</v>
      </c>
      <c r="B8" s="581">
        <v>1.1981153569580012</v>
      </c>
      <c r="C8" s="581">
        <v>5</v>
      </c>
      <c r="D8" s="581">
        <v>1</v>
      </c>
    </row>
    <row r="9" spans="1:5" ht="11.85" customHeight="1" x14ac:dyDescent="0.3">
      <c r="A9" s="580">
        <v>2018</v>
      </c>
      <c r="B9" s="581">
        <v>1.6497370647195042</v>
      </c>
      <c r="C9" s="581">
        <v>5</v>
      </c>
      <c r="D9" s="581">
        <v>1</v>
      </c>
    </row>
    <row r="10" spans="1:5" ht="11.85" customHeight="1" x14ac:dyDescent="0.3">
      <c r="A10" s="580">
        <v>2019</v>
      </c>
      <c r="B10" s="581">
        <v>4.2059306992686896</v>
      </c>
      <c r="C10" s="581">
        <v>5</v>
      </c>
      <c r="D10" s="581">
        <v>1</v>
      </c>
    </row>
    <row r="11" spans="1:5" ht="11.85" customHeight="1" x14ac:dyDescent="0.3">
      <c r="A11" s="582" t="s">
        <v>492</v>
      </c>
      <c r="B11" s="581">
        <v>5.2</v>
      </c>
      <c r="C11" s="581">
        <v>5</v>
      </c>
      <c r="D11" s="581">
        <v>1</v>
      </c>
    </row>
    <row r="12" spans="1:5" ht="11.85" customHeight="1" x14ac:dyDescent="0.3">
      <c r="A12" s="582" t="s">
        <v>493</v>
      </c>
      <c r="B12" s="581">
        <v>7.8796023253718301</v>
      </c>
      <c r="C12" s="581">
        <v>5</v>
      </c>
      <c r="D12" s="581">
        <v>1</v>
      </c>
    </row>
    <row r="13" spans="1:5" ht="11.85" customHeight="1" x14ac:dyDescent="0.3">
      <c r="A13" s="582" t="s">
        <v>494</v>
      </c>
      <c r="B13" s="581">
        <v>7.3613767187497405</v>
      </c>
      <c r="C13" s="581">
        <v>5</v>
      </c>
      <c r="D13" s="581">
        <v>1</v>
      </c>
    </row>
    <row r="14" spans="1:5" ht="11.85" customHeight="1" x14ac:dyDescent="0.3">
      <c r="A14" s="582" t="s">
        <v>496</v>
      </c>
      <c r="B14" s="581">
        <v>5.8898926499944393</v>
      </c>
      <c r="C14" s="581">
        <v>5</v>
      </c>
      <c r="D14" s="581">
        <v>1</v>
      </c>
    </row>
    <row r="15" spans="1:5" ht="11.85" customHeight="1" x14ac:dyDescent="0.3">
      <c r="A15" s="588" t="s">
        <v>495</v>
      </c>
      <c r="B15" s="589">
        <v>4.3898926499944393</v>
      </c>
      <c r="C15" s="589">
        <v>5</v>
      </c>
      <c r="D15" s="589">
        <v>1</v>
      </c>
    </row>
    <row r="16" spans="1:5" ht="11.85" customHeight="1" x14ac:dyDescent="0.3">
      <c r="A16" s="578"/>
      <c r="B16" s="578"/>
      <c r="C16" s="578"/>
      <c r="D16" s="586" t="s">
        <v>500</v>
      </c>
      <c r="E16" s="586"/>
    </row>
    <row r="17" spans="1:4" ht="11.85" customHeight="1" x14ac:dyDescent="0.3">
      <c r="A17" s="578"/>
      <c r="B17" s="578"/>
      <c r="C17" s="578"/>
      <c r="D17" s="579"/>
    </row>
    <row r="18" spans="1:4" ht="11.85" customHeight="1" x14ac:dyDescent="0.3"/>
    <row r="19" spans="1:4" ht="11.85" customHeight="1" x14ac:dyDescent="0.3"/>
    <row r="20" spans="1:4" ht="11.85" customHeight="1" x14ac:dyDescent="0.3"/>
    <row r="21" spans="1:4" ht="11.85" customHeight="1" x14ac:dyDescent="0.3"/>
    <row r="22" spans="1:4" ht="11.85" customHeight="1" x14ac:dyDescent="0.3"/>
    <row r="23" spans="1:4" ht="11.85" customHeight="1" x14ac:dyDescent="0.3"/>
    <row r="24" spans="1:4" ht="11.85" customHeight="1" x14ac:dyDescent="0.3"/>
    <row r="25" spans="1:4" ht="11.85" customHeight="1" x14ac:dyDescent="0.3"/>
    <row r="26" spans="1:4" ht="11.85" customHeight="1" x14ac:dyDescent="0.3"/>
    <row r="27" spans="1:4" ht="11.85" customHeight="1" x14ac:dyDescent="0.3"/>
    <row r="28" spans="1:4" ht="11.85" customHeight="1" x14ac:dyDescent="0.3"/>
    <row r="29" spans="1:4" ht="11.85" customHeight="1" x14ac:dyDescent="0.3"/>
    <row r="30" spans="1:4" ht="11.85" customHeight="1" x14ac:dyDescent="0.3"/>
    <row r="31" spans="1:4" ht="11.85" customHeight="1" x14ac:dyDescent="0.3"/>
    <row r="32" spans="1:4" ht="11.85" customHeight="1" x14ac:dyDescent="0.3"/>
    <row r="33" ht="11.85" customHeight="1" x14ac:dyDescent="0.3"/>
    <row r="34" ht="11.85" customHeight="1" x14ac:dyDescent="0.3"/>
    <row r="35" ht="11.85" customHeight="1" x14ac:dyDescent="0.3"/>
    <row r="36" ht="11.85" customHeight="1" x14ac:dyDescent="0.3"/>
    <row r="37" ht="11.85" customHeight="1" x14ac:dyDescent="0.3"/>
    <row r="38" ht="11.85" customHeight="1" x14ac:dyDescent="0.3"/>
    <row r="39" ht="11.85" customHeight="1" x14ac:dyDescent="0.3"/>
    <row r="40" ht="11.85" customHeight="1" x14ac:dyDescent="0.3"/>
    <row r="41" ht="11.85" customHeight="1" x14ac:dyDescent="0.3"/>
    <row r="42" ht="11.85" customHeight="1" x14ac:dyDescent="0.3"/>
    <row r="43" ht="11.85" customHeight="1" x14ac:dyDescent="0.3"/>
    <row r="44" ht="11.85" customHeight="1" x14ac:dyDescent="0.3"/>
    <row r="45" ht="11.85" customHeight="1" x14ac:dyDescent="0.3"/>
    <row r="46" ht="11.85" customHeight="1" x14ac:dyDescent="0.3"/>
    <row r="47" ht="11.85" customHeight="1" x14ac:dyDescent="0.3"/>
    <row r="48" ht="11.85" customHeight="1" x14ac:dyDescent="0.3"/>
    <row r="49" ht="11.85" customHeight="1" x14ac:dyDescent="0.3"/>
    <row r="50" ht="11.85" customHeight="1" x14ac:dyDescent="0.3"/>
    <row r="51" ht="11.85" customHeight="1" x14ac:dyDescent="0.3"/>
    <row r="52" ht="11.85" customHeight="1" x14ac:dyDescent="0.3"/>
    <row r="53" ht="11.85" customHeight="1" x14ac:dyDescent="0.3"/>
    <row r="54" ht="11.85" customHeight="1" x14ac:dyDescent="0.3"/>
    <row r="55" ht="11.85" customHeight="1" x14ac:dyDescent="0.3"/>
    <row r="56" ht="11.85" customHeight="1" x14ac:dyDescent="0.3"/>
    <row r="57" ht="11.85" customHeight="1" x14ac:dyDescent="0.3"/>
    <row r="58" ht="11.85" customHeight="1" x14ac:dyDescent="0.3"/>
    <row r="59" ht="11.85" customHeight="1" x14ac:dyDescent="0.3"/>
    <row r="60" ht="11.85" customHeight="1" x14ac:dyDescent="0.3"/>
    <row r="61" ht="11.85" customHeight="1" x14ac:dyDescent="0.3"/>
    <row r="62" ht="11.85" customHeight="1" x14ac:dyDescent="0.3"/>
    <row r="63" ht="11.85" customHeight="1" x14ac:dyDescent="0.3"/>
    <row r="64" ht="11.85" customHeight="1" x14ac:dyDescent="0.3"/>
    <row r="65" ht="11.85" customHeight="1" x14ac:dyDescent="0.3"/>
    <row r="66" ht="11.85" customHeight="1" x14ac:dyDescent="0.3"/>
    <row r="67" ht="11.85" customHeight="1" x14ac:dyDescent="0.3"/>
    <row r="68" ht="11.85" customHeight="1" x14ac:dyDescent="0.3"/>
    <row r="69" ht="11.85" customHeight="1" x14ac:dyDescent="0.3"/>
    <row r="70" ht="11.85" customHeight="1" x14ac:dyDescent="0.3"/>
    <row r="71" ht="11.85" customHeight="1" x14ac:dyDescent="0.3"/>
    <row r="72" ht="11.85" customHeight="1" x14ac:dyDescent="0.3"/>
    <row r="73" ht="11.85" customHeight="1" x14ac:dyDescent="0.3"/>
    <row r="74" ht="11.85" customHeight="1" x14ac:dyDescent="0.3"/>
    <row r="75" ht="11.85" customHeight="1" x14ac:dyDescent="0.3"/>
    <row r="76" ht="11.85" customHeight="1" x14ac:dyDescent="0.3"/>
    <row r="77" ht="11.85" customHeight="1" x14ac:dyDescent="0.3"/>
    <row r="78" ht="11.85" customHeight="1" x14ac:dyDescent="0.3"/>
    <row r="79" ht="11.85" customHeight="1" x14ac:dyDescent="0.3"/>
    <row r="80" ht="11.85" customHeight="1" x14ac:dyDescent="0.3"/>
    <row r="81" ht="11.85" customHeight="1" x14ac:dyDescent="0.3"/>
    <row r="82" ht="11.85" customHeight="1" x14ac:dyDescent="0.3"/>
    <row r="83" ht="11.85" customHeight="1" x14ac:dyDescent="0.3"/>
    <row r="84" ht="11.85" customHeight="1" x14ac:dyDescent="0.3"/>
    <row r="85" ht="11.85" customHeight="1" x14ac:dyDescent="0.3"/>
    <row r="86" ht="11.85" customHeight="1" x14ac:dyDescent="0.3"/>
    <row r="87" ht="11.85" customHeight="1" x14ac:dyDescent="0.3"/>
    <row r="88" ht="11.85" customHeight="1" x14ac:dyDescent="0.3"/>
    <row r="89" ht="11.85" customHeight="1" x14ac:dyDescent="0.3"/>
    <row r="90" ht="11.85" customHeight="1" x14ac:dyDescent="0.3"/>
    <row r="91" ht="11.85" customHeight="1" x14ac:dyDescent="0.3"/>
    <row r="92" ht="11.85" customHeight="1" x14ac:dyDescent="0.3"/>
    <row r="93" ht="11.85" customHeight="1" x14ac:dyDescent="0.3"/>
    <row r="94" ht="11.85" customHeight="1" x14ac:dyDescent="0.3"/>
    <row r="95" ht="11.85" customHeight="1" x14ac:dyDescent="0.3"/>
    <row r="96" ht="11.85" customHeight="1" x14ac:dyDescent="0.3"/>
    <row r="97" ht="11.85" customHeight="1" x14ac:dyDescent="0.3"/>
    <row r="98" ht="11.85" customHeight="1" x14ac:dyDescent="0.3"/>
    <row r="99" ht="11.85" customHeight="1" x14ac:dyDescent="0.3"/>
    <row r="100" ht="11.85" customHeight="1" x14ac:dyDescent="0.3"/>
    <row r="101" ht="11.85" customHeight="1" x14ac:dyDescent="0.3"/>
    <row r="102" ht="11.85" customHeight="1" x14ac:dyDescent="0.3"/>
    <row r="103" ht="11.85" customHeight="1" x14ac:dyDescent="0.3"/>
    <row r="104" ht="11.85" customHeight="1" x14ac:dyDescent="0.3"/>
    <row r="105" ht="11.85" customHeight="1" x14ac:dyDescent="0.3"/>
    <row r="106" ht="11.85" customHeight="1" x14ac:dyDescent="0.3"/>
    <row r="107" ht="11.85" customHeight="1" x14ac:dyDescent="0.3"/>
    <row r="108" ht="11.85" customHeight="1" x14ac:dyDescent="0.3"/>
    <row r="109" ht="11.85" customHeight="1" x14ac:dyDescent="0.3"/>
    <row r="110" ht="11.85" customHeight="1" x14ac:dyDescent="0.3"/>
    <row r="111" ht="11.85" customHeight="1" x14ac:dyDescent="0.3"/>
    <row r="112" ht="11.85" customHeight="1" x14ac:dyDescent="0.3"/>
    <row r="113" ht="11.85" customHeight="1" x14ac:dyDescent="0.3"/>
    <row r="114" ht="11.85" customHeight="1" x14ac:dyDescent="0.3"/>
    <row r="115" ht="11.85" customHeight="1" x14ac:dyDescent="0.3"/>
    <row r="116" ht="11.85" customHeight="1" x14ac:dyDescent="0.3"/>
    <row r="117" ht="11.85" customHeight="1" x14ac:dyDescent="0.3"/>
    <row r="118" ht="11.85" customHeight="1" x14ac:dyDescent="0.3"/>
    <row r="119" ht="11.85" customHeight="1" x14ac:dyDescent="0.3"/>
    <row r="120" ht="11.85" customHeight="1" x14ac:dyDescent="0.3"/>
    <row r="121" ht="11.85" customHeight="1" x14ac:dyDescent="0.3"/>
    <row r="122" ht="11.85" customHeight="1" x14ac:dyDescent="0.3"/>
    <row r="123" ht="11.85" customHeight="1" x14ac:dyDescent="0.3"/>
    <row r="124" ht="11.85" customHeight="1" x14ac:dyDescent="0.3"/>
    <row r="125" ht="11.85" customHeight="1" x14ac:dyDescent="0.3"/>
    <row r="126" ht="11.85" customHeight="1" x14ac:dyDescent="0.3"/>
    <row r="127" ht="11.85" customHeight="1" x14ac:dyDescent="0.3"/>
    <row r="128" ht="11.85" customHeight="1" x14ac:dyDescent="0.3"/>
    <row r="129" ht="11.85" customHeight="1" x14ac:dyDescent="0.3"/>
    <row r="130" ht="11.85" customHeight="1" x14ac:dyDescent="0.3"/>
    <row r="131" ht="11.85" customHeight="1" x14ac:dyDescent="0.3"/>
    <row r="132" ht="11.85" customHeight="1" x14ac:dyDescent="0.3"/>
    <row r="133" ht="11.85" customHeight="1" x14ac:dyDescent="0.3"/>
    <row r="134" ht="11.85" customHeight="1" x14ac:dyDescent="0.3"/>
    <row r="135" ht="11.85" customHeight="1" x14ac:dyDescent="0.3"/>
    <row r="136" ht="11.85" customHeight="1" x14ac:dyDescent="0.3"/>
    <row r="137" ht="11.85" customHeight="1" x14ac:dyDescent="0.3"/>
    <row r="138" ht="11.85" customHeight="1" x14ac:dyDescent="0.3"/>
    <row r="139" ht="11.85" customHeight="1" x14ac:dyDescent="0.3"/>
    <row r="140" ht="11.85" customHeight="1" x14ac:dyDescent="0.3"/>
    <row r="141" ht="11.85" customHeight="1" x14ac:dyDescent="0.3"/>
    <row r="142" ht="11.85" customHeight="1" x14ac:dyDescent="0.3"/>
    <row r="143" ht="11.85" customHeight="1" x14ac:dyDescent="0.3"/>
    <row r="144" ht="11.85" customHeight="1" x14ac:dyDescent="0.3"/>
    <row r="145" ht="11.85" customHeight="1" x14ac:dyDescent="0.3"/>
    <row r="146" ht="11.85" customHeight="1" x14ac:dyDescent="0.3"/>
    <row r="147" ht="11.85" customHeight="1" x14ac:dyDescent="0.3"/>
    <row r="148" ht="11.85" customHeight="1" x14ac:dyDescent="0.3"/>
    <row r="149" ht="11.85" customHeight="1" x14ac:dyDescent="0.3"/>
    <row r="150" ht="11.85" customHeight="1" x14ac:dyDescent="0.3"/>
    <row r="151" ht="11.85" customHeight="1" x14ac:dyDescent="0.3"/>
    <row r="152" ht="11.85" customHeight="1" x14ac:dyDescent="0.3"/>
    <row r="153" ht="11.85" customHeight="1" x14ac:dyDescent="0.3"/>
    <row r="154" ht="11.85" customHeight="1" x14ac:dyDescent="0.3"/>
    <row r="155" ht="11.85" customHeight="1" x14ac:dyDescent="0.3"/>
    <row r="156" ht="11.85" customHeight="1" x14ac:dyDescent="0.3"/>
    <row r="157" ht="11.85" customHeight="1" x14ac:dyDescent="0.3"/>
    <row r="158" ht="11.85" customHeight="1" x14ac:dyDescent="0.3"/>
    <row r="159" ht="11.85" customHeight="1" x14ac:dyDescent="0.3"/>
    <row r="160" ht="11.85" customHeight="1" x14ac:dyDescent="0.3"/>
    <row r="161" ht="11.85" customHeight="1" x14ac:dyDescent="0.3"/>
    <row r="162" ht="11.85" customHeight="1" x14ac:dyDescent="0.3"/>
    <row r="163" ht="11.85" customHeight="1" x14ac:dyDescent="0.3"/>
    <row r="164" ht="11.85" customHeight="1" x14ac:dyDescent="0.3"/>
    <row r="165" ht="11.85" customHeight="1" x14ac:dyDescent="0.3"/>
    <row r="166" ht="11.85" customHeight="1" x14ac:dyDescent="0.3"/>
    <row r="167" ht="11.85" customHeight="1" x14ac:dyDescent="0.3"/>
    <row r="168" ht="11.85" customHeight="1" x14ac:dyDescent="0.3"/>
    <row r="169" ht="11.85" customHeight="1" x14ac:dyDescent="0.3"/>
    <row r="170" ht="11.85" customHeight="1" x14ac:dyDescent="0.3"/>
    <row r="171" ht="11.85" customHeight="1" x14ac:dyDescent="0.3"/>
    <row r="172" ht="11.85" customHeight="1" x14ac:dyDescent="0.3"/>
    <row r="173" ht="11.85" customHeight="1" x14ac:dyDescent="0.3"/>
    <row r="174" ht="11.85" customHeight="1" x14ac:dyDescent="0.3"/>
    <row r="175" ht="11.85" customHeight="1" x14ac:dyDescent="0.3"/>
    <row r="176" ht="11.85" customHeight="1" x14ac:dyDescent="0.3"/>
    <row r="177" ht="11.85" customHeight="1" x14ac:dyDescent="0.3"/>
    <row r="178" ht="11.85" customHeight="1" x14ac:dyDescent="0.3"/>
    <row r="179" ht="11.85" customHeight="1" x14ac:dyDescent="0.3"/>
    <row r="180" ht="11.85" customHeight="1" x14ac:dyDescent="0.3"/>
    <row r="181" ht="11.85" customHeight="1" x14ac:dyDescent="0.3"/>
    <row r="182" ht="11.85" customHeight="1" x14ac:dyDescent="0.3"/>
    <row r="183" ht="11.85" customHeight="1" x14ac:dyDescent="0.3"/>
    <row r="184" ht="11.85" customHeight="1" x14ac:dyDescent="0.3"/>
    <row r="185" ht="11.85" customHeight="1" x14ac:dyDescent="0.3"/>
    <row r="186" ht="11.85" customHeight="1" x14ac:dyDescent="0.3"/>
    <row r="187" ht="11.85" customHeight="1" x14ac:dyDescent="0.3"/>
    <row r="188" ht="11.85" customHeight="1" x14ac:dyDescent="0.3"/>
    <row r="189" ht="11.85" customHeight="1" x14ac:dyDescent="0.3"/>
    <row r="190" ht="11.85" customHeight="1" x14ac:dyDescent="0.3"/>
    <row r="191" ht="11.85" customHeight="1" x14ac:dyDescent="0.3"/>
    <row r="192" ht="11.85" customHeight="1" x14ac:dyDescent="0.3"/>
    <row r="193" ht="11.85" customHeight="1" x14ac:dyDescent="0.3"/>
    <row r="194" ht="11.85" customHeight="1" x14ac:dyDescent="0.3"/>
    <row r="195" ht="11.85" customHeight="1" x14ac:dyDescent="0.3"/>
    <row r="196" ht="11.85" customHeight="1" x14ac:dyDescent="0.3"/>
    <row r="197" ht="11.85" customHeight="1" x14ac:dyDescent="0.3"/>
    <row r="198" ht="11.85" customHeight="1" x14ac:dyDescent="0.3"/>
    <row r="199" ht="11.85" customHeight="1" x14ac:dyDescent="0.3"/>
    <row r="200" ht="11.85" customHeight="1" x14ac:dyDescent="0.3"/>
    <row r="201" ht="11.85" customHeight="1" x14ac:dyDescent="0.3"/>
    <row r="202" ht="11.85" customHeight="1" x14ac:dyDescent="0.3"/>
    <row r="203" ht="11.85" customHeight="1" x14ac:dyDescent="0.3"/>
    <row r="204" ht="11.85" customHeight="1" x14ac:dyDescent="0.3"/>
    <row r="205" ht="11.85" customHeight="1" x14ac:dyDescent="0.3"/>
    <row r="206" ht="11.85" customHeight="1" x14ac:dyDescent="0.3"/>
    <row r="207" ht="11.85" customHeight="1" x14ac:dyDescent="0.3"/>
    <row r="208" ht="11.85" customHeight="1" x14ac:dyDescent="0.3"/>
    <row r="209" ht="11.85" customHeight="1" x14ac:dyDescent="0.3"/>
    <row r="210" ht="11.85" customHeight="1" x14ac:dyDescent="0.3"/>
    <row r="211" ht="11.85" customHeight="1" x14ac:dyDescent="0.3"/>
    <row r="212" ht="11.85" customHeight="1" x14ac:dyDescent="0.3"/>
    <row r="213" ht="11.85" customHeight="1" x14ac:dyDescent="0.3"/>
    <row r="214" ht="11.85" customHeight="1" x14ac:dyDescent="0.3"/>
    <row r="215" ht="11.85" customHeight="1" x14ac:dyDescent="0.3"/>
    <row r="216" ht="11.85" customHeight="1" x14ac:dyDescent="0.3"/>
    <row r="217" ht="11.85" customHeight="1" x14ac:dyDescent="0.3"/>
    <row r="218" ht="11.85" customHeight="1" x14ac:dyDescent="0.3"/>
    <row r="219" ht="11.85" customHeight="1" x14ac:dyDescent="0.3"/>
    <row r="220" ht="11.85" customHeight="1" x14ac:dyDescent="0.3"/>
    <row r="221" ht="11.85" customHeight="1" x14ac:dyDescent="0.3"/>
    <row r="222" ht="11.85" customHeight="1" x14ac:dyDescent="0.3"/>
    <row r="223" ht="11.85" customHeight="1" x14ac:dyDescent="0.3"/>
    <row r="224" ht="11.85" customHeight="1" x14ac:dyDescent="0.3"/>
    <row r="225" ht="11.85" customHeight="1" x14ac:dyDescent="0.3"/>
    <row r="226" ht="11.85" customHeight="1" x14ac:dyDescent="0.3"/>
    <row r="227" ht="11.85" customHeight="1" x14ac:dyDescent="0.3"/>
    <row r="228" ht="11.85" customHeight="1" x14ac:dyDescent="0.3"/>
    <row r="229" ht="11.85" customHeight="1" x14ac:dyDescent="0.3"/>
    <row r="230" ht="11.85" customHeight="1" x14ac:dyDescent="0.3"/>
    <row r="231" ht="11.85" customHeight="1" x14ac:dyDescent="0.3"/>
    <row r="232" ht="11.85" customHeight="1" x14ac:dyDescent="0.3"/>
    <row r="233" ht="11.85" customHeight="1" x14ac:dyDescent="0.3"/>
    <row r="234" ht="11.85" customHeight="1" x14ac:dyDescent="0.3"/>
    <row r="235" ht="11.85" customHeight="1" x14ac:dyDescent="0.3"/>
    <row r="236" ht="11.85" customHeight="1" x14ac:dyDescent="0.3"/>
    <row r="237" ht="11.85" customHeight="1" x14ac:dyDescent="0.3"/>
    <row r="238" ht="11.85" customHeight="1" x14ac:dyDescent="0.3"/>
    <row r="239" ht="11.85" customHeight="1" x14ac:dyDescent="0.3"/>
    <row r="240" ht="11.85" customHeight="1" x14ac:dyDescent="0.3"/>
    <row r="241" ht="11.85" customHeight="1" x14ac:dyDescent="0.3"/>
    <row r="242" ht="11.85" customHeight="1" x14ac:dyDescent="0.3"/>
    <row r="243" ht="11.85" customHeight="1" x14ac:dyDescent="0.3"/>
    <row r="244" ht="11.85" customHeight="1" x14ac:dyDescent="0.3"/>
    <row r="245" ht="11.85" customHeight="1" x14ac:dyDescent="0.3"/>
    <row r="246" ht="11.85" customHeight="1" x14ac:dyDescent="0.3"/>
    <row r="247" ht="11.85" customHeight="1" x14ac:dyDescent="0.3"/>
    <row r="248" ht="11.85" customHeight="1" x14ac:dyDescent="0.3"/>
    <row r="249" ht="11.85" customHeight="1" x14ac:dyDescent="0.3"/>
    <row r="250" ht="11.85" customHeight="1" x14ac:dyDescent="0.3"/>
    <row r="251" ht="11.85" customHeight="1" x14ac:dyDescent="0.3"/>
    <row r="252" ht="11.85" customHeight="1" x14ac:dyDescent="0.3"/>
    <row r="253" ht="11.85" customHeight="1" x14ac:dyDescent="0.3"/>
    <row r="254" ht="11.85" customHeight="1" x14ac:dyDescent="0.3"/>
    <row r="255" ht="11.85" customHeight="1" x14ac:dyDescent="0.3"/>
    <row r="256" ht="11.85" customHeight="1" x14ac:dyDescent="0.3"/>
    <row r="257" ht="11.85" customHeight="1" x14ac:dyDescent="0.3"/>
    <row r="258" ht="11.85" customHeight="1" x14ac:dyDescent="0.3"/>
    <row r="259" ht="11.85" customHeight="1" x14ac:dyDescent="0.3"/>
    <row r="260" ht="11.85" customHeight="1" x14ac:dyDescent="0.3"/>
    <row r="261" ht="11.85" customHeight="1" x14ac:dyDescent="0.3"/>
    <row r="262" ht="11.85" customHeight="1" x14ac:dyDescent="0.3"/>
    <row r="263" ht="11.85" customHeight="1" x14ac:dyDescent="0.3"/>
    <row r="264" ht="11.85" customHeight="1" x14ac:dyDescent="0.3"/>
    <row r="265" ht="11.85" customHeight="1" x14ac:dyDescent="0.3"/>
    <row r="266" ht="11.85" customHeight="1" x14ac:dyDescent="0.3"/>
    <row r="267" ht="11.85" customHeight="1" x14ac:dyDescent="0.3"/>
    <row r="268" ht="11.85" customHeight="1" x14ac:dyDescent="0.3"/>
    <row r="269" ht="11.85" customHeight="1" x14ac:dyDescent="0.3"/>
    <row r="270" ht="11.85" customHeight="1" x14ac:dyDescent="0.3"/>
    <row r="271" ht="11.85" customHeight="1" x14ac:dyDescent="0.3"/>
    <row r="272" ht="11.85" customHeight="1" x14ac:dyDescent="0.3"/>
    <row r="273" ht="11.85" customHeight="1" x14ac:dyDescent="0.3"/>
    <row r="274" ht="11.85" customHeight="1" x14ac:dyDescent="0.3"/>
    <row r="275" ht="11.85" customHeight="1" x14ac:dyDescent="0.3"/>
    <row r="276" ht="11.85" customHeight="1" x14ac:dyDescent="0.3"/>
    <row r="277" ht="11.85" customHeight="1" x14ac:dyDescent="0.3"/>
    <row r="278" ht="11.85" customHeight="1" x14ac:dyDescent="0.3"/>
    <row r="279" ht="11.85" customHeight="1" x14ac:dyDescent="0.3"/>
    <row r="280" ht="11.85" customHeight="1" x14ac:dyDescent="0.3"/>
    <row r="281" ht="11.85" customHeight="1" x14ac:dyDescent="0.3"/>
    <row r="282" ht="11.85" customHeight="1" x14ac:dyDescent="0.3"/>
    <row r="283" ht="11.85" customHeight="1" x14ac:dyDescent="0.3"/>
    <row r="284" ht="11.85" customHeight="1" x14ac:dyDescent="0.3"/>
    <row r="285" ht="11.85" customHeight="1" x14ac:dyDescent="0.3"/>
    <row r="286" ht="11.85" customHeight="1" x14ac:dyDescent="0.3"/>
    <row r="287" ht="11.85" customHeight="1" x14ac:dyDescent="0.3"/>
    <row r="288" ht="11.85" customHeight="1" x14ac:dyDescent="0.3"/>
    <row r="289" ht="11.85" customHeight="1" x14ac:dyDescent="0.3"/>
    <row r="290" ht="11.85" customHeight="1" x14ac:dyDescent="0.3"/>
    <row r="291" ht="11.85" customHeight="1" x14ac:dyDescent="0.3"/>
    <row r="292" ht="11.85" customHeight="1" x14ac:dyDescent="0.3"/>
    <row r="293" ht="11.85" customHeight="1" x14ac:dyDescent="0.3"/>
    <row r="294" ht="11.85" customHeight="1" x14ac:dyDescent="0.3"/>
    <row r="295" ht="11.85" customHeight="1" x14ac:dyDescent="0.3"/>
    <row r="296" ht="11.85" customHeight="1" x14ac:dyDescent="0.3"/>
    <row r="297" ht="11.85" customHeight="1" x14ac:dyDescent="0.3"/>
    <row r="298" ht="11.85" customHeight="1" x14ac:dyDescent="0.3"/>
    <row r="299" ht="11.85" customHeight="1" x14ac:dyDescent="0.3"/>
    <row r="300" ht="11.85" customHeight="1" x14ac:dyDescent="0.3"/>
    <row r="301" ht="11.85" customHeight="1" x14ac:dyDescent="0.3"/>
    <row r="302" ht="11.85" customHeight="1" x14ac:dyDescent="0.3"/>
    <row r="303" ht="11.85" customHeight="1" x14ac:dyDescent="0.3"/>
    <row r="304" ht="11.85" customHeight="1" x14ac:dyDescent="0.3"/>
    <row r="305" ht="11.85" customHeight="1" x14ac:dyDescent="0.3"/>
    <row r="306" ht="11.85" customHeight="1" x14ac:dyDescent="0.3"/>
    <row r="307" ht="11.85" customHeight="1" x14ac:dyDescent="0.3"/>
    <row r="308" ht="11.85" customHeight="1" x14ac:dyDescent="0.3"/>
    <row r="309" ht="11.85" customHeight="1" x14ac:dyDescent="0.3"/>
    <row r="310" ht="11.85" customHeight="1" x14ac:dyDescent="0.3"/>
    <row r="311" ht="11.85" customHeight="1" x14ac:dyDescent="0.3"/>
    <row r="312" ht="11.85" customHeight="1" x14ac:dyDescent="0.3"/>
    <row r="313" ht="11.85" customHeight="1" x14ac:dyDescent="0.3"/>
    <row r="314" ht="11.85" customHeight="1" x14ac:dyDescent="0.3"/>
    <row r="315" ht="11.85" customHeight="1" x14ac:dyDescent="0.3"/>
    <row r="316" ht="11.85" customHeight="1" x14ac:dyDescent="0.3"/>
    <row r="317" ht="11.85" customHeight="1" x14ac:dyDescent="0.3"/>
    <row r="318" ht="11.85" customHeight="1" x14ac:dyDescent="0.3"/>
    <row r="319" ht="11.85" customHeight="1" x14ac:dyDescent="0.3"/>
    <row r="320" ht="11.85" customHeight="1" x14ac:dyDescent="0.3"/>
    <row r="321" ht="11.85" customHeight="1" x14ac:dyDescent="0.3"/>
    <row r="322" ht="11.85" customHeight="1" x14ac:dyDescent="0.3"/>
    <row r="323" ht="11.85" customHeight="1" x14ac:dyDescent="0.3"/>
    <row r="324" ht="11.85" customHeight="1" x14ac:dyDescent="0.3"/>
    <row r="325" ht="11.85" customHeight="1" x14ac:dyDescent="0.3"/>
    <row r="326" ht="11.85" customHeight="1" x14ac:dyDescent="0.3"/>
    <row r="327" ht="11.85" customHeight="1" x14ac:dyDescent="0.3"/>
    <row r="328" ht="11.85" customHeight="1" x14ac:dyDescent="0.3"/>
    <row r="329" ht="11.85" customHeight="1" x14ac:dyDescent="0.3"/>
    <row r="330" ht="11.85" customHeight="1" x14ac:dyDescent="0.3"/>
    <row r="331" ht="11.85" customHeight="1" x14ac:dyDescent="0.3"/>
    <row r="332" ht="11.85" customHeight="1" x14ac:dyDescent="0.3"/>
    <row r="333" ht="11.85" customHeight="1" x14ac:dyDescent="0.3"/>
    <row r="334" ht="11.85" customHeight="1" x14ac:dyDescent="0.3"/>
    <row r="335" ht="11.85" customHeight="1" x14ac:dyDescent="0.3"/>
    <row r="336" ht="11.85" customHeight="1" x14ac:dyDescent="0.3"/>
    <row r="337" ht="11.85" customHeight="1" x14ac:dyDescent="0.3"/>
    <row r="338" ht="11.85" customHeight="1" x14ac:dyDescent="0.3"/>
    <row r="339" ht="11.85" customHeight="1" x14ac:dyDescent="0.3"/>
    <row r="340" ht="11.85" customHeight="1" x14ac:dyDescent="0.3"/>
    <row r="341" ht="11.85" customHeight="1" x14ac:dyDescent="0.3"/>
    <row r="342" ht="11.85" customHeight="1" x14ac:dyDescent="0.3"/>
    <row r="343" ht="11.85" customHeight="1" x14ac:dyDescent="0.3"/>
    <row r="344" ht="11.85" customHeight="1" x14ac:dyDescent="0.3"/>
    <row r="345" ht="11.85" customHeight="1" x14ac:dyDescent="0.3"/>
    <row r="346" ht="11.85" customHeight="1" x14ac:dyDescent="0.3"/>
    <row r="347" ht="11.85" customHeight="1" x14ac:dyDescent="0.3"/>
    <row r="348" ht="11.85" customHeight="1" x14ac:dyDescent="0.3"/>
    <row r="349" ht="11.85" customHeight="1" x14ac:dyDescent="0.3"/>
    <row r="350" ht="11.85" customHeight="1" x14ac:dyDescent="0.3"/>
    <row r="351" ht="11.85" customHeight="1" x14ac:dyDescent="0.3"/>
    <row r="352" ht="11.85" customHeight="1" x14ac:dyDescent="0.3"/>
    <row r="353" ht="11.85" customHeight="1" x14ac:dyDescent="0.3"/>
    <row r="354" ht="11.85" customHeight="1" x14ac:dyDescent="0.3"/>
    <row r="355" ht="11.85" customHeight="1" x14ac:dyDescent="0.3"/>
    <row r="356" ht="11.85" customHeight="1" x14ac:dyDescent="0.3"/>
    <row r="357" ht="11.85" customHeight="1" x14ac:dyDescent="0.3"/>
    <row r="358" ht="11.85" customHeight="1" x14ac:dyDescent="0.3"/>
    <row r="359" ht="11.85" customHeight="1" x14ac:dyDescent="0.3"/>
    <row r="360" ht="11.85" customHeight="1" x14ac:dyDescent="0.3"/>
    <row r="361" ht="11.85" customHeight="1" x14ac:dyDescent="0.3"/>
    <row r="362" ht="11.85" customHeight="1" x14ac:dyDescent="0.3"/>
    <row r="363" ht="11.85" customHeight="1" x14ac:dyDescent="0.3"/>
    <row r="364" ht="11.85" customHeight="1" x14ac:dyDescent="0.3"/>
    <row r="365" ht="11.85" customHeight="1" x14ac:dyDescent="0.3"/>
    <row r="366" ht="11.85" customHeight="1" x14ac:dyDescent="0.3"/>
    <row r="367" ht="11.85" customHeight="1" x14ac:dyDescent="0.3"/>
    <row r="368" ht="11.85" customHeight="1" x14ac:dyDescent="0.3"/>
    <row r="369" ht="11.85" customHeight="1" x14ac:dyDescent="0.3"/>
    <row r="370" ht="11.85" customHeight="1" x14ac:dyDescent="0.3"/>
    <row r="371" ht="11.85" customHeight="1" x14ac:dyDescent="0.3"/>
    <row r="372" ht="11.85" customHeight="1" x14ac:dyDescent="0.3"/>
    <row r="373" ht="11.85" customHeight="1" x14ac:dyDescent="0.3"/>
    <row r="374" ht="11.85" customHeight="1" x14ac:dyDescent="0.3"/>
    <row r="375" ht="11.85" customHeight="1" x14ac:dyDescent="0.3"/>
    <row r="376" ht="11.85" customHeight="1" x14ac:dyDescent="0.3"/>
    <row r="377" ht="11.85" customHeight="1" x14ac:dyDescent="0.3"/>
    <row r="378" ht="11.85" customHeight="1" x14ac:dyDescent="0.3"/>
    <row r="379" ht="11.85" customHeight="1" x14ac:dyDescent="0.3"/>
    <row r="380" ht="11.85" customHeight="1" x14ac:dyDescent="0.3"/>
    <row r="381" ht="11.85" customHeight="1" x14ac:dyDescent="0.3"/>
    <row r="382" ht="11.85" customHeight="1" x14ac:dyDescent="0.3"/>
    <row r="383" ht="11.85" customHeight="1" x14ac:dyDescent="0.3"/>
    <row r="384" ht="11.85" customHeight="1" x14ac:dyDescent="0.3"/>
    <row r="385" ht="11.85" customHeight="1" x14ac:dyDescent="0.3"/>
    <row r="386" ht="11.85" customHeight="1" x14ac:dyDescent="0.3"/>
    <row r="387" ht="11.85" customHeight="1" x14ac:dyDescent="0.3"/>
    <row r="388" ht="11.85" customHeight="1" x14ac:dyDescent="0.3"/>
    <row r="389" ht="11.85" customHeight="1" x14ac:dyDescent="0.3"/>
    <row r="390" ht="11.85" customHeight="1" x14ac:dyDescent="0.3"/>
    <row r="391" ht="11.85" customHeight="1" x14ac:dyDescent="0.3"/>
    <row r="392" ht="11.85" customHeight="1" x14ac:dyDescent="0.3"/>
    <row r="393" ht="11.85" customHeight="1" x14ac:dyDescent="0.3"/>
    <row r="394" ht="11.85" customHeight="1" x14ac:dyDescent="0.3"/>
    <row r="395" ht="11.85" customHeight="1" x14ac:dyDescent="0.3"/>
    <row r="396" ht="11.85" customHeight="1" x14ac:dyDescent="0.3"/>
    <row r="397" ht="11.85" customHeight="1" x14ac:dyDescent="0.3"/>
    <row r="398" ht="11.85" customHeight="1" x14ac:dyDescent="0.3"/>
    <row r="399" ht="11.85" customHeight="1" x14ac:dyDescent="0.3"/>
    <row r="400" ht="11.85" customHeight="1" x14ac:dyDescent="0.3"/>
    <row r="401" ht="11.85" customHeight="1" x14ac:dyDescent="0.3"/>
    <row r="402" ht="11.85" customHeight="1" x14ac:dyDescent="0.3"/>
    <row r="403" ht="11.85" customHeight="1" x14ac:dyDescent="0.3"/>
    <row r="404" ht="11.85" customHeight="1" x14ac:dyDescent="0.3"/>
    <row r="405" ht="11.85" customHeight="1" x14ac:dyDescent="0.3"/>
    <row r="406" ht="11.85" customHeight="1" x14ac:dyDescent="0.3"/>
    <row r="407" ht="11.85" customHeight="1" x14ac:dyDescent="0.3"/>
    <row r="408" ht="11.85" customHeight="1" x14ac:dyDescent="0.3"/>
    <row r="409" ht="11.85" customHeight="1" x14ac:dyDescent="0.3"/>
    <row r="410" ht="11.85" customHeight="1" x14ac:dyDescent="0.3"/>
    <row r="411" ht="11.85" customHeight="1" x14ac:dyDescent="0.3"/>
    <row r="412" ht="11.85" customHeight="1" x14ac:dyDescent="0.3"/>
    <row r="413" ht="11.85" customHeight="1" x14ac:dyDescent="0.3"/>
    <row r="414" ht="11.85" customHeight="1" x14ac:dyDescent="0.3"/>
    <row r="415" ht="11.85" customHeight="1" x14ac:dyDescent="0.3"/>
    <row r="416" ht="11.85" customHeight="1" x14ac:dyDescent="0.3"/>
    <row r="417" ht="11.85" customHeight="1" x14ac:dyDescent="0.3"/>
    <row r="418" ht="11.85" customHeight="1" x14ac:dyDescent="0.3"/>
    <row r="419" ht="11.85" customHeight="1" x14ac:dyDescent="0.3"/>
    <row r="420" ht="11.85" customHeight="1" x14ac:dyDescent="0.3"/>
    <row r="421" ht="11.85" customHeight="1" x14ac:dyDescent="0.3"/>
    <row r="422" ht="11.85" customHeight="1" x14ac:dyDescent="0.3"/>
    <row r="423" ht="11.85" customHeight="1" x14ac:dyDescent="0.3"/>
    <row r="424" ht="11.85" customHeight="1" x14ac:dyDescent="0.3"/>
    <row r="425" ht="11.85" customHeight="1" x14ac:dyDescent="0.3"/>
    <row r="426" ht="11.85" customHeight="1" x14ac:dyDescent="0.3"/>
    <row r="427" ht="11.85" customHeight="1" x14ac:dyDescent="0.3"/>
    <row r="428" ht="11.85" customHeight="1" x14ac:dyDescent="0.3"/>
    <row r="429" ht="11.85" customHeight="1" x14ac:dyDescent="0.3"/>
    <row r="430" ht="11.85" customHeight="1" x14ac:dyDescent="0.3"/>
    <row r="431" ht="11.85" customHeight="1" x14ac:dyDescent="0.3"/>
    <row r="432" ht="11.85" customHeight="1" x14ac:dyDescent="0.3"/>
    <row r="433" ht="11.85" customHeight="1" x14ac:dyDescent="0.3"/>
    <row r="434" ht="11.85" customHeight="1" x14ac:dyDescent="0.3"/>
    <row r="435" ht="11.85" customHeight="1" x14ac:dyDescent="0.3"/>
    <row r="436" ht="11.85" customHeight="1" x14ac:dyDescent="0.3"/>
    <row r="437" ht="11.85" customHeight="1" x14ac:dyDescent="0.3"/>
    <row r="438" ht="11.85" customHeight="1" x14ac:dyDescent="0.3"/>
    <row r="439" ht="11.85" customHeight="1" x14ac:dyDescent="0.3"/>
    <row r="440" ht="11.85" customHeight="1" x14ac:dyDescent="0.3"/>
    <row r="441" ht="11.85" customHeight="1" x14ac:dyDescent="0.3"/>
    <row r="442" ht="11.85" customHeight="1" x14ac:dyDescent="0.3"/>
    <row r="443" ht="11.85" customHeight="1" x14ac:dyDescent="0.3"/>
    <row r="444" ht="11.85" customHeight="1" x14ac:dyDescent="0.3"/>
    <row r="445" ht="11.85" customHeight="1" x14ac:dyDescent="0.3"/>
    <row r="446" ht="11.85" customHeight="1" x14ac:dyDescent="0.3"/>
    <row r="447" ht="11.85" customHeight="1" x14ac:dyDescent="0.3"/>
    <row r="448" ht="11.85" customHeight="1" x14ac:dyDescent="0.3"/>
    <row r="449" ht="11.85" customHeight="1" x14ac:dyDescent="0.3"/>
    <row r="450" ht="11.85" customHeight="1" x14ac:dyDescent="0.3"/>
    <row r="451" ht="11.85" customHeight="1" x14ac:dyDescent="0.3"/>
    <row r="452" ht="11.85" customHeight="1" x14ac:dyDescent="0.3"/>
    <row r="453" ht="11.85" customHeight="1" x14ac:dyDescent="0.3"/>
    <row r="454" ht="11.85" customHeight="1" x14ac:dyDescent="0.3"/>
    <row r="455" ht="11.85" customHeight="1" x14ac:dyDescent="0.3"/>
    <row r="456" ht="11.85" customHeight="1" x14ac:dyDescent="0.3"/>
    <row r="457" ht="11.85" customHeight="1" x14ac:dyDescent="0.3"/>
    <row r="458" ht="11.85" customHeight="1" x14ac:dyDescent="0.3"/>
    <row r="459" ht="11.85" customHeight="1" x14ac:dyDescent="0.3"/>
    <row r="460" ht="11.85" customHeight="1" x14ac:dyDescent="0.3"/>
    <row r="461" ht="11.85" customHeight="1" x14ac:dyDescent="0.3"/>
    <row r="462" ht="11.85" customHeight="1" x14ac:dyDescent="0.3"/>
    <row r="463" ht="11.85" customHeight="1" x14ac:dyDescent="0.3"/>
    <row r="464" ht="11.85" customHeight="1" x14ac:dyDescent="0.3"/>
    <row r="465" ht="11.85" customHeight="1" x14ac:dyDescent="0.3"/>
    <row r="466" ht="11.85" customHeight="1" x14ac:dyDescent="0.3"/>
    <row r="467" ht="11.85" customHeight="1" x14ac:dyDescent="0.3"/>
    <row r="468" ht="11.85" customHeight="1" x14ac:dyDescent="0.3"/>
    <row r="469" ht="11.85" customHeight="1" x14ac:dyDescent="0.3"/>
    <row r="470" ht="11.85" customHeight="1" x14ac:dyDescent="0.3"/>
    <row r="471" ht="11.85" customHeight="1" x14ac:dyDescent="0.3"/>
    <row r="472" ht="11.85" customHeight="1" x14ac:dyDescent="0.3"/>
    <row r="473" ht="11.85" customHeight="1" x14ac:dyDescent="0.3"/>
    <row r="474" ht="11.85" customHeight="1" x14ac:dyDescent="0.3"/>
    <row r="475" ht="11.85" customHeight="1" x14ac:dyDescent="0.3"/>
    <row r="476" ht="11.85" customHeight="1" x14ac:dyDescent="0.3"/>
    <row r="477" ht="11.85" customHeight="1" x14ac:dyDescent="0.3"/>
    <row r="478" ht="11.85" customHeight="1" x14ac:dyDescent="0.3"/>
    <row r="479" ht="11.85" customHeight="1" x14ac:dyDescent="0.3"/>
    <row r="480" ht="11.85" customHeight="1" x14ac:dyDescent="0.3"/>
    <row r="481" ht="11.85" customHeight="1" x14ac:dyDescent="0.3"/>
    <row r="482" ht="11.85" customHeight="1" x14ac:dyDescent="0.3"/>
    <row r="483" ht="11.85" customHeight="1" x14ac:dyDescent="0.3"/>
    <row r="484" ht="11.85" customHeight="1" x14ac:dyDescent="0.3"/>
    <row r="485" ht="11.85" customHeight="1" x14ac:dyDescent="0.3"/>
    <row r="486" ht="11.85" customHeight="1" x14ac:dyDescent="0.3"/>
    <row r="487" ht="11.85" customHeight="1" x14ac:dyDescent="0.3"/>
    <row r="488" ht="11.85" customHeight="1" x14ac:dyDescent="0.3"/>
    <row r="489" ht="11.85" customHeight="1" x14ac:dyDescent="0.3"/>
    <row r="490" ht="11.85" customHeight="1" x14ac:dyDescent="0.3"/>
    <row r="491" ht="11.85" customHeight="1" x14ac:dyDescent="0.3"/>
    <row r="492" ht="11.85" customHeight="1" x14ac:dyDescent="0.3"/>
    <row r="493" ht="11.85" customHeight="1" x14ac:dyDescent="0.3"/>
    <row r="494" ht="11.85" customHeight="1" x14ac:dyDescent="0.3"/>
    <row r="495" ht="11.85" customHeight="1" x14ac:dyDescent="0.3"/>
    <row r="496" ht="11.85" customHeight="1" x14ac:dyDescent="0.3"/>
    <row r="497" ht="11.85" customHeight="1" x14ac:dyDescent="0.3"/>
    <row r="498" ht="11.85" customHeight="1" x14ac:dyDescent="0.3"/>
    <row r="499" ht="11.85" customHeight="1" x14ac:dyDescent="0.3"/>
    <row r="500" ht="11.85" customHeight="1" x14ac:dyDescent="0.3"/>
    <row r="501" ht="11.85" customHeight="1" x14ac:dyDescent="0.3"/>
    <row r="502" ht="11.85" customHeight="1" x14ac:dyDescent="0.3"/>
    <row r="503" ht="11.85" customHeight="1" x14ac:dyDescent="0.3"/>
    <row r="504" ht="11.85" customHeight="1" x14ac:dyDescent="0.3"/>
    <row r="505" ht="11.85" customHeight="1" x14ac:dyDescent="0.3"/>
    <row r="506" ht="11.85" customHeight="1" x14ac:dyDescent="0.3"/>
    <row r="507" ht="11.85" customHeight="1" x14ac:dyDescent="0.3"/>
    <row r="508" ht="11.85" customHeight="1" x14ac:dyDescent="0.3"/>
    <row r="509" ht="11.85" customHeight="1" x14ac:dyDescent="0.3"/>
    <row r="510" ht="11.85" customHeight="1" x14ac:dyDescent="0.3"/>
    <row r="511" ht="11.85" customHeight="1" x14ac:dyDescent="0.3"/>
    <row r="512" ht="11.85" customHeight="1" x14ac:dyDescent="0.3"/>
    <row r="513" ht="11.85" customHeight="1" x14ac:dyDescent="0.3"/>
    <row r="514" ht="11.85" customHeight="1" x14ac:dyDescent="0.3"/>
    <row r="515" ht="11.85" customHeight="1" x14ac:dyDescent="0.3"/>
    <row r="516" ht="11.85" customHeight="1" x14ac:dyDescent="0.3"/>
    <row r="517" ht="11.85" customHeight="1" x14ac:dyDescent="0.3"/>
    <row r="518" ht="11.85" customHeight="1" x14ac:dyDescent="0.3"/>
    <row r="519" ht="11.85" customHeight="1" x14ac:dyDescent="0.3"/>
    <row r="520" ht="11.85" customHeight="1" x14ac:dyDescent="0.3"/>
    <row r="521" ht="11.85" customHeight="1" x14ac:dyDescent="0.3"/>
    <row r="522" ht="11.85" customHeight="1" x14ac:dyDescent="0.3"/>
    <row r="523" ht="11.85" customHeight="1" x14ac:dyDescent="0.3"/>
    <row r="524" ht="11.85" customHeight="1" x14ac:dyDescent="0.3"/>
    <row r="525" ht="11.85" customHeight="1" x14ac:dyDescent="0.3"/>
    <row r="526" ht="11.85" customHeight="1" x14ac:dyDescent="0.3"/>
    <row r="527" ht="11.85" customHeight="1" x14ac:dyDescent="0.3"/>
    <row r="528" ht="11.85" customHeight="1" x14ac:dyDescent="0.3"/>
    <row r="529" ht="11.85" customHeight="1" x14ac:dyDescent="0.3"/>
    <row r="530" ht="11.85" customHeight="1" x14ac:dyDescent="0.3"/>
    <row r="531" ht="11.85" customHeight="1" x14ac:dyDescent="0.3"/>
    <row r="532" ht="11.85" customHeight="1" x14ac:dyDescent="0.3"/>
    <row r="533" ht="11.85" customHeight="1" x14ac:dyDescent="0.3"/>
    <row r="534" ht="11.85" customHeight="1" x14ac:dyDescent="0.3"/>
    <row r="535" ht="11.85" customHeight="1" x14ac:dyDescent="0.3"/>
    <row r="536" ht="11.85" customHeight="1" x14ac:dyDescent="0.3"/>
    <row r="537" ht="11.85" customHeight="1" x14ac:dyDescent="0.3"/>
    <row r="538" ht="11.85" customHeight="1" x14ac:dyDescent="0.3"/>
    <row r="539" ht="11.85" customHeight="1" x14ac:dyDescent="0.3"/>
    <row r="540" ht="11.85" customHeight="1" x14ac:dyDescent="0.3"/>
    <row r="541" ht="11.85" customHeight="1" x14ac:dyDescent="0.3"/>
    <row r="542" ht="11.85" customHeight="1" x14ac:dyDescent="0.3"/>
    <row r="543" ht="11.85" customHeight="1" x14ac:dyDescent="0.3"/>
    <row r="544" ht="11.85" customHeight="1" x14ac:dyDescent="0.3"/>
    <row r="545" ht="11.85" customHeight="1" x14ac:dyDescent="0.3"/>
    <row r="546" ht="11.85" customHeight="1" x14ac:dyDescent="0.3"/>
    <row r="547" ht="11.85" customHeight="1" x14ac:dyDescent="0.3"/>
    <row r="548" ht="11.85" customHeight="1" x14ac:dyDescent="0.3"/>
    <row r="549" ht="11.85" customHeight="1" x14ac:dyDescent="0.3"/>
    <row r="550" ht="11.85" customHeight="1" x14ac:dyDescent="0.3"/>
    <row r="551" ht="11.85" customHeight="1" x14ac:dyDescent="0.3"/>
    <row r="552" ht="11.85" customHeight="1" x14ac:dyDescent="0.3"/>
    <row r="553" ht="11.85" customHeight="1" x14ac:dyDescent="0.3"/>
    <row r="554" ht="11.85" customHeight="1" x14ac:dyDescent="0.3"/>
    <row r="555" ht="11.85" customHeight="1" x14ac:dyDescent="0.3"/>
    <row r="556" ht="11.85" customHeight="1" x14ac:dyDescent="0.3"/>
    <row r="557" ht="11.85" customHeight="1" x14ac:dyDescent="0.3"/>
    <row r="558" ht="11.85" customHeight="1" x14ac:dyDescent="0.3"/>
    <row r="559" ht="11.85" customHeight="1" x14ac:dyDescent="0.3"/>
    <row r="560" ht="11.85" customHeight="1" x14ac:dyDescent="0.3"/>
    <row r="561" ht="11.85" customHeight="1" x14ac:dyDescent="0.3"/>
    <row r="562" ht="11.85" customHeight="1" x14ac:dyDescent="0.3"/>
    <row r="563" ht="11.85" customHeight="1" x14ac:dyDescent="0.3"/>
    <row r="564" ht="11.85" customHeight="1" x14ac:dyDescent="0.3"/>
    <row r="565" ht="11.85" customHeight="1" x14ac:dyDescent="0.3"/>
    <row r="566" ht="11.85" customHeight="1" x14ac:dyDescent="0.3"/>
    <row r="567" ht="11.85" customHeight="1" x14ac:dyDescent="0.3"/>
    <row r="568" ht="11.85" customHeight="1" x14ac:dyDescent="0.3"/>
    <row r="569" ht="11.85" customHeight="1" x14ac:dyDescent="0.3"/>
    <row r="570" ht="11.85" customHeight="1" x14ac:dyDescent="0.3"/>
    <row r="571" ht="11.85" customHeight="1" x14ac:dyDescent="0.3"/>
    <row r="572" ht="11.85" customHeight="1" x14ac:dyDescent="0.3"/>
    <row r="573" ht="11.85" customHeight="1" x14ac:dyDescent="0.3"/>
    <row r="574" ht="11.85" customHeight="1" x14ac:dyDescent="0.3"/>
    <row r="575" ht="11.85" customHeight="1" x14ac:dyDescent="0.3"/>
    <row r="576" ht="11.85" customHeight="1" x14ac:dyDescent="0.3"/>
    <row r="577" ht="11.85" customHeight="1" x14ac:dyDescent="0.3"/>
    <row r="578" ht="11.85" customHeight="1" x14ac:dyDescent="0.3"/>
    <row r="579" ht="11.85" customHeight="1" x14ac:dyDescent="0.3"/>
    <row r="580" ht="11.85" customHeight="1" x14ac:dyDescent="0.3"/>
    <row r="581" ht="11.85" customHeight="1" x14ac:dyDescent="0.3"/>
    <row r="582" ht="11.85" customHeight="1" x14ac:dyDescent="0.3"/>
    <row r="583" ht="11.85" customHeight="1" x14ac:dyDescent="0.3"/>
    <row r="584" ht="11.85" customHeight="1" x14ac:dyDescent="0.3"/>
    <row r="585" ht="11.85" customHeight="1" x14ac:dyDescent="0.3"/>
    <row r="586" ht="11.85" customHeight="1" x14ac:dyDescent="0.3"/>
    <row r="587" ht="11.85" customHeight="1" x14ac:dyDescent="0.3"/>
    <row r="588" ht="11.85" customHeight="1" x14ac:dyDescent="0.3"/>
    <row r="589" ht="11.85" customHeight="1" x14ac:dyDescent="0.3"/>
    <row r="590" ht="11.85" customHeight="1" x14ac:dyDescent="0.3"/>
    <row r="591" ht="11.85" customHeight="1" x14ac:dyDescent="0.3"/>
    <row r="592" ht="11.85" customHeight="1" x14ac:dyDescent="0.3"/>
    <row r="593" ht="11.85" customHeight="1" x14ac:dyDescent="0.3"/>
    <row r="594" ht="11.85" customHeight="1" x14ac:dyDescent="0.3"/>
    <row r="595" ht="11.85" customHeight="1" x14ac:dyDescent="0.3"/>
    <row r="596" ht="11.85" customHeight="1" x14ac:dyDescent="0.3"/>
    <row r="597" ht="11.85" customHeight="1" x14ac:dyDescent="0.3"/>
    <row r="598" ht="11.85" customHeight="1" x14ac:dyDescent="0.3"/>
    <row r="599" ht="11.85" customHeight="1" x14ac:dyDescent="0.3"/>
    <row r="600" ht="11.85" customHeight="1" x14ac:dyDescent="0.3"/>
    <row r="601" ht="11.85" customHeight="1" x14ac:dyDescent="0.3"/>
    <row r="602" ht="11.85" customHeight="1" x14ac:dyDescent="0.3"/>
    <row r="603" ht="11.85" customHeight="1" x14ac:dyDescent="0.3"/>
    <row r="604" ht="11.85" customHeight="1" x14ac:dyDescent="0.3"/>
    <row r="605" ht="11.85" customHeight="1" x14ac:dyDescent="0.3"/>
    <row r="606" ht="11.85" customHeight="1" x14ac:dyDescent="0.3"/>
    <row r="607" ht="11.85" customHeight="1" x14ac:dyDescent="0.3"/>
    <row r="608" ht="11.85" customHeight="1" x14ac:dyDescent="0.3"/>
    <row r="609" ht="11.85" customHeight="1" x14ac:dyDescent="0.3"/>
    <row r="610" ht="11.85" customHeight="1" x14ac:dyDescent="0.3"/>
    <row r="611" ht="11.85" customHeight="1" x14ac:dyDescent="0.3"/>
    <row r="612" ht="11.85" customHeight="1" x14ac:dyDescent="0.3"/>
    <row r="613" ht="11.85" customHeight="1" x14ac:dyDescent="0.3"/>
    <row r="614" ht="11.85" customHeight="1" x14ac:dyDescent="0.3"/>
    <row r="615" ht="11.85" customHeight="1" x14ac:dyDescent="0.3"/>
    <row r="616" ht="11.85" customHeight="1" x14ac:dyDescent="0.3"/>
    <row r="617" ht="11.85" customHeight="1" x14ac:dyDescent="0.3"/>
    <row r="618" ht="11.85" customHeight="1" x14ac:dyDescent="0.3"/>
    <row r="619" ht="11.85" customHeight="1" x14ac:dyDescent="0.3"/>
    <row r="620" ht="11.85" customHeight="1" x14ac:dyDescent="0.3"/>
    <row r="621" ht="11.85" customHeight="1" x14ac:dyDescent="0.3"/>
    <row r="622" ht="11.85" customHeight="1" x14ac:dyDescent="0.3"/>
    <row r="623" ht="11.85" customHeight="1" x14ac:dyDescent="0.3"/>
    <row r="624" ht="11.85" customHeight="1" x14ac:dyDescent="0.3"/>
    <row r="625" ht="11.85" customHeight="1" x14ac:dyDescent="0.3"/>
    <row r="626" ht="11.85" customHeight="1" x14ac:dyDescent="0.3"/>
    <row r="627" ht="11.85" customHeight="1" x14ac:dyDescent="0.3"/>
    <row r="628" ht="11.85" customHeight="1" x14ac:dyDescent="0.3"/>
    <row r="629" ht="11.85" customHeight="1" x14ac:dyDescent="0.3"/>
    <row r="630" ht="11.85" customHeight="1" x14ac:dyDescent="0.3"/>
    <row r="631" ht="11.85" customHeight="1" x14ac:dyDescent="0.3"/>
    <row r="632" ht="11.85" customHeight="1" x14ac:dyDescent="0.3"/>
    <row r="633" ht="11.85" customHeight="1" x14ac:dyDescent="0.3"/>
    <row r="634" ht="11.85" customHeight="1" x14ac:dyDescent="0.3"/>
    <row r="635" ht="11.85" customHeight="1" x14ac:dyDescent="0.3"/>
    <row r="636" ht="11.85" customHeight="1" x14ac:dyDescent="0.3"/>
    <row r="637" ht="11.85" customHeight="1" x14ac:dyDescent="0.3"/>
    <row r="638" ht="11.85" customHeight="1" x14ac:dyDescent="0.3"/>
    <row r="639" ht="11.85" customHeight="1" x14ac:dyDescent="0.3"/>
    <row r="640" ht="11.85" customHeight="1" x14ac:dyDescent="0.3"/>
    <row r="641" ht="11.85" customHeight="1" x14ac:dyDescent="0.3"/>
    <row r="642" ht="11.85" customHeight="1" x14ac:dyDescent="0.3"/>
    <row r="643" ht="11.85" customHeight="1" x14ac:dyDescent="0.3"/>
    <row r="644" ht="11.85" customHeight="1" x14ac:dyDescent="0.3"/>
    <row r="645" ht="11.85" customHeight="1" x14ac:dyDescent="0.3"/>
    <row r="646" ht="11.85" customHeight="1" x14ac:dyDescent="0.3"/>
    <row r="647" ht="11.85" customHeight="1" x14ac:dyDescent="0.3"/>
    <row r="648" ht="11.85" customHeight="1" x14ac:dyDescent="0.3"/>
    <row r="649" ht="11.85" customHeight="1" x14ac:dyDescent="0.3"/>
    <row r="650" ht="11.85" customHeight="1" x14ac:dyDescent="0.3"/>
    <row r="651" ht="11.85" customHeight="1" x14ac:dyDescent="0.3"/>
    <row r="652" ht="11.85" customHeight="1" x14ac:dyDescent="0.3"/>
    <row r="653" ht="11.85" customHeight="1" x14ac:dyDescent="0.3"/>
    <row r="654" ht="11.85" customHeight="1" x14ac:dyDescent="0.3"/>
    <row r="655" ht="11.85" customHeight="1" x14ac:dyDescent="0.3"/>
    <row r="656" ht="11.85" customHeight="1" x14ac:dyDescent="0.3"/>
    <row r="657" ht="11.85" customHeight="1" x14ac:dyDescent="0.3"/>
    <row r="658" ht="11.85" customHeight="1" x14ac:dyDescent="0.3"/>
    <row r="659" ht="11.85" customHeight="1" x14ac:dyDescent="0.3"/>
    <row r="660" ht="11.85" customHeight="1" x14ac:dyDescent="0.3"/>
    <row r="661" ht="11.85" customHeight="1" x14ac:dyDescent="0.3"/>
    <row r="662" ht="11.85" customHeight="1" x14ac:dyDescent="0.3"/>
    <row r="663" ht="11.85" customHeight="1" x14ac:dyDescent="0.3"/>
    <row r="664" ht="11.85" customHeight="1" x14ac:dyDescent="0.3"/>
    <row r="665" ht="11.85" customHeight="1" x14ac:dyDescent="0.3"/>
    <row r="666" ht="11.85" customHeight="1" x14ac:dyDescent="0.3"/>
    <row r="667" ht="11.85" customHeight="1" x14ac:dyDescent="0.3"/>
    <row r="668" ht="11.85" customHeight="1" x14ac:dyDescent="0.3"/>
    <row r="669" ht="11.85" customHeight="1" x14ac:dyDescent="0.3"/>
    <row r="670" ht="11.85" customHeight="1" x14ac:dyDescent="0.3"/>
    <row r="671" ht="11.85" customHeight="1" x14ac:dyDescent="0.3"/>
    <row r="672" ht="11.85" customHeight="1" x14ac:dyDescent="0.3"/>
    <row r="673" ht="11.85" customHeight="1" x14ac:dyDescent="0.3"/>
    <row r="674" ht="11.85" customHeight="1" x14ac:dyDescent="0.3"/>
    <row r="675" ht="11.85" customHeight="1" x14ac:dyDescent="0.3"/>
    <row r="676" ht="11.85" customHeight="1" x14ac:dyDescent="0.3"/>
    <row r="677" ht="11.85" customHeight="1" x14ac:dyDescent="0.3"/>
    <row r="678" ht="11.85" customHeight="1" x14ac:dyDescent="0.3"/>
    <row r="679" ht="11.85" customHeight="1" x14ac:dyDescent="0.3"/>
    <row r="680" ht="11.85" customHeight="1" x14ac:dyDescent="0.3"/>
    <row r="681" ht="11.85" customHeight="1" x14ac:dyDescent="0.3"/>
    <row r="682" ht="11.85" customHeight="1" x14ac:dyDescent="0.3"/>
    <row r="683" ht="11.85" customHeight="1" x14ac:dyDescent="0.3"/>
    <row r="684" ht="11.85" customHeight="1" x14ac:dyDescent="0.3"/>
    <row r="685" ht="11.85" customHeight="1" x14ac:dyDescent="0.3"/>
    <row r="686" ht="11.85" customHeight="1" x14ac:dyDescent="0.3"/>
    <row r="687" ht="11.85" customHeight="1" x14ac:dyDescent="0.3"/>
    <row r="688" ht="11.85" customHeight="1" x14ac:dyDescent="0.3"/>
    <row r="689" ht="11.85" customHeight="1" x14ac:dyDescent="0.3"/>
    <row r="690" ht="11.85" customHeight="1" x14ac:dyDescent="0.3"/>
    <row r="691" ht="11.85" customHeight="1" x14ac:dyDescent="0.3"/>
    <row r="692" ht="11.85" customHeight="1" x14ac:dyDescent="0.3"/>
    <row r="693" ht="11.85" customHeight="1" x14ac:dyDescent="0.3"/>
    <row r="694" ht="11.85" customHeight="1" x14ac:dyDescent="0.3"/>
    <row r="695" ht="11.85" customHeight="1" x14ac:dyDescent="0.3"/>
    <row r="696" ht="11.85" customHeight="1" x14ac:dyDescent="0.3"/>
    <row r="697" ht="11.85" customHeight="1" x14ac:dyDescent="0.3"/>
    <row r="698" ht="11.85" customHeight="1" x14ac:dyDescent="0.3"/>
    <row r="699" ht="11.85" customHeight="1" x14ac:dyDescent="0.3"/>
    <row r="700" ht="11.85" customHeight="1" x14ac:dyDescent="0.3"/>
    <row r="701" ht="11.85" customHeight="1" x14ac:dyDescent="0.3"/>
    <row r="702" ht="11.85" customHeight="1" x14ac:dyDescent="0.3"/>
    <row r="703" ht="11.85" customHeight="1" x14ac:dyDescent="0.3"/>
    <row r="704" ht="11.85" customHeight="1" x14ac:dyDescent="0.3"/>
    <row r="705" ht="11.85" customHeight="1" x14ac:dyDescent="0.3"/>
    <row r="706" ht="11.85" customHeight="1" x14ac:dyDescent="0.3"/>
    <row r="707" ht="11.85" customHeight="1" x14ac:dyDescent="0.3"/>
    <row r="708" ht="11.85" customHeight="1" x14ac:dyDescent="0.3"/>
    <row r="709" ht="11.85" customHeight="1" x14ac:dyDescent="0.3"/>
    <row r="710" ht="11.85" customHeight="1" x14ac:dyDescent="0.3"/>
    <row r="711" ht="11.85" customHeight="1" x14ac:dyDescent="0.3"/>
    <row r="712" ht="11.85" customHeight="1" x14ac:dyDescent="0.3"/>
    <row r="713" ht="11.85" customHeight="1" x14ac:dyDescent="0.3"/>
    <row r="714" ht="11.85" customHeight="1" x14ac:dyDescent="0.3"/>
    <row r="715" ht="11.85" customHeight="1" x14ac:dyDescent="0.3"/>
    <row r="716" ht="11.85" customHeight="1" x14ac:dyDescent="0.3"/>
    <row r="717" ht="11.85" customHeight="1" x14ac:dyDescent="0.3"/>
    <row r="718" ht="11.85" customHeight="1" x14ac:dyDescent="0.3"/>
    <row r="719" ht="11.85" customHeight="1" x14ac:dyDescent="0.3"/>
    <row r="720" ht="11.85" customHeight="1" x14ac:dyDescent="0.3"/>
    <row r="721" ht="11.85" customHeight="1" x14ac:dyDescent="0.3"/>
    <row r="722" ht="11.85" customHeight="1" x14ac:dyDescent="0.3"/>
    <row r="723" ht="11.85" customHeight="1" x14ac:dyDescent="0.3"/>
    <row r="724" ht="11.85" customHeight="1" x14ac:dyDescent="0.3"/>
    <row r="725" ht="11.85" customHeight="1" x14ac:dyDescent="0.3"/>
    <row r="726" ht="11.85" customHeight="1" x14ac:dyDescent="0.3"/>
    <row r="727" ht="11.85" customHeight="1" x14ac:dyDescent="0.3"/>
    <row r="728" ht="11.85" customHeight="1" x14ac:dyDescent="0.3"/>
    <row r="729" ht="11.85" customHeight="1" x14ac:dyDescent="0.3"/>
    <row r="730" ht="11.85" customHeight="1" x14ac:dyDescent="0.3"/>
    <row r="731" ht="11.85" customHeight="1" x14ac:dyDescent="0.3"/>
    <row r="732" ht="11.85" customHeight="1" x14ac:dyDescent="0.3"/>
    <row r="733" ht="11.85" customHeight="1" x14ac:dyDescent="0.3"/>
    <row r="734" ht="11.85" customHeight="1" x14ac:dyDescent="0.3"/>
    <row r="735" ht="11.85" customHeight="1" x14ac:dyDescent="0.3"/>
    <row r="736" ht="11.85" customHeight="1" x14ac:dyDescent="0.3"/>
    <row r="737" ht="11.85" customHeight="1" x14ac:dyDescent="0.3"/>
    <row r="738" ht="11.85" customHeight="1" x14ac:dyDescent="0.3"/>
    <row r="739" ht="11.85" customHeight="1" x14ac:dyDescent="0.3"/>
    <row r="740" ht="11.85" customHeight="1" x14ac:dyDescent="0.3"/>
    <row r="741" ht="11.85" customHeight="1" x14ac:dyDescent="0.3"/>
    <row r="742" ht="11.85" customHeight="1" x14ac:dyDescent="0.3"/>
    <row r="743" ht="11.85" customHeight="1" x14ac:dyDescent="0.3"/>
    <row r="744" ht="11.85" customHeight="1" x14ac:dyDescent="0.3"/>
    <row r="745" ht="11.85" customHeight="1" x14ac:dyDescent="0.3"/>
    <row r="746" ht="11.85" customHeight="1" x14ac:dyDescent="0.3"/>
    <row r="747" ht="11.85" customHeight="1" x14ac:dyDescent="0.3"/>
    <row r="748" ht="11.85" customHeight="1" x14ac:dyDescent="0.3"/>
    <row r="749" ht="11.85" customHeight="1" x14ac:dyDescent="0.3"/>
    <row r="750" ht="11.85" customHeight="1" x14ac:dyDescent="0.3"/>
    <row r="751" ht="11.85" customHeight="1" x14ac:dyDescent="0.3"/>
    <row r="752" ht="11.85" customHeight="1" x14ac:dyDescent="0.3"/>
    <row r="753" ht="11.85" customHeight="1" x14ac:dyDescent="0.3"/>
    <row r="754" ht="11.85" customHeight="1" x14ac:dyDescent="0.3"/>
    <row r="755" ht="11.85" customHeight="1" x14ac:dyDescent="0.3"/>
    <row r="756" ht="11.85" customHeight="1" x14ac:dyDescent="0.3"/>
    <row r="757" ht="11.85" customHeight="1" x14ac:dyDescent="0.3"/>
    <row r="758" ht="11.85" customHeight="1" x14ac:dyDescent="0.3"/>
    <row r="759" ht="11.85" customHeight="1" x14ac:dyDescent="0.3"/>
    <row r="760" ht="11.85" customHeight="1" x14ac:dyDescent="0.3"/>
    <row r="761" ht="11.85" customHeight="1" x14ac:dyDescent="0.3"/>
    <row r="762" ht="11.85" customHeight="1" x14ac:dyDescent="0.3"/>
    <row r="763" ht="11.85" customHeight="1" x14ac:dyDescent="0.3"/>
    <row r="764" ht="11.85" customHeight="1" x14ac:dyDescent="0.3"/>
    <row r="765" ht="11.85" customHeight="1" x14ac:dyDescent="0.3"/>
    <row r="766" ht="11.85" customHeight="1" x14ac:dyDescent="0.3"/>
    <row r="767" ht="11.85" customHeight="1" x14ac:dyDescent="0.3"/>
    <row r="768" ht="11.85" customHeight="1" x14ac:dyDescent="0.3"/>
    <row r="769" ht="11.85" customHeight="1" x14ac:dyDescent="0.3"/>
    <row r="770" ht="11.85" customHeight="1" x14ac:dyDescent="0.3"/>
    <row r="771" ht="11.85" customHeight="1" x14ac:dyDescent="0.3"/>
    <row r="772" ht="11.85" customHeight="1" x14ac:dyDescent="0.3"/>
    <row r="773" ht="11.85" customHeight="1" x14ac:dyDescent="0.3"/>
    <row r="774" ht="11.85" customHeight="1" x14ac:dyDescent="0.3"/>
    <row r="775" ht="11.85" customHeight="1" x14ac:dyDescent="0.3"/>
    <row r="776" ht="11.85" customHeight="1" x14ac:dyDescent="0.3"/>
    <row r="777" ht="11.85" customHeight="1" x14ac:dyDescent="0.3"/>
    <row r="778" ht="11.85" customHeight="1" x14ac:dyDescent="0.3"/>
    <row r="779" ht="11.85" customHeight="1" x14ac:dyDescent="0.3"/>
    <row r="780" ht="11.85" customHeight="1" x14ac:dyDescent="0.3"/>
    <row r="781" ht="11.85" customHeight="1" x14ac:dyDescent="0.3"/>
    <row r="782" ht="11.85" customHeight="1" x14ac:dyDescent="0.3"/>
    <row r="783" ht="11.85" customHeight="1" x14ac:dyDescent="0.3"/>
    <row r="784" ht="11.85" customHeight="1" x14ac:dyDescent="0.3"/>
    <row r="785" ht="11.85" customHeight="1" x14ac:dyDescent="0.3"/>
    <row r="786" ht="11.85" customHeight="1" x14ac:dyDescent="0.3"/>
    <row r="787" ht="11.85" customHeight="1" x14ac:dyDescent="0.3"/>
    <row r="788" ht="11.85" customHeight="1" x14ac:dyDescent="0.3"/>
    <row r="789" ht="11.85" customHeight="1" x14ac:dyDescent="0.3"/>
    <row r="790" ht="11.85" customHeight="1" x14ac:dyDescent="0.3"/>
    <row r="791" ht="11.85" customHeight="1" x14ac:dyDescent="0.3"/>
    <row r="792" ht="11.85" customHeight="1" x14ac:dyDescent="0.3"/>
    <row r="793" ht="11.85" customHeight="1" x14ac:dyDescent="0.3"/>
    <row r="794" ht="11.85" customHeight="1" x14ac:dyDescent="0.3"/>
    <row r="795" ht="11.85" customHeight="1" x14ac:dyDescent="0.3"/>
    <row r="796" ht="11.85" customHeight="1" x14ac:dyDescent="0.3"/>
    <row r="797" ht="11.85" customHeight="1" x14ac:dyDescent="0.3"/>
    <row r="798" ht="11.85" customHeight="1" x14ac:dyDescent="0.3"/>
    <row r="799" ht="11.85" customHeight="1" x14ac:dyDescent="0.3"/>
    <row r="800" ht="11.85" customHeight="1" x14ac:dyDescent="0.3"/>
    <row r="801" ht="11.85" customHeight="1" x14ac:dyDescent="0.3"/>
    <row r="802" ht="11.85" customHeight="1" x14ac:dyDescent="0.3"/>
    <row r="803" ht="11.85" customHeight="1" x14ac:dyDescent="0.3"/>
    <row r="804" ht="11.85" customHeight="1" x14ac:dyDescent="0.3"/>
    <row r="805" ht="11.85" customHeight="1" x14ac:dyDescent="0.3"/>
    <row r="806" ht="11.85" customHeight="1" x14ac:dyDescent="0.3"/>
    <row r="807" ht="11.85" customHeight="1" x14ac:dyDescent="0.3"/>
    <row r="808" ht="11.85" customHeight="1" x14ac:dyDescent="0.3"/>
    <row r="809" ht="11.85" customHeight="1" x14ac:dyDescent="0.3"/>
    <row r="810" ht="11.85" customHeight="1" x14ac:dyDescent="0.3"/>
    <row r="811" ht="11.85" customHeight="1" x14ac:dyDescent="0.3"/>
    <row r="812" ht="11.85" customHeight="1" x14ac:dyDescent="0.3"/>
    <row r="813" ht="11.85" customHeight="1" x14ac:dyDescent="0.3"/>
    <row r="814" ht="11.85" customHeight="1" x14ac:dyDescent="0.3"/>
    <row r="815" ht="11.85" customHeight="1" x14ac:dyDescent="0.3"/>
    <row r="816" ht="11.85" customHeight="1" x14ac:dyDescent="0.3"/>
    <row r="817" ht="11.85" customHeight="1" x14ac:dyDescent="0.3"/>
    <row r="818" ht="11.85" customHeight="1" x14ac:dyDescent="0.3"/>
    <row r="819" ht="11.85" customHeight="1" x14ac:dyDescent="0.3"/>
    <row r="820" ht="11.85" customHeight="1" x14ac:dyDescent="0.3"/>
    <row r="821" ht="11.85" customHeight="1" x14ac:dyDescent="0.3"/>
    <row r="822" ht="11.85" customHeight="1" x14ac:dyDescent="0.3"/>
    <row r="823" ht="11.85" customHeight="1" x14ac:dyDescent="0.3"/>
    <row r="824" ht="11.85" customHeight="1" x14ac:dyDescent="0.3"/>
    <row r="825" ht="11.85" customHeight="1" x14ac:dyDescent="0.3"/>
    <row r="826" ht="11.85" customHeight="1" x14ac:dyDescent="0.3"/>
    <row r="827" ht="11.85" customHeight="1" x14ac:dyDescent="0.3"/>
    <row r="828" ht="11.85" customHeight="1" x14ac:dyDescent="0.3"/>
    <row r="829" ht="11.85" customHeight="1" x14ac:dyDescent="0.3"/>
    <row r="830" ht="11.85" customHeight="1" x14ac:dyDescent="0.3"/>
    <row r="831" ht="11.85" customHeight="1" x14ac:dyDescent="0.3"/>
    <row r="832" ht="11.85" customHeight="1" x14ac:dyDescent="0.3"/>
    <row r="833" ht="11.85" customHeight="1" x14ac:dyDescent="0.3"/>
    <row r="834" ht="11.85" customHeight="1" x14ac:dyDescent="0.3"/>
    <row r="835" ht="11.85" customHeight="1" x14ac:dyDescent="0.3"/>
    <row r="836" ht="11.85" customHeight="1" x14ac:dyDescent="0.3"/>
    <row r="837" ht="11.85" customHeight="1" x14ac:dyDescent="0.3"/>
    <row r="838" ht="11.85" customHeight="1" x14ac:dyDescent="0.3"/>
    <row r="839" ht="11.85" customHeight="1" x14ac:dyDescent="0.3"/>
    <row r="840" ht="11.85" customHeight="1" x14ac:dyDescent="0.3"/>
    <row r="841" ht="11.85" customHeight="1" x14ac:dyDescent="0.3"/>
    <row r="842" ht="11.85" customHeight="1" x14ac:dyDescent="0.3"/>
    <row r="843" ht="11.85" customHeight="1" x14ac:dyDescent="0.3"/>
    <row r="844" ht="11.85" customHeight="1" x14ac:dyDescent="0.3"/>
    <row r="845" ht="11.85" customHeight="1" x14ac:dyDescent="0.3"/>
    <row r="846" ht="11.85" customHeight="1" x14ac:dyDescent="0.3"/>
    <row r="847" ht="11.85" customHeight="1" x14ac:dyDescent="0.3"/>
    <row r="848" ht="11.85" customHeight="1" x14ac:dyDescent="0.3"/>
    <row r="849" ht="11.85" customHeight="1" x14ac:dyDescent="0.3"/>
    <row r="850" ht="11.85" customHeight="1" x14ac:dyDescent="0.3"/>
    <row r="851" ht="11.85" customHeight="1" x14ac:dyDescent="0.3"/>
    <row r="852" ht="11.85" customHeight="1" x14ac:dyDescent="0.3"/>
    <row r="853" ht="11.85" customHeight="1" x14ac:dyDescent="0.3"/>
    <row r="854" ht="11.85" customHeight="1" x14ac:dyDescent="0.3"/>
    <row r="855" ht="11.85" customHeight="1" x14ac:dyDescent="0.3"/>
    <row r="856" ht="11.85" customHeight="1" x14ac:dyDescent="0.3"/>
    <row r="857" ht="11.85" customHeight="1" x14ac:dyDescent="0.3"/>
    <row r="858" ht="11.85" customHeight="1" x14ac:dyDescent="0.3"/>
    <row r="859" ht="11.85" customHeight="1" x14ac:dyDescent="0.3"/>
    <row r="860" ht="11.85" customHeight="1" x14ac:dyDescent="0.3"/>
    <row r="861" ht="11.85" customHeight="1" x14ac:dyDescent="0.3"/>
    <row r="862" ht="11.85" customHeight="1" x14ac:dyDescent="0.3"/>
    <row r="863" ht="11.85" customHeight="1" x14ac:dyDescent="0.3"/>
    <row r="864" ht="11.85" customHeight="1" x14ac:dyDescent="0.3"/>
    <row r="865" ht="11.85" customHeight="1" x14ac:dyDescent="0.3"/>
    <row r="866" ht="11.85" customHeight="1" x14ac:dyDescent="0.3"/>
    <row r="867" ht="11.85" customHeight="1" x14ac:dyDescent="0.3"/>
    <row r="868" ht="11.85" customHeight="1" x14ac:dyDescent="0.3"/>
    <row r="869" ht="11.85" customHeight="1" x14ac:dyDescent="0.3"/>
    <row r="870" ht="11.85" customHeight="1" x14ac:dyDescent="0.3"/>
    <row r="871" ht="11.85" customHeight="1" x14ac:dyDescent="0.3"/>
    <row r="872" ht="11.85" customHeight="1" x14ac:dyDescent="0.3"/>
    <row r="873" ht="11.85" customHeight="1" x14ac:dyDescent="0.3"/>
    <row r="874" ht="11.85" customHeight="1" x14ac:dyDescent="0.3"/>
    <row r="875" ht="11.85" customHeight="1" x14ac:dyDescent="0.3"/>
    <row r="876" ht="11.85" customHeight="1" x14ac:dyDescent="0.3"/>
    <row r="877" ht="11.85" customHeight="1" x14ac:dyDescent="0.3"/>
    <row r="878" ht="11.85" customHeight="1" x14ac:dyDescent="0.3"/>
    <row r="879" ht="11.85" customHeight="1" x14ac:dyDescent="0.3"/>
    <row r="880" ht="11.85" customHeight="1" x14ac:dyDescent="0.3"/>
    <row r="881" ht="11.85" customHeight="1" x14ac:dyDescent="0.3"/>
    <row r="882" ht="11.85" customHeight="1" x14ac:dyDescent="0.3"/>
    <row r="883" ht="11.85" customHeight="1" x14ac:dyDescent="0.3"/>
    <row r="884" ht="11.85" customHeight="1" x14ac:dyDescent="0.3"/>
    <row r="885" ht="11.85" customHeight="1" x14ac:dyDescent="0.3"/>
    <row r="886" ht="11.85" customHeight="1" x14ac:dyDescent="0.3"/>
    <row r="887" ht="11.85" customHeight="1" x14ac:dyDescent="0.3"/>
    <row r="888" ht="11.85" customHeight="1" x14ac:dyDescent="0.3"/>
    <row r="889" ht="11.85" customHeight="1" x14ac:dyDescent="0.3"/>
    <row r="890" ht="11.85" customHeight="1" x14ac:dyDescent="0.3"/>
    <row r="891" ht="11.85" customHeight="1" x14ac:dyDescent="0.3"/>
    <row r="892" ht="11.85" customHeight="1" x14ac:dyDescent="0.3"/>
    <row r="893" ht="11.85" customHeight="1" x14ac:dyDescent="0.3"/>
    <row r="894" ht="11.85" customHeight="1" x14ac:dyDescent="0.3"/>
    <row r="895" ht="11.85" customHeight="1" x14ac:dyDescent="0.3"/>
    <row r="896" ht="11.85" customHeight="1" x14ac:dyDescent="0.3"/>
    <row r="897" ht="11.85" customHeight="1" x14ac:dyDescent="0.3"/>
    <row r="898" ht="11.85" customHeight="1" x14ac:dyDescent="0.3"/>
    <row r="899" ht="11.85" customHeight="1" x14ac:dyDescent="0.3"/>
    <row r="900" ht="11.85" customHeight="1" x14ac:dyDescent="0.3"/>
    <row r="901" ht="11.85" customHeight="1" x14ac:dyDescent="0.3"/>
    <row r="902" ht="11.85" customHeight="1" x14ac:dyDescent="0.3"/>
    <row r="903" ht="11.85" customHeight="1" x14ac:dyDescent="0.3"/>
    <row r="904" ht="11.85" customHeight="1" x14ac:dyDescent="0.3"/>
    <row r="905" ht="11.85" customHeight="1" x14ac:dyDescent="0.3"/>
    <row r="906" ht="11.85" customHeight="1" x14ac:dyDescent="0.3"/>
    <row r="907" ht="11.85" customHeight="1" x14ac:dyDescent="0.3"/>
    <row r="908" ht="11.85" customHeight="1" x14ac:dyDescent="0.3"/>
    <row r="909" ht="11.85" customHeight="1" x14ac:dyDescent="0.3"/>
    <row r="910" ht="11.85" customHeight="1" x14ac:dyDescent="0.3"/>
    <row r="911" ht="11.85" customHeight="1" x14ac:dyDescent="0.3"/>
    <row r="912" ht="11.85" customHeight="1" x14ac:dyDescent="0.3"/>
    <row r="913" ht="11.85" customHeight="1" x14ac:dyDescent="0.3"/>
    <row r="914" ht="11.85" customHeight="1" x14ac:dyDescent="0.3"/>
    <row r="915" ht="11.85" customHeight="1" x14ac:dyDescent="0.3"/>
    <row r="916" ht="11.85" customHeight="1" x14ac:dyDescent="0.3"/>
    <row r="917" ht="11.85" customHeight="1" x14ac:dyDescent="0.3"/>
    <row r="918" ht="11.85" customHeight="1" x14ac:dyDescent="0.3"/>
    <row r="919" ht="11.85" customHeight="1" x14ac:dyDescent="0.3"/>
    <row r="920" ht="11.85" customHeight="1" x14ac:dyDescent="0.3"/>
    <row r="921" ht="11.85" customHeight="1" x14ac:dyDescent="0.3"/>
    <row r="922" ht="11.85" customHeight="1" x14ac:dyDescent="0.3"/>
    <row r="923" ht="11.85" customHeight="1" x14ac:dyDescent="0.3"/>
    <row r="924" ht="11.85" customHeight="1" x14ac:dyDescent="0.3"/>
    <row r="925" ht="11.85" customHeight="1" x14ac:dyDescent="0.3"/>
    <row r="926" ht="11.85" customHeight="1" x14ac:dyDescent="0.3"/>
    <row r="927" ht="11.85" customHeight="1" x14ac:dyDescent="0.3"/>
    <row r="928" ht="11.85" customHeight="1" x14ac:dyDescent="0.3"/>
    <row r="929" ht="11.85" customHeight="1" x14ac:dyDescent="0.3"/>
    <row r="930" ht="11.85" customHeight="1" x14ac:dyDescent="0.3"/>
    <row r="931" ht="11.85" customHeight="1" x14ac:dyDescent="0.3"/>
    <row r="932" ht="11.85" customHeight="1" x14ac:dyDescent="0.3"/>
    <row r="933" ht="11.85" customHeight="1" x14ac:dyDescent="0.3"/>
    <row r="934" ht="11.85" customHeight="1" x14ac:dyDescent="0.3"/>
    <row r="935" ht="11.85" customHeight="1" x14ac:dyDescent="0.3"/>
    <row r="936" ht="11.85" customHeight="1" x14ac:dyDescent="0.3"/>
    <row r="937" ht="11.85" customHeight="1" x14ac:dyDescent="0.3"/>
    <row r="938" ht="11.85" customHeight="1" x14ac:dyDescent="0.3"/>
    <row r="939" ht="11.85" customHeight="1" x14ac:dyDescent="0.3"/>
    <row r="940" ht="11.85" customHeight="1" x14ac:dyDescent="0.3"/>
    <row r="941" ht="11.85" customHeight="1" x14ac:dyDescent="0.3"/>
    <row r="942" ht="11.85" customHeight="1" x14ac:dyDescent="0.3"/>
    <row r="943" ht="11.85" customHeight="1" x14ac:dyDescent="0.3"/>
    <row r="944" ht="11.85" customHeight="1" x14ac:dyDescent="0.3"/>
    <row r="945" ht="11.85" customHeight="1" x14ac:dyDescent="0.3"/>
    <row r="946" ht="11.85" customHeight="1" x14ac:dyDescent="0.3"/>
    <row r="947" ht="11.85" customHeight="1" x14ac:dyDescent="0.3"/>
    <row r="948" ht="11.85" customHeight="1" x14ac:dyDescent="0.3"/>
    <row r="949" ht="11.85" customHeight="1" x14ac:dyDescent="0.3"/>
    <row r="950" ht="11.85" customHeight="1" x14ac:dyDescent="0.3"/>
    <row r="951" ht="11.85" customHeight="1" x14ac:dyDescent="0.3"/>
    <row r="952" ht="11.85" customHeight="1" x14ac:dyDescent="0.3"/>
    <row r="953" ht="11.85" customHeight="1" x14ac:dyDescent="0.3"/>
    <row r="954" ht="11.85" customHeight="1" x14ac:dyDescent="0.3"/>
    <row r="955" ht="11.85" customHeight="1" x14ac:dyDescent="0.3"/>
    <row r="956" ht="11.85" customHeight="1" x14ac:dyDescent="0.3"/>
    <row r="957" ht="11.85" customHeight="1" x14ac:dyDescent="0.3"/>
    <row r="958" ht="11.85" customHeight="1" x14ac:dyDescent="0.3"/>
    <row r="959" ht="11.85" customHeight="1" x14ac:dyDescent="0.3"/>
    <row r="960" ht="11.85" customHeight="1" x14ac:dyDescent="0.3"/>
    <row r="961" ht="11.85" customHeight="1" x14ac:dyDescent="0.3"/>
    <row r="962" ht="11.85" customHeight="1" x14ac:dyDescent="0.3"/>
    <row r="963" ht="11.85" customHeight="1" x14ac:dyDescent="0.3"/>
    <row r="964" ht="11.85" customHeight="1" x14ac:dyDescent="0.3"/>
    <row r="965" ht="11.85" customHeight="1" x14ac:dyDescent="0.3"/>
    <row r="966" ht="11.85" customHeight="1" x14ac:dyDescent="0.3"/>
    <row r="967" ht="11.85" customHeight="1" x14ac:dyDescent="0.3"/>
    <row r="968" ht="11.85" customHeight="1" x14ac:dyDescent="0.3"/>
    <row r="969" ht="11.85" customHeight="1" x14ac:dyDescent="0.3"/>
    <row r="970" ht="11.85" customHeight="1" x14ac:dyDescent="0.3"/>
    <row r="971" ht="11.85" customHeight="1" x14ac:dyDescent="0.3"/>
    <row r="972" ht="11.85" customHeight="1" x14ac:dyDescent="0.3"/>
    <row r="973" ht="11.85" customHeight="1" x14ac:dyDescent="0.3"/>
    <row r="974" ht="11.85" customHeight="1" x14ac:dyDescent="0.3"/>
    <row r="975" ht="11.85" customHeight="1" x14ac:dyDescent="0.3"/>
    <row r="976" ht="11.85" customHeight="1" x14ac:dyDescent="0.3"/>
    <row r="977" ht="11.85" customHeight="1" x14ac:dyDescent="0.3"/>
    <row r="978" ht="11.85" customHeight="1" x14ac:dyDescent="0.3"/>
    <row r="979" ht="11.85" customHeight="1" x14ac:dyDescent="0.3"/>
    <row r="980" ht="11.85" customHeight="1" x14ac:dyDescent="0.3"/>
    <row r="981" ht="11.85" customHeight="1" x14ac:dyDescent="0.3"/>
    <row r="982" ht="11.85" customHeight="1" x14ac:dyDescent="0.3"/>
    <row r="983" ht="11.85" customHeight="1" x14ac:dyDescent="0.3"/>
    <row r="984" ht="11.85" customHeight="1" x14ac:dyDescent="0.3"/>
    <row r="985" ht="11.85" customHeight="1" x14ac:dyDescent="0.3"/>
    <row r="986" ht="11.85" customHeight="1" x14ac:dyDescent="0.3"/>
    <row r="987" ht="11.85" customHeight="1" x14ac:dyDescent="0.3"/>
    <row r="988" ht="11.85" customHeight="1" x14ac:dyDescent="0.3"/>
    <row r="989" ht="11.85" customHeight="1" x14ac:dyDescent="0.3"/>
    <row r="990" ht="11.85" customHeight="1" x14ac:dyDescent="0.3"/>
    <row r="991" ht="11.85" customHeight="1" x14ac:dyDescent="0.3"/>
    <row r="992" ht="11.85" customHeight="1" x14ac:dyDescent="0.3"/>
    <row r="993" ht="11.85" customHeight="1" x14ac:dyDescent="0.3"/>
    <row r="994" ht="11.85" customHeight="1" x14ac:dyDescent="0.3"/>
    <row r="995" ht="11.85" customHeight="1" x14ac:dyDescent="0.3"/>
    <row r="996" ht="11.85" customHeight="1" x14ac:dyDescent="0.3"/>
    <row r="997" ht="11.85" customHeight="1" x14ac:dyDescent="0.3"/>
    <row r="998" ht="11.85" customHeight="1" x14ac:dyDescent="0.3"/>
    <row r="999" ht="11.85" customHeight="1" x14ac:dyDescent="0.3"/>
    <row r="1000" ht="11.85" customHeight="1" x14ac:dyDescent="0.3"/>
    <row r="1001" ht="11.85" customHeight="1" x14ac:dyDescent="0.3"/>
    <row r="1002" ht="11.85" customHeight="1" x14ac:dyDescent="0.3"/>
    <row r="1003" ht="11.85" customHeight="1" x14ac:dyDescent="0.3"/>
    <row r="1004" ht="11.85" customHeight="1" x14ac:dyDescent="0.3"/>
    <row r="1005" ht="11.85" customHeight="1" x14ac:dyDescent="0.3"/>
    <row r="1006" ht="11.85" customHeight="1" x14ac:dyDescent="0.3"/>
    <row r="1007" ht="11.85" customHeight="1" x14ac:dyDescent="0.3"/>
    <row r="1008" ht="11.85" customHeight="1" x14ac:dyDescent="0.3"/>
    <row r="1009" ht="11.85" customHeight="1" x14ac:dyDescent="0.3"/>
    <row r="1010" ht="11.85" customHeight="1" x14ac:dyDescent="0.3"/>
    <row r="1011" ht="11.85" customHeight="1" x14ac:dyDescent="0.3"/>
    <row r="1012" ht="11.85" customHeight="1" x14ac:dyDescent="0.3"/>
    <row r="1013" ht="11.85" customHeight="1" x14ac:dyDescent="0.3"/>
    <row r="1014" ht="11.85" customHeight="1" x14ac:dyDescent="0.3"/>
    <row r="1015" ht="11.85" customHeight="1" x14ac:dyDescent="0.3"/>
    <row r="1016" ht="11.85" customHeight="1" x14ac:dyDescent="0.3"/>
    <row r="1017" ht="11.85" customHeight="1" x14ac:dyDescent="0.3"/>
    <row r="1018" ht="11.85" customHeight="1" x14ac:dyDescent="0.3"/>
    <row r="1019" ht="11.85" customHeight="1" x14ac:dyDescent="0.3"/>
    <row r="1020" ht="11.85" customHeight="1" x14ac:dyDescent="0.3"/>
    <row r="1021" ht="11.85" customHeight="1" x14ac:dyDescent="0.3"/>
    <row r="1022" ht="11.85" customHeight="1" x14ac:dyDescent="0.3"/>
    <row r="1023" ht="11.85" customHeight="1" x14ac:dyDescent="0.3"/>
    <row r="1024" ht="11.85" customHeight="1" x14ac:dyDescent="0.3"/>
    <row r="1025" ht="11.85" customHeight="1" x14ac:dyDescent="0.3"/>
    <row r="1026" ht="11.85" customHeight="1" x14ac:dyDescent="0.3"/>
    <row r="1027" ht="11.85" customHeight="1" x14ac:dyDescent="0.3"/>
    <row r="1028" ht="11.85" customHeight="1" x14ac:dyDescent="0.3"/>
    <row r="1029" ht="11.85" customHeight="1" x14ac:dyDescent="0.3"/>
    <row r="1030" ht="11.85" customHeight="1" x14ac:dyDescent="0.3"/>
    <row r="1031" ht="11.85" customHeight="1" x14ac:dyDescent="0.3"/>
    <row r="1032" ht="11.85" customHeight="1" x14ac:dyDescent="0.3"/>
    <row r="1033" ht="11.85" customHeight="1" x14ac:dyDescent="0.3"/>
    <row r="1034" ht="11.85" customHeight="1" x14ac:dyDescent="0.3"/>
    <row r="1035" ht="11.85" customHeight="1" x14ac:dyDescent="0.3"/>
    <row r="1036" ht="11.85" customHeight="1" x14ac:dyDescent="0.3"/>
    <row r="1037" ht="11.85" customHeight="1" x14ac:dyDescent="0.3"/>
    <row r="1038" ht="11.85" customHeight="1" x14ac:dyDescent="0.3"/>
    <row r="1039" ht="11.85" customHeight="1" x14ac:dyDescent="0.3"/>
    <row r="1040" ht="11.85" customHeight="1" x14ac:dyDescent="0.3"/>
    <row r="1041" ht="11.85" customHeight="1" x14ac:dyDescent="0.3"/>
    <row r="1042" ht="11.85" customHeight="1" x14ac:dyDescent="0.3"/>
    <row r="1043" ht="11.85" customHeight="1" x14ac:dyDescent="0.3"/>
    <row r="1044" ht="11.85" customHeight="1" x14ac:dyDescent="0.3"/>
    <row r="1045" ht="11.85" customHeight="1" x14ac:dyDescent="0.3"/>
    <row r="1046" ht="11.85" customHeight="1" x14ac:dyDescent="0.3"/>
    <row r="1047" ht="11.85" customHeight="1" x14ac:dyDescent="0.3"/>
    <row r="1048" ht="11.85" customHeight="1" x14ac:dyDescent="0.3"/>
    <row r="1049" ht="11.85" customHeight="1" x14ac:dyDescent="0.3"/>
    <row r="1050" ht="11.85" customHeight="1" x14ac:dyDescent="0.3"/>
    <row r="1051" ht="11.85" customHeight="1" x14ac:dyDescent="0.3"/>
    <row r="1052" ht="11.85" customHeight="1" x14ac:dyDescent="0.3"/>
    <row r="1053" ht="11.85" customHeight="1" x14ac:dyDescent="0.3"/>
    <row r="1054" ht="11.85" customHeight="1" x14ac:dyDescent="0.3"/>
    <row r="1055" ht="11.85" customHeight="1" x14ac:dyDescent="0.3"/>
    <row r="1056" ht="11.85" customHeight="1" x14ac:dyDescent="0.3"/>
    <row r="1057" ht="11.85" customHeight="1" x14ac:dyDescent="0.3"/>
    <row r="1058" ht="11.85" customHeight="1" x14ac:dyDescent="0.3"/>
    <row r="1059" ht="11.85" customHeight="1" x14ac:dyDescent="0.3"/>
    <row r="1060" ht="11.85" customHeight="1" x14ac:dyDescent="0.3"/>
    <row r="1061" ht="11.85" customHeight="1" x14ac:dyDescent="0.3"/>
    <row r="1062" ht="11.85" customHeight="1" x14ac:dyDescent="0.3"/>
    <row r="1063" ht="11.85" customHeight="1" x14ac:dyDescent="0.3"/>
    <row r="1064" ht="11.85" customHeight="1" x14ac:dyDescent="0.3"/>
    <row r="1065" ht="11.85" customHeight="1" x14ac:dyDescent="0.3"/>
    <row r="1066" ht="11.85" customHeight="1" x14ac:dyDescent="0.3"/>
    <row r="1067" ht="11.85" customHeight="1" x14ac:dyDescent="0.3"/>
    <row r="1068" ht="11.85" customHeight="1" x14ac:dyDescent="0.3"/>
    <row r="1069" ht="11.85" customHeight="1" x14ac:dyDescent="0.3"/>
    <row r="1070" ht="11.85" customHeight="1" x14ac:dyDescent="0.3"/>
    <row r="1071" ht="11.85" customHeight="1" x14ac:dyDescent="0.3"/>
    <row r="1072" ht="11.85" customHeight="1" x14ac:dyDescent="0.3"/>
    <row r="1073" ht="11.85" customHeight="1" x14ac:dyDescent="0.3"/>
    <row r="1074" ht="11.85" customHeight="1" x14ac:dyDescent="0.3"/>
    <row r="1075" ht="11.85" customHeight="1" x14ac:dyDescent="0.3"/>
    <row r="1076" ht="11.85" customHeight="1" x14ac:dyDescent="0.3"/>
    <row r="1077" ht="11.85" customHeight="1" x14ac:dyDescent="0.3"/>
    <row r="1078" ht="11.85" customHeight="1" x14ac:dyDescent="0.3"/>
    <row r="1079" ht="11.85" customHeight="1" x14ac:dyDescent="0.3"/>
    <row r="1080" ht="11.85" customHeight="1" x14ac:dyDescent="0.3"/>
    <row r="1081" ht="11.85" customHeight="1" x14ac:dyDescent="0.3"/>
    <row r="1082" ht="11.85" customHeight="1" x14ac:dyDescent="0.3"/>
    <row r="1083" ht="11.85" customHeight="1" x14ac:dyDescent="0.3"/>
    <row r="1084" ht="11.85" customHeight="1" x14ac:dyDescent="0.3"/>
    <row r="1085" ht="11.85" customHeight="1" x14ac:dyDescent="0.3"/>
    <row r="1086" ht="11.85" customHeight="1" x14ac:dyDescent="0.3"/>
    <row r="1087" ht="11.85" customHeight="1" x14ac:dyDescent="0.3"/>
    <row r="1088" ht="11.85" customHeight="1" x14ac:dyDescent="0.3"/>
    <row r="1089" ht="11.85" customHeight="1" x14ac:dyDescent="0.3"/>
    <row r="1090" ht="11.85" customHeight="1" x14ac:dyDescent="0.3"/>
    <row r="1091" ht="11.85" customHeight="1" x14ac:dyDescent="0.3"/>
    <row r="1092" ht="11.85" customHeight="1" x14ac:dyDescent="0.3"/>
    <row r="1093" ht="11.85" customHeight="1" x14ac:dyDescent="0.3"/>
    <row r="1094" ht="11.85" customHeight="1" x14ac:dyDescent="0.3"/>
    <row r="1095" ht="11.85" customHeight="1" x14ac:dyDescent="0.3"/>
    <row r="1096" ht="11.85" customHeight="1" x14ac:dyDescent="0.3"/>
    <row r="1097" ht="11.85" customHeight="1" x14ac:dyDescent="0.3"/>
    <row r="1098" ht="11.85" customHeight="1" x14ac:dyDescent="0.3"/>
    <row r="1099" ht="11.85" customHeight="1" x14ac:dyDescent="0.3"/>
    <row r="1100" ht="11.85" customHeight="1" x14ac:dyDescent="0.3"/>
    <row r="1101" ht="11.85" customHeight="1" x14ac:dyDescent="0.3"/>
    <row r="1102" ht="11.85" customHeight="1" x14ac:dyDescent="0.3"/>
    <row r="1103" ht="11.85" customHeight="1" x14ac:dyDescent="0.3"/>
    <row r="1104" ht="11.85" customHeight="1" x14ac:dyDescent="0.3"/>
    <row r="1105" ht="11.85" customHeight="1" x14ac:dyDescent="0.3"/>
    <row r="1106" ht="11.85" customHeight="1" x14ac:dyDescent="0.3"/>
    <row r="1107" ht="11.85" customHeight="1" x14ac:dyDescent="0.3"/>
    <row r="1108" ht="11.85" customHeight="1" x14ac:dyDescent="0.3"/>
    <row r="1109" ht="11.85" customHeight="1" x14ac:dyDescent="0.3"/>
    <row r="1110" ht="11.85" customHeight="1" x14ac:dyDescent="0.3"/>
    <row r="1111" ht="11.85" customHeight="1" x14ac:dyDescent="0.3"/>
    <row r="1112" ht="11.85" customHeight="1" x14ac:dyDescent="0.3"/>
    <row r="1113" ht="11.85" customHeight="1" x14ac:dyDescent="0.3"/>
    <row r="1114" ht="11.85" customHeight="1" x14ac:dyDescent="0.3"/>
    <row r="1115" ht="11.85" customHeight="1" x14ac:dyDescent="0.3"/>
    <row r="1116" ht="11.85" customHeight="1" x14ac:dyDescent="0.3"/>
    <row r="1117" ht="11.85" customHeight="1" x14ac:dyDescent="0.3"/>
    <row r="1118" ht="11.85" customHeight="1" x14ac:dyDescent="0.3"/>
    <row r="1119" ht="11.85" customHeight="1" x14ac:dyDescent="0.3"/>
    <row r="1120" ht="11.85" customHeight="1" x14ac:dyDescent="0.3"/>
    <row r="1121" ht="11.85" customHeight="1" x14ac:dyDescent="0.3"/>
    <row r="1122" ht="11.85" customHeight="1" x14ac:dyDescent="0.3"/>
    <row r="1123" ht="11.85" customHeight="1" x14ac:dyDescent="0.3"/>
    <row r="1124" ht="11.85" customHeight="1" x14ac:dyDescent="0.3"/>
    <row r="1125" ht="11.85" customHeight="1" x14ac:dyDescent="0.3"/>
    <row r="1126" ht="11.85" customHeight="1" x14ac:dyDescent="0.3"/>
    <row r="1127" ht="11.85" customHeight="1" x14ac:dyDescent="0.3"/>
    <row r="1128" ht="11.85" customHeight="1" x14ac:dyDescent="0.3"/>
    <row r="1129" ht="11.85" customHeight="1" x14ac:dyDescent="0.3"/>
    <row r="1130" ht="11.85" customHeight="1" x14ac:dyDescent="0.3"/>
    <row r="1131" ht="11.85" customHeight="1" x14ac:dyDescent="0.3"/>
    <row r="1132" ht="11.85" customHeight="1" x14ac:dyDescent="0.3"/>
    <row r="1133" ht="11.85" customHeight="1" x14ac:dyDescent="0.3"/>
    <row r="1134" ht="11.85" customHeight="1" x14ac:dyDescent="0.3"/>
    <row r="1135" ht="11.85" customHeight="1" x14ac:dyDescent="0.3"/>
    <row r="1136" ht="11.85" customHeight="1" x14ac:dyDescent="0.3"/>
    <row r="1137" ht="11.85" customHeight="1" x14ac:dyDescent="0.3"/>
    <row r="1138" ht="11.85" customHeight="1" x14ac:dyDescent="0.3"/>
    <row r="1139" ht="11.85" customHeight="1" x14ac:dyDescent="0.3"/>
    <row r="1140" ht="11.85" customHeight="1" x14ac:dyDescent="0.3"/>
    <row r="1141" ht="11.85" customHeight="1" x14ac:dyDescent="0.3"/>
    <row r="1142" ht="11.85" customHeight="1" x14ac:dyDescent="0.3"/>
    <row r="1143" ht="11.85" customHeight="1" x14ac:dyDescent="0.3"/>
    <row r="1144" ht="11.85" customHeight="1" x14ac:dyDescent="0.3"/>
    <row r="1145" ht="11.85" customHeight="1" x14ac:dyDescent="0.3"/>
    <row r="1146" ht="11.85" customHeight="1" x14ac:dyDescent="0.3"/>
    <row r="1147" ht="11.85" customHeight="1" x14ac:dyDescent="0.3"/>
    <row r="1148" ht="11.85" customHeight="1" x14ac:dyDescent="0.3"/>
    <row r="1149" ht="11.85" customHeight="1" x14ac:dyDescent="0.3"/>
    <row r="1150" ht="11.85" customHeight="1" x14ac:dyDescent="0.3"/>
    <row r="1151" ht="11.85" customHeight="1" x14ac:dyDescent="0.3"/>
    <row r="1152" ht="11.85" customHeight="1" x14ac:dyDescent="0.3"/>
    <row r="1153" ht="11.85" customHeight="1" x14ac:dyDescent="0.3"/>
    <row r="1154" ht="11.85" customHeight="1" x14ac:dyDescent="0.3"/>
    <row r="1155" ht="11.85" customHeight="1" x14ac:dyDescent="0.3"/>
    <row r="1156" ht="11.85" customHeight="1" x14ac:dyDescent="0.3"/>
    <row r="1157" ht="11.85" customHeight="1" x14ac:dyDescent="0.3"/>
    <row r="1158" ht="11.85" customHeight="1" x14ac:dyDescent="0.3"/>
    <row r="1159" ht="11.85" customHeight="1" x14ac:dyDescent="0.3"/>
    <row r="1160" ht="11.85" customHeight="1" x14ac:dyDescent="0.3"/>
    <row r="1161" ht="11.85" customHeight="1" x14ac:dyDescent="0.3"/>
    <row r="1162" ht="11.85" customHeight="1" x14ac:dyDescent="0.3"/>
    <row r="1163" ht="11.85" customHeight="1" x14ac:dyDescent="0.3"/>
    <row r="1164" ht="11.85" customHeight="1" x14ac:dyDescent="0.3"/>
    <row r="1165" ht="11.85" customHeight="1" x14ac:dyDescent="0.3"/>
    <row r="1166" ht="11.85" customHeight="1" x14ac:dyDescent="0.3"/>
    <row r="1167" ht="11.85" customHeight="1" x14ac:dyDescent="0.3"/>
    <row r="1168" ht="11.85" customHeight="1" x14ac:dyDescent="0.3"/>
    <row r="1169" ht="11.85" customHeight="1" x14ac:dyDescent="0.3"/>
    <row r="1170" ht="11.85" customHeight="1" x14ac:dyDescent="0.3"/>
    <row r="1171" ht="11.85" customHeight="1" x14ac:dyDescent="0.3"/>
    <row r="1172" ht="11.85" customHeight="1" x14ac:dyDescent="0.3"/>
    <row r="1173" ht="11.85" customHeight="1" x14ac:dyDescent="0.3"/>
    <row r="1174" ht="11.85" customHeight="1" x14ac:dyDescent="0.3"/>
    <row r="1175" ht="11.85" customHeight="1" x14ac:dyDescent="0.3"/>
    <row r="1176" ht="11.85" customHeight="1" x14ac:dyDescent="0.3"/>
    <row r="1177" ht="11.85" customHeight="1" x14ac:dyDescent="0.3"/>
    <row r="1178" ht="11.85" customHeight="1" x14ac:dyDescent="0.3"/>
    <row r="1179" ht="11.85" customHeight="1" x14ac:dyDescent="0.3"/>
    <row r="1180" ht="11.85" customHeight="1" x14ac:dyDescent="0.3"/>
    <row r="1181" ht="11.85" customHeight="1" x14ac:dyDescent="0.3"/>
    <row r="1182" ht="11.85" customHeight="1" x14ac:dyDescent="0.3"/>
    <row r="1183" ht="11.85" customHeight="1" x14ac:dyDescent="0.3"/>
    <row r="1184" ht="11.85" customHeight="1" x14ac:dyDescent="0.3"/>
    <row r="1185" ht="11.85" customHeight="1" x14ac:dyDescent="0.3"/>
    <row r="1186" ht="11.85" customHeight="1" x14ac:dyDescent="0.3"/>
    <row r="1187" ht="11.85" customHeight="1" x14ac:dyDescent="0.3"/>
    <row r="1188" ht="11.85" customHeight="1" x14ac:dyDescent="0.3"/>
    <row r="1189" ht="11.85" customHeight="1" x14ac:dyDescent="0.3"/>
    <row r="1190" ht="11.85" customHeight="1" x14ac:dyDescent="0.3"/>
    <row r="1191" ht="11.85" customHeight="1" x14ac:dyDescent="0.3"/>
    <row r="1192" ht="11.85" customHeight="1" x14ac:dyDescent="0.3"/>
    <row r="1193" ht="11.85" customHeight="1" x14ac:dyDescent="0.3"/>
    <row r="1194" ht="11.85" customHeight="1" x14ac:dyDescent="0.3"/>
    <row r="1195" ht="11.85" customHeight="1" x14ac:dyDescent="0.3"/>
    <row r="1196" ht="11.85" customHeight="1" x14ac:dyDescent="0.3"/>
    <row r="1197" ht="11.85" customHeight="1" x14ac:dyDescent="0.3"/>
    <row r="1198" ht="11.85" customHeight="1" x14ac:dyDescent="0.3"/>
    <row r="1199" ht="11.85" customHeight="1" x14ac:dyDescent="0.3"/>
    <row r="1200" ht="11.85" customHeight="1" x14ac:dyDescent="0.3"/>
    <row r="1201" ht="11.85" customHeight="1" x14ac:dyDescent="0.3"/>
    <row r="1202" ht="11.85" customHeight="1" x14ac:dyDescent="0.3"/>
    <row r="1203" ht="11.85" customHeight="1" x14ac:dyDescent="0.3"/>
    <row r="1204" ht="11.85" customHeight="1" x14ac:dyDescent="0.3"/>
    <row r="1205" ht="11.85" customHeight="1" x14ac:dyDescent="0.3"/>
    <row r="1206" ht="11.85" customHeight="1" x14ac:dyDescent="0.3"/>
    <row r="1207" ht="11.85" customHeight="1" x14ac:dyDescent="0.3"/>
    <row r="1208" ht="11.85" customHeight="1" x14ac:dyDescent="0.3"/>
    <row r="1209" ht="11.85" customHeight="1" x14ac:dyDescent="0.3"/>
    <row r="1210" ht="11.85" customHeight="1" x14ac:dyDescent="0.3"/>
    <row r="1211" ht="11.85" customHeight="1" x14ac:dyDescent="0.3"/>
    <row r="1212" ht="11.85" customHeight="1" x14ac:dyDescent="0.3"/>
    <row r="1213" ht="11.85" customHeight="1" x14ac:dyDescent="0.3"/>
    <row r="1214" ht="11.85" customHeight="1" x14ac:dyDescent="0.3"/>
    <row r="1215" ht="11.85" customHeight="1" x14ac:dyDescent="0.3"/>
    <row r="1216" ht="11.85" customHeight="1" x14ac:dyDescent="0.3"/>
    <row r="1217" ht="11.85" customHeight="1" x14ac:dyDescent="0.3"/>
    <row r="1218" ht="11.85" customHeight="1" x14ac:dyDescent="0.3"/>
    <row r="1219" ht="11.85" customHeight="1" x14ac:dyDescent="0.3"/>
    <row r="1220" ht="11.85" customHeight="1" x14ac:dyDescent="0.3"/>
    <row r="1221" ht="11.85" customHeight="1" x14ac:dyDescent="0.3"/>
    <row r="1222" ht="11.85" customHeight="1" x14ac:dyDescent="0.3"/>
    <row r="1223" ht="11.85" customHeight="1" x14ac:dyDescent="0.3"/>
    <row r="1224" ht="11.85" customHeight="1" x14ac:dyDescent="0.3"/>
    <row r="1225" ht="11.85" customHeight="1" x14ac:dyDescent="0.3"/>
    <row r="1226" ht="11.85" customHeight="1" x14ac:dyDescent="0.3"/>
    <row r="1227" ht="11.85" customHeight="1" x14ac:dyDescent="0.3"/>
    <row r="1228" ht="11.85" customHeight="1" x14ac:dyDescent="0.3"/>
    <row r="1229" ht="11.85" customHeight="1" x14ac:dyDescent="0.3"/>
    <row r="1230" ht="11.85" customHeight="1" x14ac:dyDescent="0.3"/>
    <row r="1231" ht="11.85" customHeight="1" x14ac:dyDescent="0.3"/>
    <row r="1232" ht="11.85" customHeight="1" x14ac:dyDescent="0.3"/>
    <row r="1233" ht="11.85" customHeight="1" x14ac:dyDescent="0.3"/>
    <row r="1234" ht="11.85" customHeight="1" x14ac:dyDescent="0.3"/>
    <row r="1235" ht="11.85" customHeight="1" x14ac:dyDescent="0.3"/>
    <row r="1236" ht="11.85" customHeight="1" x14ac:dyDescent="0.3"/>
    <row r="1237" ht="11.85" customHeight="1" x14ac:dyDescent="0.3"/>
    <row r="1238" ht="11.85" customHeight="1" x14ac:dyDescent="0.3"/>
    <row r="1239" ht="11.85" customHeight="1" x14ac:dyDescent="0.3"/>
    <row r="1240" ht="11.85" customHeight="1" x14ac:dyDescent="0.3"/>
    <row r="1241" ht="11.85" customHeight="1" x14ac:dyDescent="0.3"/>
    <row r="1242" ht="11.85" customHeight="1" x14ac:dyDescent="0.3"/>
    <row r="1243" ht="11.85" customHeight="1" x14ac:dyDescent="0.3"/>
    <row r="1244" ht="11.85" customHeight="1" x14ac:dyDescent="0.3"/>
    <row r="1245" ht="11.85" customHeight="1" x14ac:dyDescent="0.3"/>
    <row r="1246" ht="11.85" customHeight="1" x14ac:dyDescent="0.3"/>
    <row r="1247" ht="11.85" customHeight="1" x14ac:dyDescent="0.3"/>
    <row r="1248" ht="11.85" customHeight="1" x14ac:dyDescent="0.3"/>
    <row r="1249" ht="11.85" customHeight="1" x14ac:dyDescent="0.3"/>
    <row r="1250" ht="11.85" customHeight="1" x14ac:dyDescent="0.3"/>
    <row r="1251" ht="11.85" customHeight="1" x14ac:dyDescent="0.3"/>
    <row r="1252" ht="11.85" customHeight="1" x14ac:dyDescent="0.3"/>
    <row r="1253" ht="11.85" customHeight="1" x14ac:dyDescent="0.3"/>
    <row r="1254" ht="11.85" customHeight="1" x14ac:dyDescent="0.3"/>
    <row r="1255" ht="11.85" customHeight="1" x14ac:dyDescent="0.3"/>
    <row r="1256" ht="11.85" customHeight="1" x14ac:dyDescent="0.3"/>
    <row r="1257" ht="11.85" customHeight="1" x14ac:dyDescent="0.3"/>
    <row r="1258" ht="11.85" customHeight="1" x14ac:dyDescent="0.3"/>
    <row r="1259" ht="11.85" customHeight="1" x14ac:dyDescent="0.3"/>
    <row r="1260" ht="11.85" customHeight="1" x14ac:dyDescent="0.3"/>
    <row r="1261" ht="11.85" customHeight="1" x14ac:dyDescent="0.3"/>
    <row r="1262" ht="11.85" customHeight="1" x14ac:dyDescent="0.3"/>
    <row r="1263" ht="11.85" customHeight="1" x14ac:dyDescent="0.3"/>
    <row r="1264" ht="11.85" customHeight="1" x14ac:dyDescent="0.3"/>
    <row r="1265" ht="11.85" customHeight="1" x14ac:dyDescent="0.3"/>
    <row r="1266" ht="11.85" customHeight="1" x14ac:dyDescent="0.3"/>
    <row r="1267" ht="11.85" customHeight="1" x14ac:dyDescent="0.3"/>
    <row r="1268" ht="11.85" customHeight="1" x14ac:dyDescent="0.3"/>
    <row r="1269" ht="11.85" customHeight="1" x14ac:dyDescent="0.3"/>
    <row r="1270" ht="11.85" customHeight="1" x14ac:dyDescent="0.3"/>
    <row r="1271" ht="11.85" customHeight="1" x14ac:dyDescent="0.3"/>
    <row r="1272" ht="11.85" customHeight="1" x14ac:dyDescent="0.3"/>
    <row r="1273" ht="11.85" customHeight="1" x14ac:dyDescent="0.3"/>
    <row r="1274" ht="11.85" customHeight="1" x14ac:dyDescent="0.3"/>
    <row r="1275" ht="11.85" customHeight="1" x14ac:dyDescent="0.3"/>
    <row r="1276" ht="11.85" customHeight="1" x14ac:dyDescent="0.3"/>
    <row r="1277" ht="11.85" customHeight="1" x14ac:dyDescent="0.3"/>
    <row r="1278" ht="11.85" customHeight="1" x14ac:dyDescent="0.3"/>
    <row r="1279" ht="11.85" customHeight="1" x14ac:dyDescent="0.3"/>
    <row r="1280" ht="11.85" customHeight="1" x14ac:dyDescent="0.3"/>
    <row r="1281" ht="11.85" customHeight="1" x14ac:dyDescent="0.3"/>
    <row r="1282" ht="11.85" customHeight="1" x14ac:dyDescent="0.3"/>
    <row r="1283" ht="11.85" customHeight="1" x14ac:dyDescent="0.3"/>
    <row r="1284" ht="11.85" customHeight="1" x14ac:dyDescent="0.3"/>
    <row r="1285" ht="11.85" customHeight="1" x14ac:dyDescent="0.3"/>
    <row r="1286" ht="11.85" customHeight="1" x14ac:dyDescent="0.3"/>
    <row r="1287" ht="11.85" customHeight="1" x14ac:dyDescent="0.3"/>
    <row r="1288" ht="11.85" customHeight="1" x14ac:dyDescent="0.3"/>
    <row r="1289" ht="11.85" customHeight="1" x14ac:dyDescent="0.3"/>
    <row r="1290" ht="11.85" customHeight="1" x14ac:dyDescent="0.3"/>
    <row r="1291" ht="11.85" customHeight="1" x14ac:dyDescent="0.3"/>
    <row r="1292" ht="11.85" customHeight="1" x14ac:dyDescent="0.3"/>
    <row r="1293" ht="11.85" customHeight="1" x14ac:dyDescent="0.3"/>
    <row r="1294" ht="11.85" customHeight="1" x14ac:dyDescent="0.3"/>
    <row r="1295" ht="11.85" customHeight="1" x14ac:dyDescent="0.3"/>
    <row r="1296" ht="11.85" customHeight="1" x14ac:dyDescent="0.3"/>
    <row r="1297" ht="11.85" customHeight="1" x14ac:dyDescent="0.3"/>
    <row r="1298" ht="11.85" customHeight="1" x14ac:dyDescent="0.3"/>
    <row r="1299" ht="11.85" customHeight="1" x14ac:dyDescent="0.3"/>
    <row r="1300" ht="11.85" customHeight="1" x14ac:dyDescent="0.3"/>
    <row r="1301" ht="11.85" customHeight="1" x14ac:dyDescent="0.3"/>
    <row r="1302" ht="11.85" customHeight="1" x14ac:dyDescent="0.3"/>
    <row r="1303" ht="11.85" customHeight="1" x14ac:dyDescent="0.3"/>
    <row r="1304" ht="11.85" customHeight="1" x14ac:dyDescent="0.3"/>
    <row r="1305" ht="11.85" customHeight="1" x14ac:dyDescent="0.3"/>
    <row r="1306" ht="11.85" customHeight="1" x14ac:dyDescent="0.3"/>
    <row r="1307" ht="11.85" customHeight="1" x14ac:dyDescent="0.3"/>
    <row r="1308" ht="11.85" customHeight="1" x14ac:dyDescent="0.3"/>
    <row r="1309" ht="11.85" customHeight="1" x14ac:dyDescent="0.3"/>
    <row r="1310" ht="11.85" customHeight="1" x14ac:dyDescent="0.3"/>
    <row r="1311" ht="11.85" customHeight="1" x14ac:dyDescent="0.3"/>
    <row r="1312" ht="11.85" customHeight="1" x14ac:dyDescent="0.3"/>
    <row r="1313" ht="11.85" customHeight="1" x14ac:dyDescent="0.3"/>
    <row r="1314" ht="11.85" customHeight="1" x14ac:dyDescent="0.3"/>
    <row r="1315" ht="11.85" customHeight="1" x14ac:dyDescent="0.3"/>
    <row r="1316" ht="11.85" customHeight="1" x14ac:dyDescent="0.3"/>
    <row r="1317" ht="11.85" customHeight="1" x14ac:dyDescent="0.3"/>
    <row r="1318" ht="11.85" customHeight="1" x14ac:dyDescent="0.3"/>
    <row r="1319" ht="11.85" customHeight="1" x14ac:dyDescent="0.3"/>
    <row r="1320" ht="11.85" customHeight="1" x14ac:dyDescent="0.3"/>
    <row r="1321" ht="11.85" customHeight="1" x14ac:dyDescent="0.3"/>
    <row r="1322" ht="11.85" customHeight="1" x14ac:dyDescent="0.3"/>
    <row r="1323" ht="11.85" customHeight="1" x14ac:dyDescent="0.3"/>
    <row r="1324" ht="11.85" customHeight="1" x14ac:dyDescent="0.3"/>
    <row r="1325" ht="11.85" customHeight="1" x14ac:dyDescent="0.3"/>
    <row r="1326" ht="11.85" customHeight="1" x14ac:dyDescent="0.3"/>
    <row r="1327" ht="11.85" customHeight="1" x14ac:dyDescent="0.3"/>
    <row r="1328" ht="11.85" customHeight="1" x14ac:dyDescent="0.3"/>
    <row r="1329" ht="11.85" customHeight="1" x14ac:dyDescent="0.3"/>
    <row r="1330" ht="11.85" customHeight="1" x14ac:dyDescent="0.3"/>
    <row r="1331" ht="11.85" customHeight="1" x14ac:dyDescent="0.3"/>
    <row r="1332" ht="11.85" customHeight="1" x14ac:dyDescent="0.3"/>
    <row r="1333" ht="11.85" customHeight="1" x14ac:dyDescent="0.3"/>
    <row r="1334" ht="11.85" customHeight="1" x14ac:dyDescent="0.3"/>
    <row r="1335" ht="11.85" customHeight="1" x14ac:dyDescent="0.3"/>
    <row r="1336" ht="11.85" customHeight="1" x14ac:dyDescent="0.3"/>
    <row r="1337" ht="11.85" customHeight="1" x14ac:dyDescent="0.3"/>
    <row r="1338" ht="11.85" customHeight="1" x14ac:dyDescent="0.3"/>
    <row r="1339" ht="11.85" customHeight="1" x14ac:dyDescent="0.3"/>
    <row r="1340" ht="11.85" customHeight="1" x14ac:dyDescent="0.3"/>
    <row r="1341" ht="11.85" customHeight="1" x14ac:dyDescent="0.3"/>
    <row r="1342" ht="11.85" customHeight="1" x14ac:dyDescent="0.3"/>
    <row r="1343" ht="11.85" customHeight="1" x14ac:dyDescent="0.3"/>
    <row r="1344" ht="11.85" customHeight="1" x14ac:dyDescent="0.3"/>
    <row r="1345" ht="11.85" customHeight="1" x14ac:dyDescent="0.3"/>
    <row r="1346" ht="11.85" customHeight="1" x14ac:dyDescent="0.3"/>
    <row r="1347" ht="11.85" customHeight="1" x14ac:dyDescent="0.3"/>
    <row r="1348" ht="11.85" customHeight="1" x14ac:dyDescent="0.3"/>
    <row r="1349" ht="11.85" customHeight="1" x14ac:dyDescent="0.3"/>
    <row r="1350" ht="11.85" customHeight="1" x14ac:dyDescent="0.3"/>
    <row r="1351" ht="11.85" customHeight="1" x14ac:dyDescent="0.3"/>
    <row r="1352" ht="11.85" customHeight="1" x14ac:dyDescent="0.3"/>
    <row r="1353" ht="11.85" customHeight="1" x14ac:dyDescent="0.3"/>
    <row r="1354" ht="11.85" customHeight="1" x14ac:dyDescent="0.3"/>
    <row r="1355" ht="11.85" customHeight="1" x14ac:dyDescent="0.3"/>
    <row r="1356" ht="11.85" customHeight="1" x14ac:dyDescent="0.3"/>
    <row r="1357" ht="11.85" customHeight="1" x14ac:dyDescent="0.3"/>
    <row r="1358" ht="11.85" customHeight="1" x14ac:dyDescent="0.3"/>
    <row r="1359" ht="11.85" customHeight="1" x14ac:dyDescent="0.3"/>
    <row r="1360" ht="11.85" customHeight="1" x14ac:dyDescent="0.3"/>
    <row r="1361" ht="11.85" customHeight="1" x14ac:dyDescent="0.3"/>
    <row r="1362" ht="11.85" customHeight="1" x14ac:dyDescent="0.3"/>
    <row r="1363" ht="11.85" customHeight="1" x14ac:dyDescent="0.3"/>
    <row r="1364" ht="11.85" customHeight="1" x14ac:dyDescent="0.3"/>
    <row r="1365" ht="11.85" customHeight="1" x14ac:dyDescent="0.3"/>
    <row r="1366" ht="11.85" customHeight="1" x14ac:dyDescent="0.3"/>
    <row r="1367" ht="11.85" customHeight="1" x14ac:dyDescent="0.3"/>
    <row r="1368" ht="11.85" customHeight="1" x14ac:dyDescent="0.3"/>
    <row r="1369" ht="11.85" customHeight="1" x14ac:dyDescent="0.3"/>
    <row r="1370" ht="11.85" customHeight="1" x14ac:dyDescent="0.3"/>
    <row r="1371" ht="11.85" customHeight="1" x14ac:dyDescent="0.3"/>
    <row r="1372" ht="11.85" customHeight="1" x14ac:dyDescent="0.3"/>
    <row r="1373" ht="11.85" customHeight="1" x14ac:dyDescent="0.3"/>
    <row r="1374" ht="11.85" customHeight="1" x14ac:dyDescent="0.3"/>
    <row r="1375" ht="11.85" customHeight="1" x14ac:dyDescent="0.3"/>
    <row r="1376" ht="11.85" customHeight="1" x14ac:dyDescent="0.3"/>
    <row r="1377" ht="11.85" customHeight="1" x14ac:dyDescent="0.3"/>
    <row r="1378" ht="11.85" customHeight="1" x14ac:dyDescent="0.3"/>
    <row r="1379" ht="11.85" customHeight="1" x14ac:dyDescent="0.3"/>
    <row r="1380" ht="11.85" customHeight="1" x14ac:dyDescent="0.3"/>
    <row r="1381" ht="11.85" customHeight="1" x14ac:dyDescent="0.3"/>
    <row r="1382" ht="11.85" customHeight="1" x14ac:dyDescent="0.3"/>
    <row r="1383" ht="11.85" customHeight="1" x14ac:dyDescent="0.3"/>
    <row r="1384" ht="11.85" customHeight="1" x14ac:dyDescent="0.3"/>
    <row r="1385" ht="11.85" customHeight="1" x14ac:dyDescent="0.3"/>
    <row r="1386" ht="11.85" customHeight="1" x14ac:dyDescent="0.3"/>
    <row r="1387" ht="11.85" customHeight="1" x14ac:dyDescent="0.3"/>
    <row r="1388" ht="11.85" customHeight="1" x14ac:dyDescent="0.3"/>
    <row r="1389" ht="11.85" customHeight="1" x14ac:dyDescent="0.3"/>
    <row r="1390" ht="11.85" customHeight="1" x14ac:dyDescent="0.3"/>
    <row r="1391" ht="11.85" customHeight="1" x14ac:dyDescent="0.3"/>
    <row r="1392" ht="11.85" customHeight="1" x14ac:dyDescent="0.3"/>
    <row r="1393" ht="11.85" customHeight="1" x14ac:dyDescent="0.3"/>
    <row r="1394" ht="11.85" customHeight="1" x14ac:dyDescent="0.3"/>
    <row r="1395" ht="11.85" customHeight="1" x14ac:dyDescent="0.3"/>
    <row r="1396" ht="11.85" customHeight="1" x14ac:dyDescent="0.3"/>
    <row r="1397" ht="11.85" customHeight="1" x14ac:dyDescent="0.3"/>
    <row r="1398" ht="11.85" customHeight="1" x14ac:dyDescent="0.3"/>
    <row r="1399" ht="11.85" customHeight="1" x14ac:dyDescent="0.3"/>
    <row r="1400" ht="11.85" customHeight="1" x14ac:dyDescent="0.3"/>
    <row r="1401" ht="11.85" customHeight="1" x14ac:dyDescent="0.3"/>
    <row r="1402" ht="11.85" customHeight="1" x14ac:dyDescent="0.3"/>
    <row r="1403" ht="11.85" customHeight="1" x14ac:dyDescent="0.3"/>
    <row r="1404" ht="11.85" customHeight="1" x14ac:dyDescent="0.3"/>
    <row r="1405" ht="11.85" customHeight="1" x14ac:dyDescent="0.3"/>
    <row r="1406" ht="11.85" customHeight="1" x14ac:dyDescent="0.3"/>
    <row r="1407" ht="11.85" customHeight="1" x14ac:dyDescent="0.3"/>
    <row r="1408" ht="11.85" customHeight="1" x14ac:dyDescent="0.3"/>
    <row r="1409" ht="11.85" customHeight="1" x14ac:dyDescent="0.3"/>
    <row r="1410" ht="11.85" customHeight="1" x14ac:dyDescent="0.3"/>
    <row r="1411" ht="11.85" customHeight="1" x14ac:dyDescent="0.3"/>
    <row r="1412" ht="11.85" customHeight="1" x14ac:dyDescent="0.3"/>
    <row r="1413" ht="11.85" customHeight="1" x14ac:dyDescent="0.3"/>
    <row r="1414" ht="11.85" customHeight="1" x14ac:dyDescent="0.3"/>
    <row r="1415" ht="11.85" customHeight="1" x14ac:dyDescent="0.3"/>
    <row r="1416" ht="11.85" customHeight="1" x14ac:dyDescent="0.3"/>
    <row r="1417" ht="11.85" customHeight="1" x14ac:dyDescent="0.3"/>
    <row r="1418" ht="11.85" customHeight="1" x14ac:dyDescent="0.3"/>
    <row r="1419" ht="11.85" customHeight="1" x14ac:dyDescent="0.3"/>
    <row r="1420" ht="11.85" customHeight="1" x14ac:dyDescent="0.3"/>
    <row r="1421" ht="11.85" customHeight="1" x14ac:dyDescent="0.3"/>
    <row r="1422" ht="11.85" customHeight="1" x14ac:dyDescent="0.3"/>
    <row r="1423" ht="11.85" customHeight="1" x14ac:dyDescent="0.3"/>
    <row r="1424" ht="11.85" customHeight="1" x14ac:dyDescent="0.3"/>
    <row r="1425" ht="11.85" customHeight="1" x14ac:dyDescent="0.3"/>
    <row r="1426" ht="11.85" customHeight="1" x14ac:dyDescent="0.3"/>
    <row r="1427" ht="11.85" customHeight="1" x14ac:dyDescent="0.3"/>
    <row r="1428" ht="11.85" customHeight="1" x14ac:dyDescent="0.3"/>
    <row r="1429" ht="11.85" customHeight="1" x14ac:dyDescent="0.3"/>
    <row r="1430" ht="11.85" customHeight="1" x14ac:dyDescent="0.3"/>
    <row r="1431" ht="11.85" customHeight="1" x14ac:dyDescent="0.3"/>
    <row r="1432" ht="11.85" customHeight="1" x14ac:dyDescent="0.3"/>
    <row r="1433" ht="11.85" customHeight="1" x14ac:dyDescent="0.3"/>
    <row r="1434" ht="11.85" customHeight="1" x14ac:dyDescent="0.3"/>
    <row r="1435" ht="11.85" customHeight="1" x14ac:dyDescent="0.3"/>
    <row r="1436" ht="11.85" customHeight="1" x14ac:dyDescent="0.3"/>
    <row r="1437" ht="11.85" customHeight="1" x14ac:dyDescent="0.3"/>
    <row r="1438" ht="11.85" customHeight="1" x14ac:dyDescent="0.3"/>
    <row r="1439" ht="11.85" customHeight="1" x14ac:dyDescent="0.3"/>
    <row r="1440" ht="11.85" customHeight="1" x14ac:dyDescent="0.3"/>
    <row r="1441" ht="11.85" customHeight="1" x14ac:dyDescent="0.3"/>
    <row r="1442" ht="11.85" customHeight="1" x14ac:dyDescent="0.3"/>
    <row r="1443" ht="11.85" customHeight="1" x14ac:dyDescent="0.3"/>
    <row r="1444" ht="11.85" customHeight="1" x14ac:dyDescent="0.3"/>
    <row r="1445" ht="11.85" customHeight="1" x14ac:dyDescent="0.3"/>
    <row r="1446" ht="11.85" customHeight="1" x14ac:dyDescent="0.3"/>
    <row r="1447" ht="11.85" customHeight="1" x14ac:dyDescent="0.3"/>
    <row r="1448" ht="11.85" customHeight="1" x14ac:dyDescent="0.3"/>
    <row r="1449" ht="11.85" customHeight="1" x14ac:dyDescent="0.3"/>
    <row r="1450" ht="11.85" customHeight="1" x14ac:dyDescent="0.3"/>
    <row r="1451" ht="11.85" customHeight="1" x14ac:dyDescent="0.3"/>
    <row r="1452" ht="11.85" customHeight="1" x14ac:dyDescent="0.3"/>
    <row r="1453" ht="11.85" customHeight="1" x14ac:dyDescent="0.3"/>
    <row r="1454" ht="11.85" customHeight="1" x14ac:dyDescent="0.3"/>
    <row r="1455" ht="11.85" customHeight="1" x14ac:dyDescent="0.3"/>
    <row r="1456" ht="11.85" customHeight="1" x14ac:dyDescent="0.3"/>
    <row r="1457" ht="11.85" customHeight="1" x14ac:dyDescent="0.3"/>
    <row r="1458" ht="11.85" customHeight="1" x14ac:dyDescent="0.3"/>
    <row r="1459" ht="11.85" customHeight="1" x14ac:dyDescent="0.3"/>
    <row r="1460" ht="11.85" customHeight="1" x14ac:dyDescent="0.3"/>
    <row r="1461" ht="11.85" customHeight="1" x14ac:dyDescent="0.3"/>
    <row r="1462" ht="11.85" customHeight="1" x14ac:dyDescent="0.3"/>
    <row r="1463" ht="11.85" customHeight="1" x14ac:dyDescent="0.3"/>
    <row r="1464" ht="11.85" customHeight="1" x14ac:dyDescent="0.3"/>
    <row r="1465" ht="11.85" customHeight="1" x14ac:dyDescent="0.3"/>
    <row r="1466" ht="11.85" customHeight="1" x14ac:dyDescent="0.3"/>
    <row r="1467" ht="11.85" customHeight="1" x14ac:dyDescent="0.3"/>
    <row r="1468" ht="11.85" customHeight="1" x14ac:dyDescent="0.3"/>
    <row r="1469" ht="11.85" customHeight="1" x14ac:dyDescent="0.3"/>
    <row r="1470" ht="11.85" customHeight="1" x14ac:dyDescent="0.3"/>
    <row r="1471" ht="11.85" customHeight="1" x14ac:dyDescent="0.3"/>
    <row r="1472" ht="11.85" customHeight="1" x14ac:dyDescent="0.3"/>
    <row r="1473" ht="11.85" customHeight="1" x14ac:dyDescent="0.3"/>
    <row r="1474" ht="11.85" customHeight="1" x14ac:dyDescent="0.3"/>
    <row r="1475" ht="11.85" customHeight="1" x14ac:dyDescent="0.3"/>
    <row r="1476" ht="11.85" customHeight="1" x14ac:dyDescent="0.3"/>
    <row r="1477" ht="11.85" customHeight="1" x14ac:dyDescent="0.3"/>
    <row r="1478" ht="11.85" customHeight="1" x14ac:dyDescent="0.3"/>
    <row r="1479" ht="11.85" customHeight="1" x14ac:dyDescent="0.3"/>
    <row r="1480" ht="11.85" customHeight="1" x14ac:dyDescent="0.3"/>
    <row r="1481" ht="11.85" customHeight="1" x14ac:dyDescent="0.3"/>
    <row r="1482" ht="11.85" customHeight="1" x14ac:dyDescent="0.3"/>
    <row r="1483" ht="11.85" customHeight="1" x14ac:dyDescent="0.3"/>
    <row r="1484" ht="11.85" customHeight="1" x14ac:dyDescent="0.3"/>
    <row r="1485" ht="11.85" customHeight="1" x14ac:dyDescent="0.3"/>
    <row r="1486" ht="11.85" customHeight="1" x14ac:dyDescent="0.3"/>
    <row r="1487" ht="11.85" customHeight="1" x14ac:dyDescent="0.3"/>
    <row r="1488" ht="11.85" customHeight="1" x14ac:dyDescent="0.3"/>
    <row r="1489" ht="11.85" customHeight="1" x14ac:dyDescent="0.3"/>
    <row r="1490" ht="11.85" customHeight="1" x14ac:dyDescent="0.3"/>
    <row r="1491" ht="11.85" customHeight="1" x14ac:dyDescent="0.3"/>
    <row r="1492" ht="11.85" customHeight="1" x14ac:dyDescent="0.3"/>
    <row r="1493" ht="11.85" customHeight="1" x14ac:dyDescent="0.3"/>
    <row r="1494" ht="11.85" customHeight="1" x14ac:dyDescent="0.3"/>
    <row r="1495" ht="11.85" customHeight="1" x14ac:dyDescent="0.3"/>
    <row r="1496" ht="11.85" customHeight="1" x14ac:dyDescent="0.3"/>
    <row r="1497" ht="11.85" customHeight="1" x14ac:dyDescent="0.3"/>
    <row r="1498" ht="11.85" customHeight="1" x14ac:dyDescent="0.3"/>
    <row r="1499" ht="11.85" customHeight="1" x14ac:dyDescent="0.3"/>
    <row r="1500" ht="11.85" customHeight="1" x14ac:dyDescent="0.3"/>
    <row r="1501" ht="11.85" customHeight="1" x14ac:dyDescent="0.3"/>
    <row r="1502" ht="11.85" customHeight="1" x14ac:dyDescent="0.3"/>
    <row r="1503" ht="11.85" customHeight="1" x14ac:dyDescent="0.3"/>
    <row r="1504" ht="11.85" customHeight="1" x14ac:dyDescent="0.3"/>
    <row r="1505" ht="11.85" customHeight="1" x14ac:dyDescent="0.3"/>
    <row r="1506" ht="11.85" customHeight="1" x14ac:dyDescent="0.3"/>
    <row r="1507" ht="11.85" customHeight="1" x14ac:dyDescent="0.3"/>
    <row r="1508" ht="11.85" customHeight="1" x14ac:dyDescent="0.3"/>
    <row r="1509" ht="11.85" customHeight="1" x14ac:dyDescent="0.3"/>
    <row r="1510" ht="11.85" customHeight="1" x14ac:dyDescent="0.3"/>
    <row r="1511" ht="11.85" customHeight="1" x14ac:dyDescent="0.3"/>
    <row r="1512" ht="11.85" customHeight="1" x14ac:dyDescent="0.3"/>
    <row r="1513" ht="11.85" customHeight="1" x14ac:dyDescent="0.3"/>
    <row r="1514" ht="11.85" customHeight="1" x14ac:dyDescent="0.3"/>
    <row r="1515" ht="11.85" customHeight="1" x14ac:dyDescent="0.3"/>
    <row r="1516" ht="11.85" customHeight="1" x14ac:dyDescent="0.3"/>
    <row r="1517" ht="11.85" customHeight="1" x14ac:dyDescent="0.3"/>
    <row r="1518" ht="11.85" customHeight="1" x14ac:dyDescent="0.3"/>
    <row r="1519" ht="11.85" customHeight="1" x14ac:dyDescent="0.3"/>
    <row r="1520" ht="11.85" customHeight="1" x14ac:dyDescent="0.3"/>
    <row r="1521" ht="11.85" customHeight="1" x14ac:dyDescent="0.3"/>
    <row r="1522" ht="11.85" customHeight="1" x14ac:dyDescent="0.3"/>
    <row r="1523" ht="11.85" customHeight="1" x14ac:dyDescent="0.3"/>
    <row r="1524" ht="11.85" customHeight="1" x14ac:dyDescent="0.3"/>
    <row r="1525" ht="11.85" customHeight="1" x14ac:dyDescent="0.3"/>
    <row r="1526" ht="11.85" customHeight="1" x14ac:dyDescent="0.3"/>
    <row r="1527" ht="11.85" customHeight="1" x14ac:dyDescent="0.3"/>
    <row r="1528" ht="11.85" customHeight="1" x14ac:dyDescent="0.3"/>
    <row r="1529" ht="11.85" customHeight="1" x14ac:dyDescent="0.3"/>
    <row r="1530" ht="11.85" customHeight="1" x14ac:dyDescent="0.3"/>
    <row r="1531" ht="11.85" customHeight="1" x14ac:dyDescent="0.3"/>
    <row r="1532" ht="11.85" customHeight="1" x14ac:dyDescent="0.3"/>
    <row r="1533" ht="11.85" customHeight="1" x14ac:dyDescent="0.3"/>
    <row r="1534" ht="11.85" customHeight="1" x14ac:dyDescent="0.3"/>
    <row r="1535" ht="11.85" customHeight="1" x14ac:dyDescent="0.3"/>
    <row r="1536" ht="11.85" customHeight="1" x14ac:dyDescent="0.3"/>
    <row r="1537" ht="11.85" customHeight="1" x14ac:dyDescent="0.3"/>
    <row r="1538" ht="11.85" customHeight="1" x14ac:dyDescent="0.3"/>
    <row r="1539" ht="11.85" customHeight="1" x14ac:dyDescent="0.3"/>
    <row r="1540" ht="11.85" customHeight="1" x14ac:dyDescent="0.3"/>
    <row r="1541" ht="11.85" customHeight="1" x14ac:dyDescent="0.3"/>
    <row r="1542" ht="11.85" customHeight="1" x14ac:dyDescent="0.3"/>
    <row r="1543" ht="11.85" customHeight="1" x14ac:dyDescent="0.3"/>
    <row r="1544" ht="11.85" customHeight="1" x14ac:dyDescent="0.3"/>
    <row r="1545" ht="11.85" customHeight="1" x14ac:dyDescent="0.3"/>
    <row r="1546" ht="11.85" customHeight="1" x14ac:dyDescent="0.3"/>
    <row r="1547" ht="11.85" customHeight="1" x14ac:dyDescent="0.3"/>
    <row r="1548" ht="11.85" customHeight="1" x14ac:dyDescent="0.3"/>
    <row r="1549" ht="11.85" customHeight="1" x14ac:dyDescent="0.3"/>
    <row r="1550" ht="11.85" customHeight="1" x14ac:dyDescent="0.3"/>
    <row r="1551" ht="11.85" customHeight="1" x14ac:dyDescent="0.3"/>
    <row r="1552" ht="11.85" customHeight="1" x14ac:dyDescent="0.3"/>
    <row r="1553" ht="11.85" customHeight="1" x14ac:dyDescent="0.3"/>
    <row r="1554" ht="11.85" customHeight="1" x14ac:dyDescent="0.3"/>
    <row r="1555" ht="11.85" customHeight="1" x14ac:dyDescent="0.3"/>
    <row r="1556" ht="11.85" customHeight="1" x14ac:dyDescent="0.3"/>
    <row r="1557" ht="11.85" customHeight="1" x14ac:dyDescent="0.3"/>
    <row r="1558" ht="11.85" customHeight="1" x14ac:dyDescent="0.3"/>
    <row r="1559" ht="11.85" customHeight="1" x14ac:dyDescent="0.3"/>
    <row r="1560" ht="11.85" customHeight="1" x14ac:dyDescent="0.3"/>
    <row r="1561" ht="11.85" customHeight="1" x14ac:dyDescent="0.3"/>
    <row r="1562" ht="11.85" customHeight="1" x14ac:dyDescent="0.3"/>
    <row r="1563" ht="11.85" customHeight="1" x14ac:dyDescent="0.3"/>
    <row r="1564" ht="11.85" customHeight="1" x14ac:dyDescent="0.3"/>
    <row r="1565" ht="11.85" customHeight="1" x14ac:dyDescent="0.3"/>
    <row r="1566" ht="11.85" customHeight="1" x14ac:dyDescent="0.3"/>
    <row r="1567" ht="11.85" customHeight="1" x14ac:dyDescent="0.3"/>
    <row r="1568" ht="11.85" customHeight="1" x14ac:dyDescent="0.3"/>
    <row r="1569" ht="11.85" customHeight="1" x14ac:dyDescent="0.3"/>
    <row r="1570" ht="11.85" customHeight="1" x14ac:dyDescent="0.3"/>
    <row r="1571" ht="11.85" customHeight="1" x14ac:dyDescent="0.3"/>
    <row r="1572" ht="11.85" customHeight="1" x14ac:dyDescent="0.3"/>
    <row r="1573" ht="11.85" customHeight="1" x14ac:dyDescent="0.3"/>
    <row r="1574" ht="11.85" customHeight="1" x14ac:dyDescent="0.3"/>
    <row r="1575" ht="11.85" customHeight="1" x14ac:dyDescent="0.3"/>
    <row r="1576" ht="11.85" customHeight="1" x14ac:dyDescent="0.3"/>
    <row r="1577" ht="11.85" customHeight="1" x14ac:dyDescent="0.3"/>
    <row r="1578" ht="11.85" customHeight="1" x14ac:dyDescent="0.3"/>
    <row r="1579" ht="11.85" customHeight="1" x14ac:dyDescent="0.3"/>
    <row r="1580" ht="11.85" customHeight="1" x14ac:dyDescent="0.3"/>
    <row r="1581" ht="11.85" customHeight="1" x14ac:dyDescent="0.3"/>
    <row r="1582" ht="11.85" customHeight="1" x14ac:dyDescent="0.3"/>
    <row r="1583" ht="11.85" customHeight="1" x14ac:dyDescent="0.3"/>
    <row r="1584" ht="11.85" customHeight="1" x14ac:dyDescent="0.3"/>
    <row r="1585" ht="11.85" customHeight="1" x14ac:dyDescent="0.3"/>
    <row r="1586" ht="11.85" customHeight="1" x14ac:dyDescent="0.3"/>
    <row r="1587" ht="11.85" customHeight="1" x14ac:dyDescent="0.3"/>
    <row r="1588" ht="11.85" customHeight="1" x14ac:dyDescent="0.3"/>
    <row r="1589" ht="11.85" customHeight="1" x14ac:dyDescent="0.3"/>
    <row r="1590" ht="11.85" customHeight="1" x14ac:dyDescent="0.3"/>
    <row r="1591" ht="11.85" customHeight="1" x14ac:dyDescent="0.3"/>
    <row r="1592" ht="11.85" customHeight="1" x14ac:dyDescent="0.3"/>
    <row r="1593" ht="11.85" customHeight="1" x14ac:dyDescent="0.3"/>
    <row r="1594" ht="11.85" customHeight="1" x14ac:dyDescent="0.3"/>
    <row r="1595" ht="11.85" customHeight="1" x14ac:dyDescent="0.3"/>
    <row r="1596" ht="11.85" customHeight="1" x14ac:dyDescent="0.3"/>
    <row r="1597" ht="11.85" customHeight="1" x14ac:dyDescent="0.3"/>
    <row r="1598" ht="11.85" customHeight="1" x14ac:dyDescent="0.3"/>
    <row r="1599" ht="11.85" customHeight="1" x14ac:dyDescent="0.3"/>
    <row r="1600" ht="11.85" customHeight="1" x14ac:dyDescent="0.3"/>
    <row r="1601" ht="11.85" customHeight="1" x14ac:dyDescent="0.3"/>
    <row r="1602" ht="11.85" customHeight="1" x14ac:dyDescent="0.3"/>
    <row r="1603" ht="11.85" customHeight="1" x14ac:dyDescent="0.3"/>
    <row r="1604" ht="11.85" customHeight="1" x14ac:dyDescent="0.3"/>
    <row r="1605" ht="11.85" customHeight="1" x14ac:dyDescent="0.3"/>
    <row r="1606" ht="11.85" customHeight="1" x14ac:dyDescent="0.3"/>
    <row r="1607" ht="11.85" customHeight="1" x14ac:dyDescent="0.3"/>
    <row r="1608" ht="11.85" customHeight="1" x14ac:dyDescent="0.3"/>
    <row r="1609" ht="11.85" customHeight="1" x14ac:dyDescent="0.3"/>
    <row r="1610" ht="11.85" customHeight="1" x14ac:dyDescent="0.3"/>
    <row r="1611" ht="11.85" customHeight="1" x14ac:dyDescent="0.3"/>
    <row r="1612" ht="11.85" customHeight="1" x14ac:dyDescent="0.3"/>
    <row r="1613" ht="11.85" customHeight="1" x14ac:dyDescent="0.3"/>
    <row r="1614" ht="11.85" customHeight="1" x14ac:dyDescent="0.3"/>
    <row r="1615" ht="11.85" customHeight="1" x14ac:dyDescent="0.3"/>
    <row r="1616" ht="11.85" customHeight="1" x14ac:dyDescent="0.3"/>
    <row r="1617" ht="11.85" customHeight="1" x14ac:dyDescent="0.3"/>
    <row r="1618" ht="11.85" customHeight="1" x14ac:dyDescent="0.3"/>
    <row r="1619" ht="11.85" customHeight="1" x14ac:dyDescent="0.3"/>
    <row r="1620" ht="11.85" customHeight="1" x14ac:dyDescent="0.3"/>
    <row r="1621" ht="11.85" customHeight="1" x14ac:dyDescent="0.3"/>
    <row r="1622" ht="11.85" customHeight="1" x14ac:dyDescent="0.3"/>
    <row r="1623" ht="11.85" customHeight="1" x14ac:dyDescent="0.3"/>
    <row r="1624" ht="11.85" customHeight="1" x14ac:dyDescent="0.3"/>
    <row r="1625" ht="11.85" customHeight="1" x14ac:dyDescent="0.3"/>
    <row r="1626" ht="11.85" customHeight="1" x14ac:dyDescent="0.3"/>
    <row r="1627" ht="11.85" customHeight="1" x14ac:dyDescent="0.3"/>
    <row r="1628" ht="11.85" customHeight="1" x14ac:dyDescent="0.3"/>
    <row r="1629" ht="11.85" customHeight="1" x14ac:dyDescent="0.3"/>
    <row r="1630" ht="11.85" customHeight="1" x14ac:dyDescent="0.3"/>
    <row r="1631" ht="11.85" customHeight="1" x14ac:dyDescent="0.3"/>
    <row r="1632" ht="11.85" customHeight="1" x14ac:dyDescent="0.3"/>
    <row r="1633" ht="11.85" customHeight="1" x14ac:dyDescent="0.3"/>
    <row r="1634" ht="11.85" customHeight="1" x14ac:dyDescent="0.3"/>
    <row r="1635" ht="11.85" customHeight="1" x14ac:dyDescent="0.3"/>
    <row r="1636" ht="11.85" customHeight="1" x14ac:dyDescent="0.3"/>
    <row r="1637" ht="11.85" customHeight="1" x14ac:dyDescent="0.3"/>
    <row r="1638" ht="11.85" customHeight="1" x14ac:dyDescent="0.3"/>
    <row r="1639" ht="11.85" customHeight="1" x14ac:dyDescent="0.3"/>
    <row r="1640" ht="11.85" customHeight="1" x14ac:dyDescent="0.3"/>
    <row r="1641" ht="11.85" customHeight="1" x14ac:dyDescent="0.3"/>
    <row r="1642" ht="11.85" customHeight="1" x14ac:dyDescent="0.3"/>
    <row r="1643" ht="11.85" customHeight="1" x14ac:dyDescent="0.3"/>
    <row r="1644" ht="11.85" customHeight="1" x14ac:dyDescent="0.3"/>
    <row r="1645" ht="11.85" customHeight="1" x14ac:dyDescent="0.3"/>
    <row r="1646" ht="11.85" customHeight="1" x14ac:dyDescent="0.3"/>
    <row r="1647" ht="11.85" customHeight="1" x14ac:dyDescent="0.3"/>
    <row r="1648" ht="11.85" customHeight="1" x14ac:dyDescent="0.3"/>
    <row r="1649" ht="11.85" customHeight="1" x14ac:dyDescent="0.3"/>
    <row r="1650" ht="11.85" customHeight="1" x14ac:dyDescent="0.3"/>
    <row r="1651" ht="11.85" customHeight="1" x14ac:dyDescent="0.3"/>
    <row r="1652" ht="11.85" customHeight="1" x14ac:dyDescent="0.3"/>
    <row r="1653" ht="11.85" customHeight="1" x14ac:dyDescent="0.3"/>
    <row r="1654" ht="11.85" customHeight="1" x14ac:dyDescent="0.3"/>
    <row r="1655" ht="11.85" customHeight="1" x14ac:dyDescent="0.3"/>
    <row r="1656" ht="11.85" customHeight="1" x14ac:dyDescent="0.3"/>
    <row r="1657" ht="11.85" customHeight="1" x14ac:dyDescent="0.3"/>
    <row r="1658" ht="11.85" customHeight="1" x14ac:dyDescent="0.3"/>
    <row r="1659" ht="11.85" customHeight="1" x14ac:dyDescent="0.3"/>
    <row r="1660" ht="11.85" customHeight="1" x14ac:dyDescent="0.3"/>
    <row r="1661" ht="11.85" customHeight="1" x14ac:dyDescent="0.3"/>
    <row r="1662" ht="11.85" customHeight="1" x14ac:dyDescent="0.3"/>
    <row r="1663" ht="11.85" customHeight="1" x14ac:dyDescent="0.3"/>
    <row r="1664" ht="11.85" customHeight="1" x14ac:dyDescent="0.3"/>
    <row r="1665" ht="11.85" customHeight="1" x14ac:dyDescent="0.3"/>
    <row r="1666" ht="11.85" customHeight="1" x14ac:dyDescent="0.3"/>
    <row r="1667" ht="11.85" customHeight="1" x14ac:dyDescent="0.3"/>
    <row r="1668" ht="11.85" customHeight="1" x14ac:dyDescent="0.3"/>
    <row r="1669" ht="11.85" customHeight="1" x14ac:dyDescent="0.3"/>
    <row r="1670" ht="11.85" customHeight="1" x14ac:dyDescent="0.3"/>
    <row r="1671" ht="11.85" customHeight="1" x14ac:dyDescent="0.3"/>
    <row r="1672" ht="11.85" customHeight="1" x14ac:dyDescent="0.3"/>
    <row r="1673" ht="11.85" customHeight="1" x14ac:dyDescent="0.3"/>
    <row r="1674" ht="11.85" customHeight="1" x14ac:dyDescent="0.3"/>
    <row r="1675" ht="11.85" customHeight="1" x14ac:dyDescent="0.3"/>
    <row r="1676" ht="11.85" customHeight="1" x14ac:dyDescent="0.3"/>
    <row r="1677" ht="11.85" customHeight="1" x14ac:dyDescent="0.3"/>
    <row r="1678" ht="11.85" customHeight="1" x14ac:dyDescent="0.3"/>
    <row r="1679" ht="11.85" customHeight="1" x14ac:dyDescent="0.3"/>
    <row r="1680" ht="11.85" customHeight="1" x14ac:dyDescent="0.3"/>
    <row r="1681" ht="11.85" customHeight="1" x14ac:dyDescent="0.3"/>
    <row r="1682" ht="11.85" customHeight="1" x14ac:dyDescent="0.3"/>
    <row r="1683" ht="11.85" customHeight="1" x14ac:dyDescent="0.3"/>
    <row r="1684" ht="11.85" customHeight="1" x14ac:dyDescent="0.3"/>
    <row r="1685" ht="11.85" customHeight="1" x14ac:dyDescent="0.3"/>
    <row r="1686" ht="11.85" customHeight="1" x14ac:dyDescent="0.3"/>
    <row r="1687" ht="11.85" customHeight="1" x14ac:dyDescent="0.3"/>
    <row r="1688" ht="11.85" customHeight="1" x14ac:dyDescent="0.3"/>
    <row r="1689" ht="11.85" customHeight="1" x14ac:dyDescent="0.3"/>
    <row r="1690" ht="11.85" customHeight="1" x14ac:dyDescent="0.3"/>
    <row r="1691" ht="11.85" customHeight="1" x14ac:dyDescent="0.3"/>
    <row r="1692" ht="11.85" customHeight="1" x14ac:dyDescent="0.3"/>
    <row r="1693" ht="11.85" customHeight="1" x14ac:dyDescent="0.3"/>
    <row r="1694" ht="11.85" customHeight="1" x14ac:dyDescent="0.3"/>
    <row r="1695" ht="11.85" customHeight="1" x14ac:dyDescent="0.3"/>
    <row r="1696" ht="11.85" customHeight="1" x14ac:dyDescent="0.3"/>
    <row r="1697" ht="11.85" customHeight="1" x14ac:dyDescent="0.3"/>
    <row r="1698" ht="11.85" customHeight="1" x14ac:dyDescent="0.3"/>
    <row r="1699" ht="11.85" customHeight="1" x14ac:dyDescent="0.3"/>
    <row r="1700" ht="11.85" customHeight="1" x14ac:dyDescent="0.3"/>
    <row r="1701" ht="11.85" customHeight="1" x14ac:dyDescent="0.3"/>
    <row r="1702" ht="11.85" customHeight="1" x14ac:dyDescent="0.3"/>
    <row r="1703" ht="11.85" customHeight="1" x14ac:dyDescent="0.3"/>
    <row r="1704" ht="11.85" customHeight="1" x14ac:dyDescent="0.3"/>
    <row r="1705" ht="11.85" customHeight="1" x14ac:dyDescent="0.3"/>
    <row r="1706" ht="11.85" customHeight="1" x14ac:dyDescent="0.3"/>
    <row r="1707" ht="11.85" customHeight="1" x14ac:dyDescent="0.3"/>
    <row r="1708" ht="11.85" customHeight="1" x14ac:dyDescent="0.3"/>
    <row r="1709" ht="11.85" customHeight="1" x14ac:dyDescent="0.3"/>
    <row r="1710" ht="11.85" customHeight="1" x14ac:dyDescent="0.3"/>
    <row r="1711" ht="11.85" customHeight="1" x14ac:dyDescent="0.3"/>
    <row r="1712" ht="11.85" customHeight="1" x14ac:dyDescent="0.3"/>
    <row r="1713" ht="11.85" customHeight="1" x14ac:dyDescent="0.3"/>
    <row r="1714" ht="11.85" customHeight="1" x14ac:dyDescent="0.3"/>
    <row r="1715" ht="11.85" customHeight="1" x14ac:dyDescent="0.3"/>
    <row r="1716" ht="11.85" customHeight="1" x14ac:dyDescent="0.3"/>
    <row r="1717" ht="11.85" customHeight="1" x14ac:dyDescent="0.3"/>
    <row r="1718" ht="11.85" customHeight="1" x14ac:dyDescent="0.3"/>
    <row r="1719" ht="11.85" customHeight="1" x14ac:dyDescent="0.3"/>
    <row r="1720" ht="11.85" customHeight="1" x14ac:dyDescent="0.3"/>
    <row r="1721" ht="11.85" customHeight="1" x14ac:dyDescent="0.3"/>
    <row r="1722" ht="11.85" customHeight="1" x14ac:dyDescent="0.3"/>
    <row r="1723" ht="11.85" customHeight="1" x14ac:dyDescent="0.3"/>
    <row r="1724" ht="11.85" customHeight="1" x14ac:dyDescent="0.3"/>
    <row r="1725" ht="11.85" customHeight="1" x14ac:dyDescent="0.3"/>
    <row r="1726" ht="11.85" customHeight="1" x14ac:dyDescent="0.3"/>
    <row r="1727" ht="11.85" customHeight="1" x14ac:dyDescent="0.3"/>
    <row r="1728" ht="11.85" customHeight="1" x14ac:dyDescent="0.3"/>
    <row r="1729" ht="11.85" customHeight="1" x14ac:dyDescent="0.3"/>
    <row r="1730" ht="11.85" customHeight="1" x14ac:dyDescent="0.3"/>
    <row r="1731" ht="11.85" customHeight="1" x14ac:dyDescent="0.3"/>
    <row r="1732" ht="11.85" customHeight="1" x14ac:dyDescent="0.3"/>
    <row r="1733" ht="11.85" customHeight="1" x14ac:dyDescent="0.3"/>
    <row r="1734" ht="11.85" customHeight="1" x14ac:dyDescent="0.3"/>
    <row r="1735" ht="11.85" customHeight="1" x14ac:dyDescent="0.3"/>
    <row r="1736" ht="11.85" customHeight="1" x14ac:dyDescent="0.3"/>
    <row r="1737" ht="11.85" customHeight="1" x14ac:dyDescent="0.3"/>
    <row r="1738" ht="11.85" customHeight="1" x14ac:dyDescent="0.3"/>
    <row r="1739" ht="11.85" customHeight="1" x14ac:dyDescent="0.3"/>
    <row r="1740" ht="11.85" customHeight="1" x14ac:dyDescent="0.3"/>
    <row r="1741" ht="11.85" customHeight="1" x14ac:dyDescent="0.3"/>
    <row r="1742" ht="11.85" customHeight="1" x14ac:dyDescent="0.3"/>
    <row r="1743" ht="11.85" customHeight="1" x14ac:dyDescent="0.3"/>
    <row r="1744" ht="11.85" customHeight="1" x14ac:dyDescent="0.3"/>
    <row r="1745" ht="11.85" customHeight="1" x14ac:dyDescent="0.3"/>
    <row r="1746" ht="11.85" customHeight="1" x14ac:dyDescent="0.3"/>
    <row r="1747" ht="11.85" customHeight="1" x14ac:dyDescent="0.3"/>
    <row r="1748" ht="11.85" customHeight="1" x14ac:dyDescent="0.3"/>
    <row r="1749" ht="11.85" customHeight="1" x14ac:dyDescent="0.3"/>
    <row r="1750" ht="11.85" customHeight="1" x14ac:dyDescent="0.3"/>
    <row r="1751" ht="11.85" customHeight="1" x14ac:dyDescent="0.3"/>
    <row r="1752" ht="11.85" customHeight="1" x14ac:dyDescent="0.3"/>
    <row r="1753" ht="11.85" customHeight="1" x14ac:dyDescent="0.3"/>
    <row r="1754" ht="11.85" customHeight="1" x14ac:dyDescent="0.3"/>
    <row r="1755" ht="11.85" customHeight="1" x14ac:dyDescent="0.3"/>
    <row r="1756" ht="11.85" customHeight="1" x14ac:dyDescent="0.3"/>
    <row r="1757" ht="11.85" customHeight="1" x14ac:dyDescent="0.3"/>
    <row r="1758" ht="11.85" customHeight="1" x14ac:dyDescent="0.3"/>
    <row r="1759" ht="11.85" customHeight="1" x14ac:dyDescent="0.3"/>
    <row r="1760" ht="11.85" customHeight="1" x14ac:dyDescent="0.3"/>
    <row r="1761" ht="11.85" customHeight="1" x14ac:dyDescent="0.3"/>
    <row r="1762" ht="11.85" customHeight="1" x14ac:dyDescent="0.3"/>
    <row r="1763" ht="11.85" customHeight="1" x14ac:dyDescent="0.3"/>
    <row r="1764" ht="11.85" customHeight="1" x14ac:dyDescent="0.3"/>
    <row r="1765" ht="11.85" customHeight="1" x14ac:dyDescent="0.3"/>
    <row r="1766" ht="11.85" customHeight="1" x14ac:dyDescent="0.3"/>
    <row r="1767" ht="11.85" customHeight="1" x14ac:dyDescent="0.3"/>
    <row r="1768" ht="11.85" customHeight="1" x14ac:dyDescent="0.3"/>
    <row r="1769" ht="11.85" customHeight="1" x14ac:dyDescent="0.3"/>
    <row r="1770" ht="11.85" customHeight="1" x14ac:dyDescent="0.3"/>
    <row r="1771" ht="11.85" customHeight="1" x14ac:dyDescent="0.3"/>
    <row r="1772" ht="11.85" customHeight="1" x14ac:dyDescent="0.3"/>
    <row r="1773" ht="11.85" customHeight="1" x14ac:dyDescent="0.3"/>
    <row r="1774" ht="11.85" customHeight="1" x14ac:dyDescent="0.3"/>
    <row r="1775" ht="11.85" customHeight="1" x14ac:dyDescent="0.3"/>
    <row r="1776" ht="11.85" customHeight="1" x14ac:dyDescent="0.3"/>
    <row r="1777" ht="11.85" customHeight="1" x14ac:dyDescent="0.3"/>
    <row r="1778" ht="11.85" customHeight="1" x14ac:dyDescent="0.3"/>
    <row r="1779" ht="11.85" customHeight="1" x14ac:dyDescent="0.3"/>
    <row r="1780" ht="11.85" customHeight="1" x14ac:dyDescent="0.3"/>
    <row r="1781" ht="11.85" customHeight="1" x14ac:dyDescent="0.3"/>
    <row r="1782" ht="11.85" customHeight="1" x14ac:dyDescent="0.3"/>
    <row r="1783" ht="11.85" customHeight="1" x14ac:dyDescent="0.3"/>
    <row r="1784" ht="11.85" customHeight="1" x14ac:dyDescent="0.3"/>
    <row r="1785" ht="11.85" customHeight="1" x14ac:dyDescent="0.3"/>
    <row r="1786" ht="11.85" customHeight="1" x14ac:dyDescent="0.3"/>
    <row r="1787" ht="11.85" customHeight="1" x14ac:dyDescent="0.3"/>
    <row r="1788" ht="11.85" customHeight="1" x14ac:dyDescent="0.3"/>
    <row r="1789" ht="11.85" customHeight="1" x14ac:dyDescent="0.3"/>
    <row r="1790" ht="11.85" customHeight="1" x14ac:dyDescent="0.3"/>
    <row r="1791" ht="11.85" customHeight="1" x14ac:dyDescent="0.3"/>
    <row r="1792" ht="11.85" customHeight="1" x14ac:dyDescent="0.3"/>
    <row r="1793" ht="11.85" customHeight="1" x14ac:dyDescent="0.3"/>
    <row r="1794" ht="11.85" customHeight="1" x14ac:dyDescent="0.3"/>
    <row r="1795" ht="11.85" customHeight="1" x14ac:dyDescent="0.3"/>
    <row r="1796" ht="11.85" customHeight="1" x14ac:dyDescent="0.3"/>
    <row r="1797" ht="11.85" customHeight="1" x14ac:dyDescent="0.3"/>
    <row r="1798" ht="11.85" customHeight="1" x14ac:dyDescent="0.3"/>
    <row r="1799" ht="11.85" customHeight="1" x14ac:dyDescent="0.3"/>
    <row r="1800" ht="11.85" customHeight="1" x14ac:dyDescent="0.3"/>
    <row r="1801" ht="11.85" customHeight="1" x14ac:dyDescent="0.3"/>
    <row r="1802" ht="11.85" customHeight="1" x14ac:dyDescent="0.3"/>
    <row r="1803" ht="11.85" customHeight="1" x14ac:dyDescent="0.3"/>
    <row r="1804" ht="11.85" customHeight="1" x14ac:dyDescent="0.3"/>
    <row r="1805" ht="11.85" customHeight="1" x14ac:dyDescent="0.3"/>
    <row r="1806" ht="11.85" customHeight="1" x14ac:dyDescent="0.3"/>
    <row r="1807" ht="11.85" customHeight="1" x14ac:dyDescent="0.3"/>
    <row r="1808" ht="11.85" customHeight="1" x14ac:dyDescent="0.3"/>
    <row r="1809" ht="11.85" customHeight="1" x14ac:dyDescent="0.3"/>
    <row r="1810" ht="11.85" customHeight="1" x14ac:dyDescent="0.3"/>
    <row r="1811" ht="11.85" customHeight="1" x14ac:dyDescent="0.3"/>
    <row r="1812" ht="11.85" customHeight="1" x14ac:dyDescent="0.3"/>
    <row r="1813" ht="11.85" customHeight="1" x14ac:dyDescent="0.3"/>
    <row r="1814" ht="11.85" customHeight="1" x14ac:dyDescent="0.3"/>
    <row r="1815" ht="11.85" customHeight="1" x14ac:dyDescent="0.3"/>
    <row r="1816" ht="11.85" customHeight="1" x14ac:dyDescent="0.3"/>
    <row r="1817" ht="11.85" customHeight="1" x14ac:dyDescent="0.3"/>
    <row r="1818" ht="11.85" customHeight="1" x14ac:dyDescent="0.3"/>
    <row r="1819" ht="11.85" customHeight="1" x14ac:dyDescent="0.3"/>
    <row r="1820" ht="11.85" customHeight="1" x14ac:dyDescent="0.3"/>
    <row r="1821" ht="11.85" customHeight="1" x14ac:dyDescent="0.3"/>
    <row r="1822" ht="11.85" customHeight="1" x14ac:dyDescent="0.3"/>
    <row r="1823" ht="11.85" customHeight="1" x14ac:dyDescent="0.3"/>
    <row r="1824" ht="11.85" customHeight="1" x14ac:dyDescent="0.3"/>
    <row r="1825" ht="11.85" customHeight="1" x14ac:dyDescent="0.3"/>
    <row r="1826" ht="11.85" customHeight="1" x14ac:dyDescent="0.3"/>
    <row r="1827" ht="11.85" customHeight="1" x14ac:dyDescent="0.3"/>
    <row r="1828" ht="11.85" customHeight="1" x14ac:dyDescent="0.3"/>
    <row r="1829" ht="11.85" customHeight="1" x14ac:dyDescent="0.3"/>
    <row r="1830" ht="11.85" customHeight="1" x14ac:dyDescent="0.3"/>
    <row r="1831" ht="11.85" customHeight="1" x14ac:dyDescent="0.3"/>
    <row r="1832" ht="11.85" customHeight="1" x14ac:dyDescent="0.3"/>
    <row r="1833" ht="11.85" customHeight="1" x14ac:dyDescent="0.3"/>
    <row r="1834" ht="11.85" customHeight="1" x14ac:dyDescent="0.3"/>
    <row r="1835" ht="11.85" customHeight="1" x14ac:dyDescent="0.3"/>
    <row r="1836" ht="11.85" customHeight="1" x14ac:dyDescent="0.3"/>
    <row r="1837" ht="11.85" customHeight="1" x14ac:dyDescent="0.3"/>
    <row r="1838" ht="11.85" customHeight="1" x14ac:dyDescent="0.3"/>
    <row r="1839" ht="11.85" customHeight="1" x14ac:dyDescent="0.3"/>
    <row r="1840" ht="11.85" customHeight="1" x14ac:dyDescent="0.3"/>
    <row r="1841" ht="11.85" customHeight="1" x14ac:dyDescent="0.3"/>
    <row r="1842" ht="11.85" customHeight="1" x14ac:dyDescent="0.3"/>
    <row r="1843" ht="11.85" customHeight="1" x14ac:dyDescent="0.3"/>
    <row r="1844" ht="11.85" customHeight="1" x14ac:dyDescent="0.3"/>
    <row r="1845" ht="11.85" customHeight="1" x14ac:dyDescent="0.3"/>
    <row r="1846" ht="11.85" customHeight="1" x14ac:dyDescent="0.3"/>
    <row r="1847" ht="11.85" customHeight="1" x14ac:dyDescent="0.3"/>
    <row r="1848" ht="11.85" customHeight="1" x14ac:dyDescent="0.3"/>
    <row r="1849" ht="11.85" customHeight="1" x14ac:dyDescent="0.3"/>
    <row r="1850" ht="11.85" customHeight="1" x14ac:dyDescent="0.3"/>
    <row r="1851" ht="11.85" customHeight="1" x14ac:dyDescent="0.3"/>
    <row r="1852" ht="11.85" customHeight="1" x14ac:dyDescent="0.3"/>
    <row r="1853" ht="11.85" customHeight="1" x14ac:dyDescent="0.3"/>
    <row r="1854" ht="11.85" customHeight="1" x14ac:dyDescent="0.3"/>
    <row r="1855" ht="11.85" customHeight="1" x14ac:dyDescent="0.3"/>
    <row r="1856" ht="11.85" customHeight="1" x14ac:dyDescent="0.3"/>
    <row r="1857" ht="11.85" customHeight="1" x14ac:dyDescent="0.3"/>
    <row r="1858" ht="11.85" customHeight="1" x14ac:dyDescent="0.3"/>
    <row r="1859" ht="11.85" customHeight="1" x14ac:dyDescent="0.3"/>
    <row r="1860" ht="11.85" customHeight="1" x14ac:dyDescent="0.3"/>
    <row r="1861" ht="11.85" customHeight="1" x14ac:dyDescent="0.3"/>
    <row r="1862" ht="11.85" customHeight="1" x14ac:dyDescent="0.3"/>
    <row r="1863" ht="11.85" customHeight="1" x14ac:dyDescent="0.3"/>
    <row r="1864" ht="11.85" customHeight="1" x14ac:dyDescent="0.3"/>
    <row r="1865" ht="11.85" customHeight="1" x14ac:dyDescent="0.3"/>
    <row r="1866" ht="11.85" customHeight="1" x14ac:dyDescent="0.3"/>
    <row r="1867" ht="11.85" customHeight="1" x14ac:dyDescent="0.3"/>
    <row r="1868" ht="11.85" customHeight="1" x14ac:dyDescent="0.3"/>
    <row r="1869" ht="11.85" customHeight="1" x14ac:dyDescent="0.3"/>
    <row r="1870" ht="11.85" customHeight="1" x14ac:dyDescent="0.3"/>
    <row r="1871" ht="11.85" customHeight="1" x14ac:dyDescent="0.3"/>
    <row r="1872" ht="11.85" customHeight="1" x14ac:dyDescent="0.3"/>
    <row r="1873" ht="11.85" customHeight="1" x14ac:dyDescent="0.3"/>
    <row r="1874" ht="11.85" customHeight="1" x14ac:dyDescent="0.3"/>
    <row r="1875" ht="11.85" customHeight="1" x14ac:dyDescent="0.3"/>
    <row r="1876" ht="11.85" customHeight="1" x14ac:dyDescent="0.3"/>
    <row r="1877" ht="11.85" customHeight="1" x14ac:dyDescent="0.3"/>
    <row r="1878" ht="11.85" customHeight="1" x14ac:dyDescent="0.3"/>
    <row r="1879" ht="11.85" customHeight="1" x14ac:dyDescent="0.3"/>
    <row r="1880" ht="11.85" customHeight="1" x14ac:dyDescent="0.3"/>
    <row r="1881" ht="11.85" customHeight="1" x14ac:dyDescent="0.3"/>
    <row r="1882" ht="11.85" customHeight="1" x14ac:dyDescent="0.3"/>
    <row r="1883" ht="11.85" customHeight="1" x14ac:dyDescent="0.3"/>
    <row r="1884" ht="11.85" customHeight="1" x14ac:dyDescent="0.3"/>
    <row r="1885" ht="11.85" customHeight="1" x14ac:dyDescent="0.3"/>
    <row r="1886" ht="11.85" customHeight="1" x14ac:dyDescent="0.3"/>
    <row r="1887" ht="11.85" customHeight="1" x14ac:dyDescent="0.3"/>
    <row r="1888" ht="11.85" customHeight="1" x14ac:dyDescent="0.3"/>
    <row r="1889" ht="11.85" customHeight="1" x14ac:dyDescent="0.3"/>
    <row r="1890" ht="11.85" customHeight="1" x14ac:dyDescent="0.3"/>
    <row r="1891" ht="11.85" customHeight="1" x14ac:dyDescent="0.3"/>
    <row r="1892" ht="11.85" customHeight="1" x14ac:dyDescent="0.3"/>
    <row r="1893" ht="11.85" customHeight="1" x14ac:dyDescent="0.3"/>
    <row r="1894" ht="11.85" customHeight="1" x14ac:dyDescent="0.3"/>
    <row r="1895" ht="11.85" customHeight="1" x14ac:dyDescent="0.3"/>
    <row r="1896" ht="11.85" customHeight="1" x14ac:dyDescent="0.3"/>
    <row r="1897" ht="11.85" customHeight="1" x14ac:dyDescent="0.3"/>
    <row r="1898" ht="11.85" customHeight="1" x14ac:dyDescent="0.3"/>
    <row r="1899" ht="11.85" customHeight="1" x14ac:dyDescent="0.3"/>
    <row r="1900" ht="11.85" customHeight="1" x14ac:dyDescent="0.3"/>
    <row r="1901" ht="11.85" customHeight="1" x14ac:dyDescent="0.3"/>
    <row r="1902" ht="11.85" customHeight="1" x14ac:dyDescent="0.3"/>
    <row r="1903" ht="11.85" customHeight="1" x14ac:dyDescent="0.3"/>
    <row r="1904" ht="11.85" customHeight="1" x14ac:dyDescent="0.3"/>
    <row r="1905" ht="11.85" customHeight="1" x14ac:dyDescent="0.3"/>
    <row r="1906" ht="11.85" customHeight="1" x14ac:dyDescent="0.3"/>
    <row r="1907" ht="11.85" customHeight="1" x14ac:dyDescent="0.3"/>
    <row r="1908" ht="11.85" customHeight="1" x14ac:dyDescent="0.3"/>
    <row r="1909" ht="11.85" customHeight="1" x14ac:dyDescent="0.3"/>
    <row r="1910" ht="11.85" customHeight="1" x14ac:dyDescent="0.3"/>
    <row r="1911" ht="11.85" customHeight="1" x14ac:dyDescent="0.3"/>
    <row r="1912" ht="11.85" customHeight="1" x14ac:dyDescent="0.3"/>
    <row r="1913" ht="11.85" customHeight="1" x14ac:dyDescent="0.3"/>
    <row r="1914" ht="11.85" customHeight="1" x14ac:dyDescent="0.3"/>
    <row r="1915" ht="11.85" customHeight="1" x14ac:dyDescent="0.3"/>
    <row r="1916" ht="11.85" customHeight="1" x14ac:dyDescent="0.3"/>
    <row r="1917" ht="11.85" customHeight="1" x14ac:dyDescent="0.3"/>
    <row r="1918" ht="11.85" customHeight="1" x14ac:dyDescent="0.3"/>
    <row r="1919" ht="11.85" customHeight="1" x14ac:dyDescent="0.3"/>
    <row r="1920" ht="11.85" customHeight="1" x14ac:dyDescent="0.3"/>
    <row r="1921" ht="11.85" customHeight="1" x14ac:dyDescent="0.3"/>
    <row r="1922" ht="11.85" customHeight="1" x14ac:dyDescent="0.3"/>
    <row r="1923" ht="11.85" customHeight="1" x14ac:dyDescent="0.3"/>
    <row r="1924" ht="11.85" customHeight="1" x14ac:dyDescent="0.3"/>
    <row r="1925" ht="11.85" customHeight="1" x14ac:dyDescent="0.3"/>
    <row r="1926" ht="11.85" customHeight="1" x14ac:dyDescent="0.3"/>
    <row r="1927" ht="11.85" customHeight="1" x14ac:dyDescent="0.3"/>
    <row r="1928" ht="11.85" customHeight="1" x14ac:dyDescent="0.3"/>
    <row r="1929" ht="11.85" customHeight="1" x14ac:dyDescent="0.3"/>
    <row r="1930" ht="11.85" customHeight="1" x14ac:dyDescent="0.3"/>
    <row r="1931" ht="11.85" customHeight="1" x14ac:dyDescent="0.3"/>
    <row r="1932" ht="11.85" customHeight="1" x14ac:dyDescent="0.3"/>
    <row r="1933" ht="11.85" customHeight="1" x14ac:dyDescent="0.3"/>
    <row r="1934" ht="11.85" customHeight="1" x14ac:dyDescent="0.3"/>
    <row r="1935" ht="11.85" customHeight="1" x14ac:dyDescent="0.3"/>
    <row r="1936" ht="11.85" customHeight="1" x14ac:dyDescent="0.3"/>
    <row r="1937" ht="11.85" customHeight="1" x14ac:dyDescent="0.3"/>
    <row r="1938" ht="11.85" customHeight="1" x14ac:dyDescent="0.3"/>
    <row r="1939" ht="11.85" customHeight="1" x14ac:dyDescent="0.3"/>
    <row r="1940" ht="11.85" customHeight="1" x14ac:dyDescent="0.3"/>
    <row r="1941" ht="11.85" customHeight="1" x14ac:dyDescent="0.3"/>
    <row r="1942" ht="11.85" customHeight="1" x14ac:dyDescent="0.3"/>
    <row r="1943" ht="11.85" customHeight="1" x14ac:dyDescent="0.3"/>
    <row r="1944" ht="11.85" customHeight="1" x14ac:dyDescent="0.3"/>
    <row r="1945" ht="11.85" customHeight="1" x14ac:dyDescent="0.3"/>
    <row r="1946" ht="11.85" customHeight="1" x14ac:dyDescent="0.3"/>
    <row r="1947" ht="11.85" customHeight="1" x14ac:dyDescent="0.3"/>
    <row r="1948" ht="11.85" customHeight="1" x14ac:dyDescent="0.3"/>
    <row r="1949" ht="11.85" customHeight="1" x14ac:dyDescent="0.3"/>
    <row r="1950" ht="11.85" customHeight="1" x14ac:dyDescent="0.3"/>
    <row r="1951" ht="11.85" customHeight="1" x14ac:dyDescent="0.3"/>
    <row r="1952" ht="11.85" customHeight="1" x14ac:dyDescent="0.3"/>
    <row r="1953" ht="11.85" customHeight="1" x14ac:dyDescent="0.3"/>
    <row r="1954" ht="11.85" customHeight="1" x14ac:dyDescent="0.3"/>
    <row r="1955" ht="11.85" customHeight="1" x14ac:dyDescent="0.3"/>
    <row r="1956" ht="11.85" customHeight="1" x14ac:dyDescent="0.3"/>
    <row r="1957" ht="11.85" customHeight="1" x14ac:dyDescent="0.3"/>
    <row r="1958" ht="11.85" customHeight="1" x14ac:dyDescent="0.3"/>
    <row r="1959" ht="11.85" customHeight="1" x14ac:dyDescent="0.3"/>
    <row r="1960" ht="11.85" customHeight="1" x14ac:dyDescent="0.3"/>
    <row r="1961" ht="11.85" customHeight="1" x14ac:dyDescent="0.3"/>
    <row r="1962" ht="11.85" customHeight="1" x14ac:dyDescent="0.3"/>
    <row r="1963" ht="11.85" customHeight="1" x14ac:dyDescent="0.3"/>
    <row r="1964" ht="11.85" customHeight="1" x14ac:dyDescent="0.3"/>
    <row r="1965" ht="11.85" customHeight="1" x14ac:dyDescent="0.3"/>
    <row r="1966" ht="11.85" customHeight="1" x14ac:dyDescent="0.3"/>
    <row r="1967" ht="11.85" customHeight="1" x14ac:dyDescent="0.3"/>
    <row r="1968" ht="11.85" customHeight="1" x14ac:dyDescent="0.3"/>
    <row r="1969" ht="11.85" customHeight="1" x14ac:dyDescent="0.3"/>
    <row r="1970" ht="11.85" customHeight="1" x14ac:dyDescent="0.3"/>
    <row r="1971" ht="11.85" customHeight="1" x14ac:dyDescent="0.3"/>
    <row r="1972" ht="11.85" customHeight="1" x14ac:dyDescent="0.3"/>
    <row r="1973" ht="11.85" customHeight="1" x14ac:dyDescent="0.3"/>
    <row r="1974" ht="11.85" customHeight="1" x14ac:dyDescent="0.3"/>
    <row r="1975" ht="11.85" customHeight="1" x14ac:dyDescent="0.3"/>
    <row r="1976" ht="11.85" customHeight="1" x14ac:dyDescent="0.3"/>
    <row r="1977" ht="11.85" customHeight="1" x14ac:dyDescent="0.3"/>
    <row r="1978" ht="11.85" customHeight="1" x14ac:dyDescent="0.3"/>
    <row r="1979" ht="11.85" customHeight="1" x14ac:dyDescent="0.3"/>
    <row r="1980" ht="11.85" customHeight="1" x14ac:dyDescent="0.3"/>
    <row r="1981" ht="11.85" customHeight="1" x14ac:dyDescent="0.3"/>
    <row r="1982" ht="11.85" customHeight="1" x14ac:dyDescent="0.3"/>
    <row r="1983" ht="11.85" customHeight="1" x14ac:dyDescent="0.3"/>
    <row r="1984" ht="11.85" customHeight="1" x14ac:dyDescent="0.3"/>
    <row r="1985" ht="11.85" customHeight="1" x14ac:dyDescent="0.3"/>
    <row r="1986" ht="11.85" customHeight="1" x14ac:dyDescent="0.3"/>
    <row r="1987" ht="11.85" customHeight="1" x14ac:dyDescent="0.3"/>
    <row r="1988" ht="11.85" customHeight="1" x14ac:dyDescent="0.3"/>
    <row r="1989" ht="11.85" customHeight="1" x14ac:dyDescent="0.3"/>
    <row r="1990" ht="11.85" customHeight="1" x14ac:dyDescent="0.3"/>
    <row r="1991" ht="11.85" customHeight="1" x14ac:dyDescent="0.3"/>
    <row r="1992" ht="11.85" customHeight="1" x14ac:dyDescent="0.3"/>
    <row r="1993" ht="11.85" customHeight="1" x14ac:dyDescent="0.3"/>
    <row r="1994" ht="11.85" customHeight="1" x14ac:dyDescent="0.3"/>
    <row r="1995" ht="11.85" customHeight="1" x14ac:dyDescent="0.3"/>
    <row r="1996" ht="11.85" customHeight="1" x14ac:dyDescent="0.3"/>
    <row r="1997" ht="11.85" customHeight="1" x14ac:dyDescent="0.3"/>
    <row r="1998" ht="11.85" customHeight="1" x14ac:dyDescent="0.3"/>
    <row r="1999" ht="11.85" customHeight="1" x14ac:dyDescent="0.3"/>
    <row r="2000" ht="11.85" customHeight="1" x14ac:dyDescent="0.3"/>
    <row r="2001" ht="11.85" customHeight="1" x14ac:dyDescent="0.3"/>
    <row r="2002" ht="11.85" customHeight="1" x14ac:dyDescent="0.3"/>
    <row r="2003" ht="11.85" customHeight="1" x14ac:dyDescent="0.3"/>
    <row r="2004" ht="11.85" customHeight="1" x14ac:dyDescent="0.3"/>
    <row r="2005" ht="11.85" customHeight="1" x14ac:dyDescent="0.3"/>
    <row r="2006" ht="11.85" customHeight="1" x14ac:dyDescent="0.3"/>
    <row r="2007" ht="11.85" customHeight="1" x14ac:dyDescent="0.3"/>
    <row r="2008" ht="11.85" customHeight="1" x14ac:dyDescent="0.3"/>
    <row r="2009" ht="11.85" customHeight="1" x14ac:dyDescent="0.3"/>
    <row r="2010" ht="11.85" customHeight="1" x14ac:dyDescent="0.3"/>
    <row r="2011" ht="11.85" customHeight="1" x14ac:dyDescent="0.3"/>
    <row r="2012" ht="11.85" customHeight="1" x14ac:dyDescent="0.3"/>
    <row r="2013" ht="11.85" customHeight="1" x14ac:dyDescent="0.3"/>
    <row r="2014" ht="11.85" customHeight="1" x14ac:dyDescent="0.3"/>
    <row r="2015" ht="11.85" customHeight="1" x14ac:dyDescent="0.3"/>
    <row r="2016" ht="11.85" customHeight="1" x14ac:dyDescent="0.3"/>
    <row r="2017" ht="11.85" customHeight="1" x14ac:dyDescent="0.3"/>
    <row r="2018" ht="11.85" customHeight="1" x14ac:dyDescent="0.3"/>
    <row r="2019" ht="11.85" customHeight="1" x14ac:dyDescent="0.3"/>
    <row r="2020" ht="11.85" customHeight="1" x14ac:dyDescent="0.3"/>
    <row r="2021" ht="11.85" customHeight="1" x14ac:dyDescent="0.3"/>
    <row r="2022" ht="11.85" customHeight="1" x14ac:dyDescent="0.3"/>
    <row r="2023" ht="11.85" customHeight="1" x14ac:dyDescent="0.3"/>
    <row r="2024" ht="11.85" customHeight="1" x14ac:dyDescent="0.3"/>
    <row r="2025" ht="11.85" customHeight="1" x14ac:dyDescent="0.3"/>
    <row r="2026" ht="11.85" customHeight="1" x14ac:dyDescent="0.3"/>
    <row r="2027" ht="11.85" customHeight="1" x14ac:dyDescent="0.3"/>
    <row r="2028" ht="11.85" customHeight="1" x14ac:dyDescent="0.3"/>
    <row r="2029" ht="11.85" customHeight="1" x14ac:dyDescent="0.3"/>
    <row r="2030" ht="11.85" customHeight="1" x14ac:dyDescent="0.3"/>
    <row r="2031" ht="11.85" customHeight="1" x14ac:dyDescent="0.3"/>
    <row r="2032" ht="11.85" customHeight="1" x14ac:dyDescent="0.3"/>
    <row r="2033" ht="11.85" customHeight="1" x14ac:dyDescent="0.3"/>
    <row r="2034" ht="11.85" customHeight="1" x14ac:dyDescent="0.3"/>
    <row r="2035" ht="11.85" customHeight="1" x14ac:dyDescent="0.3"/>
    <row r="2036" ht="11.85" customHeight="1" x14ac:dyDescent="0.3"/>
    <row r="2037" ht="11.85" customHeight="1" x14ac:dyDescent="0.3"/>
    <row r="2038" ht="11.85" customHeight="1" x14ac:dyDescent="0.3"/>
    <row r="2039" ht="11.85" customHeight="1" x14ac:dyDescent="0.3"/>
    <row r="2040" ht="11.85" customHeight="1" x14ac:dyDescent="0.3"/>
    <row r="2041" ht="11.85" customHeight="1" x14ac:dyDescent="0.3"/>
    <row r="2042" ht="11.85" customHeight="1" x14ac:dyDescent="0.3"/>
    <row r="2043" ht="11.85" customHeight="1" x14ac:dyDescent="0.3"/>
    <row r="2044" ht="11.85" customHeight="1" x14ac:dyDescent="0.3"/>
    <row r="2045" ht="11.85" customHeight="1" x14ac:dyDescent="0.3"/>
    <row r="2046" ht="11.85" customHeight="1" x14ac:dyDescent="0.3"/>
    <row r="2047" ht="11.85" customHeight="1" x14ac:dyDescent="0.3"/>
    <row r="2048" ht="11.85" customHeight="1" x14ac:dyDescent="0.3"/>
    <row r="2049" ht="11.85" customHeight="1" x14ac:dyDescent="0.3"/>
    <row r="2050" ht="11.85" customHeight="1" x14ac:dyDescent="0.3"/>
    <row r="2051" ht="11.85" customHeight="1" x14ac:dyDescent="0.3"/>
    <row r="2052" ht="11.85" customHeight="1" x14ac:dyDescent="0.3"/>
    <row r="2053" ht="11.85" customHeight="1" x14ac:dyDescent="0.3"/>
    <row r="2054" ht="11.85" customHeight="1" x14ac:dyDescent="0.3"/>
    <row r="2055" ht="11.85" customHeight="1" x14ac:dyDescent="0.3"/>
    <row r="2056" ht="11.85" customHeight="1" x14ac:dyDescent="0.3"/>
    <row r="2057" ht="11.85" customHeight="1" x14ac:dyDescent="0.3"/>
    <row r="2058" ht="11.85" customHeight="1" x14ac:dyDescent="0.3"/>
    <row r="2059" ht="11.85" customHeight="1" x14ac:dyDescent="0.3"/>
    <row r="2060" ht="11.85" customHeight="1" x14ac:dyDescent="0.3"/>
    <row r="2061" ht="11.85" customHeight="1" x14ac:dyDescent="0.3"/>
    <row r="2062" ht="11.85" customHeight="1" x14ac:dyDescent="0.3"/>
    <row r="2063" ht="11.85" customHeight="1" x14ac:dyDescent="0.3"/>
    <row r="2064" ht="11.85" customHeight="1" x14ac:dyDescent="0.3"/>
    <row r="2065" ht="11.85" customHeight="1" x14ac:dyDescent="0.3"/>
    <row r="2066" ht="11.85" customHeight="1" x14ac:dyDescent="0.3"/>
    <row r="2067" ht="11.85" customHeight="1" x14ac:dyDescent="0.3"/>
    <row r="2068" ht="11.85" customHeight="1" x14ac:dyDescent="0.3"/>
    <row r="2069" ht="11.85" customHeight="1" x14ac:dyDescent="0.3"/>
    <row r="2070" ht="11.85" customHeight="1" x14ac:dyDescent="0.3"/>
    <row r="2071" ht="11.85" customHeight="1" x14ac:dyDescent="0.3"/>
    <row r="2072" ht="11.85" customHeight="1" x14ac:dyDescent="0.3"/>
    <row r="2073" ht="11.85" customHeight="1" x14ac:dyDescent="0.3"/>
    <row r="2074" ht="11.85" customHeight="1" x14ac:dyDescent="0.3"/>
    <row r="2075" ht="11.85" customHeight="1" x14ac:dyDescent="0.3"/>
    <row r="2076" ht="11.85" customHeight="1" x14ac:dyDescent="0.3"/>
    <row r="2077" ht="11.85" customHeight="1" x14ac:dyDescent="0.3"/>
    <row r="2078" ht="11.85" customHeight="1" x14ac:dyDescent="0.3"/>
    <row r="2079" ht="11.85" customHeight="1" x14ac:dyDescent="0.3"/>
    <row r="2080" ht="11.85" customHeight="1" x14ac:dyDescent="0.3"/>
    <row r="2081" ht="11.85" customHeight="1" x14ac:dyDescent="0.3"/>
    <row r="2082" ht="11.85" customHeight="1" x14ac:dyDescent="0.3"/>
    <row r="2083" ht="11.85" customHeight="1" x14ac:dyDescent="0.3"/>
    <row r="2084" ht="11.85" customHeight="1" x14ac:dyDescent="0.3"/>
    <row r="2085" ht="11.85" customHeight="1" x14ac:dyDescent="0.3"/>
    <row r="2086" ht="11.85" customHeight="1" x14ac:dyDescent="0.3"/>
    <row r="2087" ht="11.85" customHeight="1" x14ac:dyDescent="0.3"/>
    <row r="2088" ht="11.85" customHeight="1" x14ac:dyDescent="0.3"/>
    <row r="2089" ht="11.85" customHeight="1" x14ac:dyDescent="0.3"/>
    <row r="2090" ht="11.85" customHeight="1" x14ac:dyDescent="0.3"/>
    <row r="2091" ht="11.85" customHeight="1" x14ac:dyDescent="0.3"/>
    <row r="2092" ht="11.85" customHeight="1" x14ac:dyDescent="0.3"/>
    <row r="2093" ht="11.85" customHeight="1" x14ac:dyDescent="0.3"/>
    <row r="2094" ht="11.85" customHeight="1" x14ac:dyDescent="0.3"/>
    <row r="2095" ht="11.85" customHeight="1" x14ac:dyDescent="0.3"/>
    <row r="2096" ht="11.85" customHeight="1" x14ac:dyDescent="0.3"/>
    <row r="2097" ht="11.85" customHeight="1" x14ac:dyDescent="0.3"/>
    <row r="2098" ht="11.85" customHeight="1" x14ac:dyDescent="0.3"/>
    <row r="2099" ht="11.85" customHeight="1" x14ac:dyDescent="0.3"/>
    <row r="2100" ht="11.85" customHeight="1" x14ac:dyDescent="0.3"/>
    <row r="2101" ht="11.85" customHeight="1" x14ac:dyDescent="0.3"/>
    <row r="2102" ht="11.85" customHeight="1" x14ac:dyDescent="0.3"/>
    <row r="2103" ht="11.85" customHeight="1" x14ac:dyDescent="0.3"/>
    <row r="2104" ht="11.85" customHeight="1" x14ac:dyDescent="0.3"/>
    <row r="2105" ht="11.85" customHeight="1" x14ac:dyDescent="0.3"/>
    <row r="2106" ht="11.85" customHeight="1" x14ac:dyDescent="0.3"/>
    <row r="2107" ht="11.85" customHeight="1" x14ac:dyDescent="0.3"/>
    <row r="2108" ht="11.85" customHeight="1" x14ac:dyDescent="0.3"/>
    <row r="2109" ht="11.85" customHeight="1" x14ac:dyDescent="0.3"/>
    <row r="2110" ht="11.85" customHeight="1" x14ac:dyDescent="0.3"/>
    <row r="2111" ht="11.85" customHeight="1" x14ac:dyDescent="0.3"/>
    <row r="2112" ht="11.85" customHeight="1" x14ac:dyDescent="0.3"/>
    <row r="2113" ht="11.85" customHeight="1" x14ac:dyDescent="0.3"/>
    <row r="2114" ht="11.85" customHeight="1" x14ac:dyDescent="0.3"/>
    <row r="2115" ht="11.85" customHeight="1" x14ac:dyDescent="0.3"/>
    <row r="2116" ht="11.85" customHeight="1" x14ac:dyDescent="0.3"/>
    <row r="2117" ht="11.85" customHeight="1" x14ac:dyDescent="0.3"/>
    <row r="2118" ht="11.85" customHeight="1" x14ac:dyDescent="0.3"/>
    <row r="2119" ht="11.85" customHeight="1" x14ac:dyDescent="0.3"/>
    <row r="2120" ht="11.85" customHeight="1" x14ac:dyDescent="0.3"/>
    <row r="2121" ht="11.85" customHeight="1" x14ac:dyDescent="0.3"/>
    <row r="2122" ht="11.85" customHeight="1" x14ac:dyDescent="0.3"/>
    <row r="2123" ht="11.85" customHeight="1" x14ac:dyDescent="0.3"/>
    <row r="2124" ht="11.85" customHeight="1" x14ac:dyDescent="0.3"/>
    <row r="2125" ht="11.85" customHeight="1" x14ac:dyDescent="0.3"/>
    <row r="2126" ht="11.85" customHeight="1" x14ac:dyDescent="0.3"/>
    <row r="2127" ht="11.85" customHeight="1" x14ac:dyDescent="0.3"/>
    <row r="2128" ht="11.85" customHeight="1" x14ac:dyDescent="0.3"/>
    <row r="2129" ht="11.85" customHeight="1" x14ac:dyDescent="0.3"/>
    <row r="2130" ht="11.85" customHeight="1" x14ac:dyDescent="0.3"/>
    <row r="2131" ht="11.85" customHeight="1" x14ac:dyDescent="0.3"/>
    <row r="2132" ht="11.85" customHeight="1" x14ac:dyDescent="0.3"/>
    <row r="2133" ht="11.85" customHeight="1" x14ac:dyDescent="0.3"/>
    <row r="2134" ht="11.85" customHeight="1" x14ac:dyDescent="0.3"/>
    <row r="2135" ht="11.85" customHeight="1" x14ac:dyDescent="0.3"/>
    <row r="2136" ht="11.85" customHeight="1" x14ac:dyDescent="0.3"/>
    <row r="2137" ht="11.85" customHeight="1" x14ac:dyDescent="0.3"/>
    <row r="2138" ht="11.85" customHeight="1" x14ac:dyDescent="0.3"/>
    <row r="2139" ht="11.85" customHeight="1" x14ac:dyDescent="0.3"/>
    <row r="2140" ht="11.85" customHeight="1" x14ac:dyDescent="0.3"/>
    <row r="2141" ht="11.85" customHeight="1" x14ac:dyDescent="0.3"/>
    <row r="2142" ht="11.85" customHeight="1" x14ac:dyDescent="0.3"/>
    <row r="2143" ht="11.85" customHeight="1" x14ac:dyDescent="0.3"/>
    <row r="2144" ht="11.85" customHeight="1" x14ac:dyDescent="0.3"/>
    <row r="2145" ht="11.85" customHeight="1" x14ac:dyDescent="0.3"/>
    <row r="2146" ht="11.85" customHeight="1" x14ac:dyDescent="0.3"/>
    <row r="2147" ht="11.85" customHeight="1" x14ac:dyDescent="0.3"/>
    <row r="2148" ht="11.85" customHeight="1" x14ac:dyDescent="0.3"/>
    <row r="2149" ht="11.85" customHeight="1" x14ac:dyDescent="0.3"/>
    <row r="2150" ht="11.85" customHeight="1" x14ac:dyDescent="0.3"/>
    <row r="2151" ht="11.85" customHeight="1" x14ac:dyDescent="0.3"/>
    <row r="2152" ht="11.85" customHeight="1" x14ac:dyDescent="0.3"/>
    <row r="2153" ht="11.85" customHeight="1" x14ac:dyDescent="0.3"/>
    <row r="2154" ht="11.85" customHeight="1" x14ac:dyDescent="0.3"/>
    <row r="2155" ht="11.85" customHeight="1" x14ac:dyDescent="0.3"/>
    <row r="2156" ht="11.85" customHeight="1" x14ac:dyDescent="0.3"/>
    <row r="2157" ht="11.85" customHeight="1" x14ac:dyDescent="0.3"/>
    <row r="2158" ht="11.85" customHeight="1" x14ac:dyDescent="0.3"/>
    <row r="2159" ht="11.85" customHeight="1" x14ac:dyDescent="0.3"/>
    <row r="2160" ht="11.85" customHeight="1" x14ac:dyDescent="0.3"/>
    <row r="2161" ht="11.85" customHeight="1" x14ac:dyDescent="0.3"/>
    <row r="2162" ht="11.85" customHeight="1" x14ac:dyDescent="0.3"/>
    <row r="2163" ht="11.85" customHeight="1" x14ac:dyDescent="0.3"/>
    <row r="2164" ht="11.85" customHeight="1" x14ac:dyDescent="0.3"/>
    <row r="2165" ht="11.85" customHeight="1" x14ac:dyDescent="0.3"/>
    <row r="2166" ht="11.85" customHeight="1" x14ac:dyDescent="0.3"/>
    <row r="2167" ht="11.85" customHeight="1" x14ac:dyDescent="0.3"/>
    <row r="2168" ht="11.85" customHeight="1" x14ac:dyDescent="0.3"/>
    <row r="2169" ht="11.85" customHeight="1" x14ac:dyDescent="0.3"/>
    <row r="2170" ht="11.85" customHeight="1" x14ac:dyDescent="0.3"/>
    <row r="2171" ht="11.85" customHeight="1" x14ac:dyDescent="0.3"/>
    <row r="2172" ht="11.85" customHeight="1" x14ac:dyDescent="0.3"/>
    <row r="2173" ht="11.85" customHeight="1" x14ac:dyDescent="0.3"/>
    <row r="2174" ht="11.85" customHeight="1" x14ac:dyDescent="0.3"/>
    <row r="2175" ht="11.85" customHeight="1" x14ac:dyDescent="0.3"/>
    <row r="2176" ht="11.85" customHeight="1" x14ac:dyDescent="0.3"/>
    <row r="2177" ht="11.85" customHeight="1" x14ac:dyDescent="0.3"/>
    <row r="2178" ht="11.85" customHeight="1" x14ac:dyDescent="0.3"/>
    <row r="2179" ht="11.85" customHeight="1" x14ac:dyDescent="0.3"/>
    <row r="2180" ht="11.85" customHeight="1" x14ac:dyDescent="0.3"/>
    <row r="2181" ht="11.85" customHeight="1" x14ac:dyDescent="0.3"/>
    <row r="2182" ht="11.85" customHeight="1" x14ac:dyDescent="0.3"/>
    <row r="2183" ht="11.85" customHeight="1" x14ac:dyDescent="0.3"/>
    <row r="2184" ht="11.85" customHeight="1" x14ac:dyDescent="0.3"/>
    <row r="2185" ht="11.85" customHeight="1" x14ac:dyDescent="0.3"/>
    <row r="2186" ht="11.85" customHeight="1" x14ac:dyDescent="0.3"/>
    <row r="2187" ht="11.85" customHeight="1" x14ac:dyDescent="0.3"/>
    <row r="2188" ht="11.85" customHeight="1" x14ac:dyDescent="0.3"/>
    <row r="2189" ht="11.85" customHeight="1" x14ac:dyDescent="0.3"/>
    <row r="2190" ht="11.85" customHeight="1" x14ac:dyDescent="0.3"/>
    <row r="2191" ht="11.85" customHeight="1" x14ac:dyDescent="0.3"/>
    <row r="2192" ht="11.85" customHeight="1" x14ac:dyDescent="0.3"/>
    <row r="2193" ht="11.85" customHeight="1" x14ac:dyDescent="0.3"/>
    <row r="2194" ht="11.85" customHeight="1" x14ac:dyDescent="0.3"/>
    <row r="2195" ht="11.85" customHeight="1" x14ac:dyDescent="0.3"/>
    <row r="2196" ht="11.85" customHeight="1" x14ac:dyDescent="0.3"/>
    <row r="2197" ht="11.85" customHeight="1" x14ac:dyDescent="0.3"/>
    <row r="2198" ht="11.85" customHeight="1" x14ac:dyDescent="0.3"/>
    <row r="2199" ht="11.85" customHeight="1" x14ac:dyDescent="0.3"/>
    <row r="2200" ht="11.85" customHeight="1" x14ac:dyDescent="0.3"/>
    <row r="2201" ht="11.85" customHeight="1" x14ac:dyDescent="0.3"/>
    <row r="2202" ht="11.85" customHeight="1" x14ac:dyDescent="0.3"/>
    <row r="2203" ht="11.85" customHeight="1" x14ac:dyDescent="0.3"/>
    <row r="2204" ht="11.85" customHeight="1" x14ac:dyDescent="0.3"/>
    <row r="2205" ht="11.85" customHeight="1" x14ac:dyDescent="0.3"/>
    <row r="2206" ht="11.85" customHeight="1" x14ac:dyDescent="0.3"/>
    <row r="2207" ht="11.85" customHeight="1" x14ac:dyDescent="0.3"/>
    <row r="2208" ht="11.85" customHeight="1" x14ac:dyDescent="0.3"/>
    <row r="2209" ht="11.85" customHeight="1" x14ac:dyDescent="0.3"/>
    <row r="2210" ht="11.85" customHeight="1" x14ac:dyDescent="0.3"/>
    <row r="2211" ht="11.85" customHeight="1" x14ac:dyDescent="0.3"/>
    <row r="2212" ht="11.85" customHeight="1" x14ac:dyDescent="0.3"/>
    <row r="2213" ht="11.85" customHeight="1" x14ac:dyDescent="0.3"/>
    <row r="2214" ht="11.85" customHeight="1" x14ac:dyDescent="0.3"/>
    <row r="2215" ht="11.85" customHeight="1" x14ac:dyDescent="0.3"/>
    <row r="2216" ht="11.85" customHeight="1" x14ac:dyDescent="0.3"/>
    <row r="2217" ht="11.85" customHeight="1" x14ac:dyDescent="0.3"/>
    <row r="2218" ht="11.85" customHeight="1" x14ac:dyDescent="0.3"/>
    <row r="2219" ht="11.85" customHeight="1" x14ac:dyDescent="0.3"/>
    <row r="2220" ht="11.85" customHeight="1" x14ac:dyDescent="0.3"/>
    <row r="2221" ht="11.85" customHeight="1" x14ac:dyDescent="0.3"/>
    <row r="2222" ht="11.85" customHeight="1" x14ac:dyDescent="0.3"/>
    <row r="2223" ht="11.85" customHeight="1" x14ac:dyDescent="0.3"/>
    <row r="2224" ht="11.85" customHeight="1" x14ac:dyDescent="0.3"/>
    <row r="2225" ht="11.85" customHeight="1" x14ac:dyDescent="0.3"/>
    <row r="2226" ht="11.85" customHeight="1" x14ac:dyDescent="0.3"/>
    <row r="2227" ht="11.85" customHeight="1" x14ac:dyDescent="0.3"/>
    <row r="2228" ht="11.85" customHeight="1" x14ac:dyDescent="0.3"/>
    <row r="2229" ht="11.85" customHeight="1" x14ac:dyDescent="0.3"/>
    <row r="2230" ht="11.85" customHeight="1" x14ac:dyDescent="0.3"/>
    <row r="2231" ht="11.85" customHeight="1" x14ac:dyDescent="0.3"/>
    <row r="2232" ht="11.85" customHeight="1" x14ac:dyDescent="0.3"/>
    <row r="2233" ht="11.85" customHeight="1" x14ac:dyDescent="0.3"/>
    <row r="2234" ht="11.85" customHeight="1" x14ac:dyDescent="0.3"/>
    <row r="2235" ht="11.85" customHeight="1" x14ac:dyDescent="0.3"/>
    <row r="2236" ht="11.85" customHeight="1" x14ac:dyDescent="0.3"/>
    <row r="2237" ht="11.85" customHeight="1" x14ac:dyDescent="0.3"/>
    <row r="2238" ht="11.85" customHeight="1" x14ac:dyDescent="0.3"/>
    <row r="2239" ht="11.85" customHeight="1" x14ac:dyDescent="0.3"/>
    <row r="2240" ht="11.85" customHeight="1" x14ac:dyDescent="0.3"/>
    <row r="2241" ht="11.85" customHeight="1" x14ac:dyDescent="0.3"/>
    <row r="2242" ht="11.85" customHeight="1" x14ac:dyDescent="0.3"/>
    <row r="2243" ht="11.85" customHeight="1" x14ac:dyDescent="0.3"/>
    <row r="2244" ht="11.85" customHeight="1" x14ac:dyDescent="0.3"/>
    <row r="2245" ht="11.85" customHeight="1" x14ac:dyDescent="0.3"/>
    <row r="2246" ht="11.85" customHeight="1" x14ac:dyDescent="0.3"/>
    <row r="2247" ht="11.85" customHeight="1" x14ac:dyDescent="0.3"/>
    <row r="2248" ht="11.85" customHeight="1" x14ac:dyDescent="0.3"/>
    <row r="2249" ht="11.85" customHeight="1" x14ac:dyDescent="0.3"/>
    <row r="2250" ht="11.85" customHeight="1" x14ac:dyDescent="0.3"/>
    <row r="2251" ht="11.85" customHeight="1" x14ac:dyDescent="0.3"/>
    <row r="2252" ht="11.85" customHeight="1" x14ac:dyDescent="0.3"/>
    <row r="2253" ht="11.85" customHeight="1" x14ac:dyDescent="0.3"/>
    <row r="2254" ht="11.85" customHeight="1" x14ac:dyDescent="0.3"/>
    <row r="2255" ht="11.85" customHeight="1" x14ac:dyDescent="0.3"/>
    <row r="2256" ht="11.85" customHeight="1" x14ac:dyDescent="0.3"/>
    <row r="2257" ht="11.85" customHeight="1" x14ac:dyDescent="0.3"/>
    <row r="2258" ht="11.85" customHeight="1" x14ac:dyDescent="0.3"/>
    <row r="2259" ht="11.85" customHeight="1" x14ac:dyDescent="0.3"/>
    <row r="2260" ht="11.85" customHeight="1" x14ac:dyDescent="0.3"/>
    <row r="2261" ht="11.85" customHeight="1" x14ac:dyDescent="0.3"/>
    <row r="2262" ht="11.85" customHeight="1" x14ac:dyDescent="0.3"/>
    <row r="2263" ht="11.85" customHeight="1" x14ac:dyDescent="0.3"/>
    <row r="2264" ht="11.85" customHeight="1" x14ac:dyDescent="0.3"/>
    <row r="2265" ht="11.85" customHeight="1" x14ac:dyDescent="0.3"/>
    <row r="2266" ht="11.85" customHeight="1" x14ac:dyDescent="0.3"/>
    <row r="2267" ht="11.85" customHeight="1" x14ac:dyDescent="0.3"/>
    <row r="2268" ht="11.85" customHeight="1" x14ac:dyDescent="0.3"/>
    <row r="2269" ht="11.85" customHeight="1" x14ac:dyDescent="0.3"/>
    <row r="2270" ht="11.85" customHeight="1" x14ac:dyDescent="0.3"/>
    <row r="2271" ht="11.85" customHeight="1" x14ac:dyDescent="0.3"/>
    <row r="2272" ht="11.85" customHeight="1" x14ac:dyDescent="0.3"/>
    <row r="2273" ht="11.85" customHeight="1" x14ac:dyDescent="0.3"/>
    <row r="2274" ht="11.85" customHeight="1" x14ac:dyDescent="0.3"/>
    <row r="2275" ht="11.85" customHeight="1" x14ac:dyDescent="0.3"/>
    <row r="2276" ht="11.85" customHeight="1" x14ac:dyDescent="0.3"/>
    <row r="2277" ht="11.85" customHeight="1" x14ac:dyDescent="0.3"/>
    <row r="2278" ht="11.85" customHeight="1" x14ac:dyDescent="0.3"/>
    <row r="2279" ht="11.85" customHeight="1" x14ac:dyDescent="0.3"/>
    <row r="2280" ht="11.85" customHeight="1" x14ac:dyDescent="0.3"/>
    <row r="2281" ht="11.85" customHeight="1" x14ac:dyDescent="0.3"/>
    <row r="2282" ht="11.85" customHeight="1" x14ac:dyDescent="0.3"/>
    <row r="2283" ht="11.85" customHeight="1" x14ac:dyDescent="0.3"/>
    <row r="2284" ht="11.85" customHeight="1" x14ac:dyDescent="0.3"/>
    <row r="2285" ht="11.85" customHeight="1" x14ac:dyDescent="0.3"/>
    <row r="2286" ht="11.85" customHeight="1" x14ac:dyDescent="0.3"/>
    <row r="2287" ht="11.85" customHeight="1" x14ac:dyDescent="0.3"/>
    <row r="2288" ht="11.85" customHeight="1" x14ac:dyDescent="0.3"/>
    <row r="2289" ht="11.85" customHeight="1" x14ac:dyDescent="0.3"/>
    <row r="2290" ht="11.85" customHeight="1" x14ac:dyDescent="0.3"/>
    <row r="2291" ht="11.85" customHeight="1" x14ac:dyDescent="0.3"/>
    <row r="2292" ht="11.85" customHeight="1" x14ac:dyDescent="0.3"/>
    <row r="2293" ht="11.85" customHeight="1" x14ac:dyDescent="0.3"/>
    <row r="2294" ht="11.85" customHeight="1" x14ac:dyDescent="0.3"/>
    <row r="2295" ht="11.85" customHeight="1" x14ac:dyDescent="0.3"/>
    <row r="2296" ht="11.85" customHeight="1" x14ac:dyDescent="0.3"/>
    <row r="2297" ht="11.85" customHeight="1" x14ac:dyDescent="0.3"/>
    <row r="2298" ht="11.85" customHeight="1" x14ac:dyDescent="0.3"/>
    <row r="2299" ht="11.85" customHeight="1" x14ac:dyDescent="0.3"/>
    <row r="2300" ht="11.85" customHeight="1" x14ac:dyDescent="0.3"/>
    <row r="2301" ht="11.85" customHeight="1" x14ac:dyDescent="0.3"/>
    <row r="2302" ht="11.85" customHeight="1" x14ac:dyDescent="0.3"/>
    <row r="2303" ht="11.85" customHeight="1" x14ac:dyDescent="0.3"/>
    <row r="2304" ht="11.85" customHeight="1" x14ac:dyDescent="0.3"/>
    <row r="2305" ht="11.85" customHeight="1" x14ac:dyDescent="0.3"/>
    <row r="2306" ht="11.85" customHeight="1" x14ac:dyDescent="0.3"/>
    <row r="2307" ht="11.85" customHeight="1" x14ac:dyDescent="0.3"/>
    <row r="2308" ht="11.85" customHeight="1" x14ac:dyDescent="0.3"/>
    <row r="2309" ht="11.85" customHeight="1" x14ac:dyDescent="0.3"/>
    <row r="2310" ht="11.85" customHeight="1" x14ac:dyDescent="0.3"/>
    <row r="2311" ht="11.85" customHeight="1" x14ac:dyDescent="0.3"/>
    <row r="2312" ht="11.85" customHeight="1" x14ac:dyDescent="0.3"/>
    <row r="2313" ht="11.85" customHeight="1" x14ac:dyDescent="0.3"/>
    <row r="2314" ht="11.85" customHeight="1" x14ac:dyDescent="0.3"/>
    <row r="2315" ht="11.85" customHeight="1" x14ac:dyDescent="0.3"/>
    <row r="2316" ht="11.85" customHeight="1" x14ac:dyDescent="0.3"/>
    <row r="2317" ht="11.85" customHeight="1" x14ac:dyDescent="0.3"/>
    <row r="2318" ht="11.85" customHeight="1" x14ac:dyDescent="0.3"/>
    <row r="2319" ht="11.85" customHeight="1" x14ac:dyDescent="0.3"/>
    <row r="2320" ht="11.85" customHeight="1" x14ac:dyDescent="0.3"/>
    <row r="2321" ht="11.85" customHeight="1" x14ac:dyDescent="0.3"/>
    <row r="2322" ht="11.85" customHeight="1" x14ac:dyDescent="0.3"/>
    <row r="2323" ht="11.85" customHeight="1" x14ac:dyDescent="0.3"/>
    <row r="2324" ht="11.85" customHeight="1" x14ac:dyDescent="0.3"/>
    <row r="2325" ht="11.85" customHeight="1" x14ac:dyDescent="0.3"/>
    <row r="2326" ht="11.85" customHeight="1" x14ac:dyDescent="0.3"/>
    <row r="2327" ht="11.85" customHeight="1" x14ac:dyDescent="0.3"/>
    <row r="2328" ht="11.85" customHeight="1" x14ac:dyDescent="0.3"/>
    <row r="2329" ht="11.85" customHeight="1" x14ac:dyDescent="0.3"/>
    <row r="2330" ht="11.85" customHeight="1" x14ac:dyDescent="0.3"/>
    <row r="2331" ht="11.85" customHeight="1" x14ac:dyDescent="0.3"/>
    <row r="2332" ht="11.85" customHeight="1" x14ac:dyDescent="0.3"/>
    <row r="2333" ht="11.85" customHeight="1" x14ac:dyDescent="0.3"/>
    <row r="2334" ht="11.85" customHeight="1" x14ac:dyDescent="0.3"/>
    <row r="2335" ht="11.85" customHeight="1" x14ac:dyDescent="0.3"/>
    <row r="2336" ht="11.85" customHeight="1" x14ac:dyDescent="0.3"/>
    <row r="2337" ht="11.85" customHeight="1" x14ac:dyDescent="0.3"/>
    <row r="2338" ht="11.85" customHeight="1" x14ac:dyDescent="0.3"/>
    <row r="2339" ht="11.85" customHeight="1" x14ac:dyDescent="0.3"/>
    <row r="2340" ht="11.85" customHeight="1" x14ac:dyDescent="0.3"/>
    <row r="2341" ht="11.85" customHeight="1" x14ac:dyDescent="0.3"/>
    <row r="2342" ht="11.85" customHeight="1" x14ac:dyDescent="0.3"/>
    <row r="2343" ht="11.85" customHeight="1" x14ac:dyDescent="0.3"/>
    <row r="2344" ht="11.85" customHeight="1" x14ac:dyDescent="0.3"/>
    <row r="2345" ht="11.85" customHeight="1" x14ac:dyDescent="0.3"/>
    <row r="2346" ht="11.85" customHeight="1" x14ac:dyDescent="0.3"/>
    <row r="2347" ht="11.85" customHeight="1" x14ac:dyDescent="0.3"/>
    <row r="2348" ht="11.85" customHeight="1" x14ac:dyDescent="0.3"/>
    <row r="2349" ht="11.85" customHeight="1" x14ac:dyDescent="0.3"/>
    <row r="2350" ht="11.85" customHeight="1" x14ac:dyDescent="0.3"/>
    <row r="2351" ht="11.85" customHeight="1" x14ac:dyDescent="0.3"/>
    <row r="2352" ht="11.85" customHeight="1" x14ac:dyDescent="0.3"/>
    <row r="2353" ht="11.85" customHeight="1" x14ac:dyDescent="0.3"/>
    <row r="2354" ht="11.85" customHeight="1" x14ac:dyDescent="0.3"/>
    <row r="2355" ht="11.85" customHeight="1" x14ac:dyDescent="0.3"/>
    <row r="2356" ht="11.85" customHeight="1" x14ac:dyDescent="0.3"/>
    <row r="2357" ht="11.85" customHeight="1" x14ac:dyDescent="0.3"/>
    <row r="2358" ht="11.85" customHeight="1" x14ac:dyDescent="0.3"/>
    <row r="2359" ht="11.85" customHeight="1" x14ac:dyDescent="0.3"/>
    <row r="2360" ht="11.85" customHeight="1" x14ac:dyDescent="0.3"/>
    <row r="2361" ht="11.85" customHeight="1" x14ac:dyDescent="0.3"/>
    <row r="2362" ht="11.85" customHeight="1" x14ac:dyDescent="0.3"/>
    <row r="2363" ht="11.85" customHeight="1" x14ac:dyDescent="0.3"/>
    <row r="2364" ht="11.85" customHeight="1" x14ac:dyDescent="0.3"/>
    <row r="2365" ht="11.85" customHeight="1" x14ac:dyDescent="0.3"/>
    <row r="2366" ht="11.85" customHeight="1" x14ac:dyDescent="0.3"/>
    <row r="2367" ht="11.85" customHeight="1" x14ac:dyDescent="0.3"/>
    <row r="2368" ht="11.85" customHeight="1" x14ac:dyDescent="0.3"/>
    <row r="2369" ht="11.85" customHeight="1" x14ac:dyDescent="0.3"/>
    <row r="2370" ht="11.85" customHeight="1" x14ac:dyDescent="0.3"/>
    <row r="2371" ht="11.85" customHeight="1" x14ac:dyDescent="0.3"/>
    <row r="2372" ht="11.85" customHeight="1" x14ac:dyDescent="0.3"/>
    <row r="2373" ht="11.85" customHeight="1" x14ac:dyDescent="0.3"/>
    <row r="2374" ht="11.85" customHeight="1" x14ac:dyDescent="0.3"/>
    <row r="2375" ht="11.85" customHeight="1" x14ac:dyDescent="0.3"/>
    <row r="2376" ht="11.85" customHeight="1" x14ac:dyDescent="0.3"/>
    <row r="2377" ht="11.85" customHeight="1" x14ac:dyDescent="0.3"/>
    <row r="2378" ht="11.85" customHeight="1" x14ac:dyDescent="0.3"/>
    <row r="2379" ht="11.85" customHeight="1" x14ac:dyDescent="0.3"/>
    <row r="2380" ht="11.85" customHeight="1" x14ac:dyDescent="0.3"/>
    <row r="2381" ht="11.85" customHeight="1" x14ac:dyDescent="0.3"/>
    <row r="2382" ht="11.85" customHeight="1" x14ac:dyDescent="0.3"/>
    <row r="2383" ht="11.85" customHeight="1" x14ac:dyDescent="0.3"/>
    <row r="2384" ht="11.85" customHeight="1" x14ac:dyDescent="0.3"/>
    <row r="2385" ht="11.85" customHeight="1" x14ac:dyDescent="0.3"/>
    <row r="2386" ht="11.85" customHeight="1" x14ac:dyDescent="0.3"/>
    <row r="2387" ht="11.85" customHeight="1" x14ac:dyDescent="0.3"/>
    <row r="2388" ht="11.85" customHeight="1" x14ac:dyDescent="0.3"/>
    <row r="2389" ht="11.85" customHeight="1" x14ac:dyDescent="0.3"/>
    <row r="2390" ht="11.85" customHeight="1" x14ac:dyDescent="0.3"/>
    <row r="2391" ht="11.85" customHeight="1" x14ac:dyDescent="0.3"/>
    <row r="2392" ht="11.85" customHeight="1" x14ac:dyDescent="0.3"/>
    <row r="2393" ht="11.85" customHeight="1" x14ac:dyDescent="0.3"/>
    <row r="2394" ht="11.85" customHeight="1" x14ac:dyDescent="0.3"/>
    <row r="2395" ht="11.85" customHeight="1" x14ac:dyDescent="0.3"/>
    <row r="2396" ht="11.85" customHeight="1" x14ac:dyDescent="0.3"/>
    <row r="2397" ht="11.85" customHeight="1" x14ac:dyDescent="0.3"/>
    <row r="2398" ht="11.85" customHeight="1" x14ac:dyDescent="0.3"/>
    <row r="2399" ht="11.85" customHeight="1" x14ac:dyDescent="0.3"/>
    <row r="2400" ht="11.85" customHeight="1" x14ac:dyDescent="0.3"/>
    <row r="2401" ht="11.85" customHeight="1" x14ac:dyDescent="0.3"/>
    <row r="2402" ht="11.85" customHeight="1" x14ac:dyDescent="0.3"/>
    <row r="2403" ht="11.85" customHeight="1" x14ac:dyDescent="0.3"/>
    <row r="2404" ht="11.85" customHeight="1" x14ac:dyDescent="0.3"/>
    <row r="2405" ht="11.85" customHeight="1" x14ac:dyDescent="0.3"/>
    <row r="2406" ht="11.85" customHeight="1" x14ac:dyDescent="0.3"/>
    <row r="2407" ht="11.85" customHeight="1" x14ac:dyDescent="0.3"/>
    <row r="2408" ht="11.85" customHeight="1" x14ac:dyDescent="0.3"/>
    <row r="2409" ht="11.85" customHeight="1" x14ac:dyDescent="0.3"/>
    <row r="2410" ht="11.85" customHeight="1" x14ac:dyDescent="0.3"/>
    <row r="2411" ht="11.85" customHeight="1" x14ac:dyDescent="0.3"/>
    <row r="2412" ht="11.85" customHeight="1" x14ac:dyDescent="0.3"/>
    <row r="2413" ht="11.85" customHeight="1" x14ac:dyDescent="0.3"/>
    <row r="2414" ht="11.85" customHeight="1" x14ac:dyDescent="0.3"/>
    <row r="2415" ht="11.85" customHeight="1" x14ac:dyDescent="0.3"/>
    <row r="2416" ht="11.85" customHeight="1" x14ac:dyDescent="0.3"/>
    <row r="2417" ht="11.85" customHeight="1" x14ac:dyDescent="0.3"/>
    <row r="2418" ht="11.85" customHeight="1" x14ac:dyDescent="0.3"/>
    <row r="2419" ht="11.85" customHeight="1" x14ac:dyDescent="0.3"/>
    <row r="2420" ht="11.85" customHeight="1" x14ac:dyDescent="0.3"/>
    <row r="2421" ht="11.85" customHeight="1" x14ac:dyDescent="0.3"/>
    <row r="2422" ht="11.85" customHeight="1" x14ac:dyDescent="0.3"/>
    <row r="2423" ht="11.85" customHeight="1" x14ac:dyDescent="0.3"/>
    <row r="2424" ht="11.85" customHeight="1" x14ac:dyDescent="0.3"/>
    <row r="2425" ht="11.85" customHeight="1" x14ac:dyDescent="0.3"/>
    <row r="2426" ht="11.85" customHeight="1" x14ac:dyDescent="0.3"/>
    <row r="2427" ht="11.85" customHeight="1" x14ac:dyDescent="0.3"/>
    <row r="2428" ht="11.85" customHeight="1" x14ac:dyDescent="0.3"/>
    <row r="2429" ht="11.85" customHeight="1" x14ac:dyDescent="0.3"/>
    <row r="2430" ht="11.85" customHeight="1" x14ac:dyDescent="0.3"/>
    <row r="2431" ht="11.85" customHeight="1" x14ac:dyDescent="0.3"/>
    <row r="2432" ht="11.85" customHeight="1" x14ac:dyDescent="0.3"/>
    <row r="2433" ht="11.85" customHeight="1" x14ac:dyDescent="0.3"/>
    <row r="2434" ht="11.85" customHeight="1" x14ac:dyDescent="0.3"/>
    <row r="2435" ht="11.85" customHeight="1" x14ac:dyDescent="0.3"/>
    <row r="2436" ht="11.85" customHeight="1" x14ac:dyDescent="0.3"/>
    <row r="2437" ht="11.85" customHeight="1" x14ac:dyDescent="0.3"/>
    <row r="2438" ht="11.85" customHeight="1" x14ac:dyDescent="0.3"/>
    <row r="2439" ht="11.85" customHeight="1" x14ac:dyDescent="0.3"/>
    <row r="2440" ht="11.85" customHeight="1" x14ac:dyDescent="0.3"/>
    <row r="2441" ht="11.85" customHeight="1" x14ac:dyDescent="0.3"/>
    <row r="2442" ht="11.85" customHeight="1" x14ac:dyDescent="0.3"/>
    <row r="2443" ht="11.85" customHeight="1" x14ac:dyDescent="0.3"/>
    <row r="2444" ht="11.85" customHeight="1" x14ac:dyDescent="0.3"/>
    <row r="2445" ht="11.85" customHeight="1" x14ac:dyDescent="0.3"/>
    <row r="2446" ht="11.85" customHeight="1" x14ac:dyDescent="0.3"/>
    <row r="2447" ht="11.85" customHeight="1" x14ac:dyDescent="0.3"/>
    <row r="2448" ht="11.85" customHeight="1" x14ac:dyDescent="0.3"/>
    <row r="2449" ht="11.85" customHeight="1" x14ac:dyDescent="0.3"/>
    <row r="2450" ht="11.85" customHeight="1" x14ac:dyDescent="0.3"/>
    <row r="2451" ht="11.85" customHeight="1" x14ac:dyDescent="0.3"/>
    <row r="2452" ht="11.85" customHeight="1" x14ac:dyDescent="0.3"/>
    <row r="2453" ht="11.85" customHeight="1" x14ac:dyDescent="0.3"/>
    <row r="2454" ht="11.85" customHeight="1" x14ac:dyDescent="0.3"/>
    <row r="2455" ht="11.85" customHeight="1" x14ac:dyDescent="0.3"/>
    <row r="2456" ht="11.85" customHeight="1" x14ac:dyDescent="0.3"/>
    <row r="2457" ht="11.85" customHeight="1" x14ac:dyDescent="0.3"/>
    <row r="2458" ht="11.85" customHeight="1" x14ac:dyDescent="0.3"/>
    <row r="2459" ht="11.85" customHeight="1" x14ac:dyDescent="0.3"/>
    <row r="2460" ht="11.85" customHeight="1" x14ac:dyDescent="0.3"/>
    <row r="2461" ht="11.85" customHeight="1" x14ac:dyDescent="0.3"/>
    <row r="2462" ht="11.85" customHeight="1" x14ac:dyDescent="0.3"/>
    <row r="2463" ht="11.85" customHeight="1" x14ac:dyDescent="0.3"/>
    <row r="2464" ht="11.85" customHeight="1" x14ac:dyDescent="0.3"/>
    <row r="2465" ht="11.85" customHeight="1" x14ac:dyDescent="0.3"/>
    <row r="2466" ht="11.85" customHeight="1" x14ac:dyDescent="0.3"/>
    <row r="2467" ht="11.85" customHeight="1" x14ac:dyDescent="0.3"/>
    <row r="2468" ht="11.85" customHeight="1" x14ac:dyDescent="0.3"/>
    <row r="2469" ht="11.85" customHeight="1" x14ac:dyDescent="0.3"/>
    <row r="2470" ht="11.85" customHeight="1" x14ac:dyDescent="0.3"/>
    <row r="2471" ht="11.85" customHeight="1" x14ac:dyDescent="0.3"/>
    <row r="2472" ht="11.85" customHeight="1" x14ac:dyDescent="0.3"/>
    <row r="2473" ht="11.85" customHeight="1" x14ac:dyDescent="0.3"/>
    <row r="2474" ht="11.85" customHeight="1" x14ac:dyDescent="0.3"/>
    <row r="2475" ht="11.85" customHeight="1" x14ac:dyDescent="0.3"/>
    <row r="2476" ht="11.85" customHeight="1" x14ac:dyDescent="0.3"/>
    <row r="2477" ht="11.85" customHeight="1" x14ac:dyDescent="0.3"/>
    <row r="2478" ht="11.85" customHeight="1" x14ac:dyDescent="0.3"/>
    <row r="2479" ht="11.85" customHeight="1" x14ac:dyDescent="0.3"/>
    <row r="2480" ht="11.85" customHeight="1" x14ac:dyDescent="0.3"/>
    <row r="2481" ht="11.85" customHeight="1" x14ac:dyDescent="0.3"/>
    <row r="2482" ht="11.85" customHeight="1" x14ac:dyDescent="0.3"/>
    <row r="2483" ht="11.85" customHeight="1" x14ac:dyDescent="0.3"/>
    <row r="2484" ht="11.85" customHeight="1" x14ac:dyDescent="0.3"/>
    <row r="2485" ht="11.85" customHeight="1" x14ac:dyDescent="0.3"/>
    <row r="2486" ht="11.85" customHeight="1" x14ac:dyDescent="0.3"/>
    <row r="2487" ht="11.85" customHeight="1" x14ac:dyDescent="0.3"/>
    <row r="2488" ht="11.85" customHeight="1" x14ac:dyDescent="0.3"/>
    <row r="2489" ht="11.85" customHeight="1" x14ac:dyDescent="0.3"/>
    <row r="2490" ht="11.85" customHeight="1" x14ac:dyDescent="0.3"/>
    <row r="2491" ht="11.85" customHeight="1" x14ac:dyDescent="0.3"/>
    <row r="2492" ht="11.85" customHeight="1" x14ac:dyDescent="0.3"/>
    <row r="2493" ht="11.85" customHeight="1" x14ac:dyDescent="0.3"/>
    <row r="2494" ht="11.85" customHeight="1" x14ac:dyDescent="0.3"/>
    <row r="2495" ht="11.85" customHeight="1" x14ac:dyDescent="0.3"/>
    <row r="2496" ht="11.85" customHeight="1" x14ac:dyDescent="0.3"/>
    <row r="2497" ht="11.85" customHeight="1" x14ac:dyDescent="0.3"/>
    <row r="2498" ht="11.85" customHeight="1" x14ac:dyDescent="0.3"/>
    <row r="2499" ht="11.85" customHeight="1" x14ac:dyDescent="0.3"/>
    <row r="2500" ht="11.85" customHeight="1" x14ac:dyDescent="0.3"/>
    <row r="2501" ht="11.85" customHeight="1" x14ac:dyDescent="0.3"/>
    <row r="2502" ht="11.85" customHeight="1" x14ac:dyDescent="0.3"/>
    <row r="2503" ht="11.85" customHeight="1" x14ac:dyDescent="0.3"/>
    <row r="2504" ht="11.85" customHeight="1" x14ac:dyDescent="0.3"/>
    <row r="2505" ht="11.85" customHeight="1" x14ac:dyDescent="0.3"/>
    <row r="2506" ht="11.85" customHeight="1" x14ac:dyDescent="0.3"/>
    <row r="2507" ht="11.85" customHeight="1" x14ac:dyDescent="0.3"/>
    <row r="2508" ht="11.85" customHeight="1" x14ac:dyDescent="0.3"/>
    <row r="2509" ht="11.85" customHeight="1" x14ac:dyDescent="0.3"/>
    <row r="2510" ht="11.85" customHeight="1" x14ac:dyDescent="0.3"/>
    <row r="2511" ht="11.85" customHeight="1" x14ac:dyDescent="0.3"/>
    <row r="2512" ht="11.85" customHeight="1" x14ac:dyDescent="0.3"/>
    <row r="2513" ht="11.85" customHeight="1" x14ac:dyDescent="0.3"/>
    <row r="2514" ht="11.85" customHeight="1" x14ac:dyDescent="0.3"/>
    <row r="2515" ht="11.85" customHeight="1" x14ac:dyDescent="0.3"/>
    <row r="2516" ht="11.85" customHeight="1" x14ac:dyDescent="0.3"/>
    <row r="2517" ht="11.85" customHeight="1" x14ac:dyDescent="0.3"/>
    <row r="2518" ht="11.85" customHeight="1" x14ac:dyDescent="0.3"/>
    <row r="2519" ht="11.85" customHeight="1" x14ac:dyDescent="0.3"/>
    <row r="2520" ht="11.85" customHeight="1" x14ac:dyDescent="0.3"/>
    <row r="2521" ht="11.85" customHeight="1" x14ac:dyDescent="0.3"/>
    <row r="2522" ht="11.85" customHeight="1" x14ac:dyDescent="0.3"/>
    <row r="2523" ht="11.85" customHeight="1" x14ac:dyDescent="0.3"/>
    <row r="2524" ht="11.85" customHeight="1" x14ac:dyDescent="0.3"/>
    <row r="2525" ht="11.85" customHeight="1" x14ac:dyDescent="0.3"/>
    <row r="2526" ht="11.85" customHeight="1" x14ac:dyDescent="0.3"/>
    <row r="2527" ht="11.85" customHeight="1" x14ac:dyDescent="0.3"/>
    <row r="2528" ht="11.85" customHeight="1" x14ac:dyDescent="0.3"/>
    <row r="2529" ht="11.85" customHeight="1" x14ac:dyDescent="0.3"/>
    <row r="2530" ht="11.85" customHeight="1" x14ac:dyDescent="0.3"/>
    <row r="2531" ht="11.85" customHeight="1" x14ac:dyDescent="0.3"/>
    <row r="2532" ht="11.85" customHeight="1" x14ac:dyDescent="0.3"/>
    <row r="2533" ht="11.85" customHeight="1" x14ac:dyDescent="0.3"/>
    <row r="2534" ht="11.85" customHeight="1" x14ac:dyDescent="0.3"/>
    <row r="2535" ht="11.85" customHeight="1" x14ac:dyDescent="0.3"/>
    <row r="2536" ht="11.85" customHeight="1" x14ac:dyDescent="0.3"/>
    <row r="2537" ht="11.85" customHeight="1" x14ac:dyDescent="0.3"/>
    <row r="2538" ht="11.85" customHeight="1" x14ac:dyDescent="0.3"/>
    <row r="2539" ht="11.85" customHeight="1" x14ac:dyDescent="0.3"/>
    <row r="2540" ht="11.85" customHeight="1" x14ac:dyDescent="0.3"/>
    <row r="2541" ht="11.85" customHeight="1" x14ac:dyDescent="0.3"/>
    <row r="2542" ht="11.85" customHeight="1" x14ac:dyDescent="0.3"/>
    <row r="2543" ht="11.85" customHeight="1" x14ac:dyDescent="0.3"/>
    <row r="2544" ht="11.85" customHeight="1" x14ac:dyDescent="0.3"/>
    <row r="2545" ht="11.85" customHeight="1" x14ac:dyDescent="0.3"/>
    <row r="2546" ht="11.85" customHeight="1" x14ac:dyDescent="0.3"/>
    <row r="2547" ht="11.85" customHeight="1" x14ac:dyDescent="0.3"/>
    <row r="2548" ht="11.85" customHeight="1" x14ac:dyDescent="0.3"/>
    <row r="2549" ht="11.85" customHeight="1" x14ac:dyDescent="0.3"/>
    <row r="2550" ht="11.85" customHeight="1" x14ac:dyDescent="0.3"/>
    <row r="2551" ht="11.85" customHeight="1" x14ac:dyDescent="0.3"/>
    <row r="2552" ht="11.85" customHeight="1" x14ac:dyDescent="0.3"/>
    <row r="2553" ht="11.85" customHeight="1" x14ac:dyDescent="0.3"/>
    <row r="2554" ht="11.85" customHeight="1" x14ac:dyDescent="0.3"/>
    <row r="2555" ht="11.85" customHeight="1" x14ac:dyDescent="0.3"/>
    <row r="2556" ht="11.85" customHeight="1" x14ac:dyDescent="0.3"/>
    <row r="2557" ht="11.85" customHeight="1" x14ac:dyDescent="0.3"/>
    <row r="2558" ht="11.85" customHeight="1" x14ac:dyDescent="0.3"/>
    <row r="2559" ht="11.85" customHeight="1" x14ac:dyDescent="0.3"/>
    <row r="2560" ht="11.85" customHeight="1" x14ac:dyDescent="0.3"/>
    <row r="2561" ht="11.85" customHeight="1" x14ac:dyDescent="0.3"/>
    <row r="2562" ht="11.85" customHeight="1" x14ac:dyDescent="0.3"/>
    <row r="2563" ht="11.85" customHeight="1" x14ac:dyDescent="0.3"/>
    <row r="2564" ht="11.85" customHeight="1" x14ac:dyDescent="0.3"/>
    <row r="2565" ht="11.85" customHeight="1" x14ac:dyDescent="0.3"/>
    <row r="2566" ht="11.85" customHeight="1" x14ac:dyDescent="0.3"/>
    <row r="2567" ht="11.85" customHeight="1" x14ac:dyDescent="0.3"/>
    <row r="2568" ht="11.85" customHeight="1" x14ac:dyDescent="0.3"/>
    <row r="2569" ht="11.85" customHeight="1" x14ac:dyDescent="0.3"/>
    <row r="2570" ht="11.85" customHeight="1" x14ac:dyDescent="0.3"/>
    <row r="2571" ht="11.85" customHeight="1" x14ac:dyDescent="0.3"/>
    <row r="2572" ht="11.85" customHeight="1" x14ac:dyDescent="0.3"/>
    <row r="2573" ht="11.85" customHeight="1" x14ac:dyDescent="0.3"/>
    <row r="2574" ht="11.85" customHeight="1" x14ac:dyDescent="0.3"/>
    <row r="2575" ht="11.85" customHeight="1" x14ac:dyDescent="0.3"/>
    <row r="2576" ht="11.85" customHeight="1" x14ac:dyDescent="0.3"/>
    <row r="2577" ht="11.85" customHeight="1" x14ac:dyDescent="0.3"/>
    <row r="2578" ht="11.85" customHeight="1" x14ac:dyDescent="0.3"/>
    <row r="2579" ht="11.85" customHeight="1" x14ac:dyDescent="0.3"/>
    <row r="2580" ht="11.85" customHeight="1" x14ac:dyDescent="0.3"/>
    <row r="2581" ht="11.85" customHeight="1" x14ac:dyDescent="0.3"/>
    <row r="2582" ht="11.85" customHeight="1" x14ac:dyDescent="0.3"/>
    <row r="2583" ht="11.85" customHeight="1" x14ac:dyDescent="0.3"/>
    <row r="2584" ht="11.85" customHeight="1" x14ac:dyDescent="0.3"/>
    <row r="2585" ht="11.85" customHeight="1" x14ac:dyDescent="0.3"/>
    <row r="2586" ht="11.85" customHeight="1" x14ac:dyDescent="0.3"/>
    <row r="2587" ht="11.85" customHeight="1" x14ac:dyDescent="0.3"/>
    <row r="2588" ht="11.85" customHeight="1" x14ac:dyDescent="0.3"/>
    <row r="2589" ht="11.85" customHeight="1" x14ac:dyDescent="0.3"/>
    <row r="2590" ht="11.85" customHeight="1" x14ac:dyDescent="0.3"/>
    <row r="2591" ht="11.85" customHeight="1" x14ac:dyDescent="0.3"/>
    <row r="2592" ht="11.85" customHeight="1" x14ac:dyDescent="0.3"/>
    <row r="2593" ht="11.85" customHeight="1" x14ac:dyDescent="0.3"/>
    <row r="2594" ht="11.85" customHeight="1" x14ac:dyDescent="0.3"/>
    <row r="2595" ht="11.85" customHeight="1" x14ac:dyDescent="0.3"/>
    <row r="2596" ht="11.85" customHeight="1" x14ac:dyDescent="0.3"/>
    <row r="2597" ht="11.85" customHeight="1" x14ac:dyDescent="0.3"/>
    <row r="2598" ht="11.85" customHeight="1" x14ac:dyDescent="0.3"/>
    <row r="2599" ht="11.85" customHeight="1" x14ac:dyDescent="0.3"/>
    <row r="2600" ht="11.85" customHeight="1" x14ac:dyDescent="0.3"/>
    <row r="2601" ht="11.85" customHeight="1" x14ac:dyDescent="0.3"/>
    <row r="2602" ht="11.85" customHeight="1" x14ac:dyDescent="0.3"/>
    <row r="2603" ht="11.85" customHeight="1" x14ac:dyDescent="0.3"/>
    <row r="2604" ht="11.85" customHeight="1" x14ac:dyDescent="0.3"/>
    <row r="2605" ht="11.85" customHeight="1" x14ac:dyDescent="0.3"/>
    <row r="2606" ht="11.85" customHeight="1" x14ac:dyDescent="0.3"/>
    <row r="2607" ht="11.85" customHeight="1" x14ac:dyDescent="0.3"/>
    <row r="2608" ht="11.85" customHeight="1" x14ac:dyDescent="0.3"/>
    <row r="2609" ht="11.85" customHeight="1" x14ac:dyDescent="0.3"/>
    <row r="2610" ht="11.85" customHeight="1" x14ac:dyDescent="0.3"/>
    <row r="2611" ht="11.85" customHeight="1" x14ac:dyDescent="0.3"/>
    <row r="2612" ht="11.85" customHeight="1" x14ac:dyDescent="0.3"/>
    <row r="2613" ht="11.85" customHeight="1" x14ac:dyDescent="0.3"/>
    <row r="2614" ht="11.85" customHeight="1" x14ac:dyDescent="0.3"/>
    <row r="2615" ht="11.85" customHeight="1" x14ac:dyDescent="0.3"/>
    <row r="2616" ht="11.85" customHeight="1" x14ac:dyDescent="0.3"/>
    <row r="2617" ht="11.85" customHeight="1" x14ac:dyDescent="0.3"/>
    <row r="2618" ht="11.85" customHeight="1" x14ac:dyDescent="0.3"/>
    <row r="2619" ht="11.85" customHeight="1" x14ac:dyDescent="0.3"/>
    <row r="2620" ht="11.85" customHeight="1" x14ac:dyDescent="0.3"/>
    <row r="2621" ht="11.85" customHeight="1" x14ac:dyDescent="0.3"/>
    <row r="2622" ht="11.85" customHeight="1" x14ac:dyDescent="0.3"/>
    <row r="2623" ht="11.85" customHeight="1" x14ac:dyDescent="0.3"/>
    <row r="2624" ht="11.85" customHeight="1" x14ac:dyDescent="0.3"/>
    <row r="2625" ht="11.85" customHeight="1" x14ac:dyDescent="0.3"/>
    <row r="2626" ht="11.85" customHeight="1" x14ac:dyDescent="0.3"/>
    <row r="2627" ht="11.85" customHeight="1" x14ac:dyDescent="0.3"/>
    <row r="2628" ht="11.85" customHeight="1" x14ac:dyDescent="0.3"/>
    <row r="2629" ht="11.85" customHeight="1" x14ac:dyDescent="0.3"/>
    <row r="2630" ht="11.85" customHeight="1" x14ac:dyDescent="0.3"/>
    <row r="2631" ht="11.85" customHeight="1" x14ac:dyDescent="0.3"/>
    <row r="2632" ht="11.85" customHeight="1" x14ac:dyDescent="0.3"/>
    <row r="2633" ht="11.85" customHeight="1" x14ac:dyDescent="0.3"/>
    <row r="2634" ht="11.85" customHeight="1" x14ac:dyDescent="0.3"/>
    <row r="2635" ht="11.85" customHeight="1" x14ac:dyDescent="0.3"/>
    <row r="2636" ht="11.85" customHeight="1" x14ac:dyDescent="0.3"/>
    <row r="2637" ht="11.85" customHeight="1" x14ac:dyDescent="0.3"/>
    <row r="2638" ht="11.85" customHeight="1" x14ac:dyDescent="0.3"/>
    <row r="2639" ht="11.85" customHeight="1" x14ac:dyDescent="0.3"/>
    <row r="2640" ht="11.85" customHeight="1" x14ac:dyDescent="0.3"/>
    <row r="2641" ht="11.85" customHeight="1" x14ac:dyDescent="0.3"/>
    <row r="2642" ht="11.85" customHeight="1" x14ac:dyDescent="0.3"/>
    <row r="2643" ht="11.85" customHeight="1" x14ac:dyDescent="0.3"/>
    <row r="2644" ht="11.85" customHeight="1" x14ac:dyDescent="0.3"/>
    <row r="2645" ht="11.85" customHeight="1" x14ac:dyDescent="0.3"/>
    <row r="2646" ht="11.85" customHeight="1" x14ac:dyDescent="0.3"/>
    <row r="2647" ht="11.85" customHeight="1" x14ac:dyDescent="0.3"/>
    <row r="2648" ht="11.85" customHeight="1" x14ac:dyDescent="0.3"/>
    <row r="2649" ht="11.85" customHeight="1" x14ac:dyDescent="0.3"/>
    <row r="2650" ht="11.85" customHeight="1" x14ac:dyDescent="0.3"/>
    <row r="2651" ht="11.85" customHeight="1" x14ac:dyDescent="0.3"/>
    <row r="2652" ht="11.85" customHeight="1" x14ac:dyDescent="0.3"/>
    <row r="2653" ht="11.85" customHeight="1" x14ac:dyDescent="0.3"/>
    <row r="2654" ht="11.85" customHeight="1" x14ac:dyDescent="0.3"/>
    <row r="2655" ht="11.85" customHeight="1" x14ac:dyDescent="0.3"/>
    <row r="2656" ht="11.85" customHeight="1" x14ac:dyDescent="0.3"/>
    <row r="2657" ht="11.85" customHeight="1" x14ac:dyDescent="0.3"/>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4AE4E-1551-4D6C-8292-0E010F1FA964}">
  <dimension ref="A1:G6"/>
  <sheetViews>
    <sheetView showGridLines="0" workbookViewId="0"/>
  </sheetViews>
  <sheetFormatPr defaultColWidth="9.109375" defaultRowHeight="13.2" x14ac:dyDescent="0.25"/>
  <cols>
    <col min="1" max="1" width="41.44140625" style="39" customWidth="1"/>
    <col min="2" max="16384" width="9.109375" style="39"/>
  </cols>
  <sheetData>
    <row r="1" spans="1:7" ht="15" customHeight="1" x14ac:dyDescent="0.3">
      <c r="A1" s="848" t="s">
        <v>278</v>
      </c>
      <c r="B1" s="119"/>
      <c r="C1" s="119"/>
      <c r="D1" s="119"/>
      <c r="E1" s="119"/>
      <c r="F1" s="119"/>
      <c r="G1" s="119"/>
    </row>
    <row r="2" spans="1:7" ht="14.25" customHeight="1" x14ac:dyDescent="0.25">
      <c r="A2" s="41"/>
      <c r="B2" s="42">
        <v>2018</v>
      </c>
      <c r="C2" s="42">
        <v>2019</v>
      </c>
      <c r="D2" s="42">
        <v>2020</v>
      </c>
      <c r="E2" s="42">
        <v>2021</v>
      </c>
      <c r="F2" s="42">
        <v>2022</v>
      </c>
      <c r="G2" s="42">
        <v>2023</v>
      </c>
    </row>
    <row r="3" spans="1:7" x14ac:dyDescent="0.25">
      <c r="A3" s="849" t="s">
        <v>279</v>
      </c>
      <c r="B3" s="850">
        <v>4.1768489876804704</v>
      </c>
      <c r="C3" s="850">
        <v>5.0864072238537394</v>
      </c>
      <c r="D3" s="850">
        <v>6.4099719615429596</v>
      </c>
      <c r="E3" s="850">
        <v>6.1811675236365327</v>
      </c>
      <c r="F3" s="850">
        <v>1.3208981905529882</v>
      </c>
      <c r="G3" s="850">
        <v>2.5191929332129215</v>
      </c>
    </row>
    <row r="4" spans="1:7" x14ac:dyDescent="0.25">
      <c r="A4" s="851" t="s">
        <v>280</v>
      </c>
      <c r="B4" s="852">
        <v>2.3444009338680294</v>
      </c>
      <c r="C4" s="852">
        <v>1.8921920727325459</v>
      </c>
      <c r="D4" s="852">
        <v>0.65676531672723171</v>
      </c>
      <c r="E4" s="852">
        <v>1.5965389247361383</v>
      </c>
      <c r="F4" s="852">
        <v>2.0327226983322295</v>
      </c>
      <c r="G4" s="852">
        <v>2.2276554183639932</v>
      </c>
    </row>
    <row r="5" spans="1:7" x14ac:dyDescent="0.25">
      <c r="A5" s="259" t="s">
        <v>281</v>
      </c>
      <c r="B5" s="260">
        <v>-0.69678883293439919</v>
      </c>
      <c r="C5" s="260">
        <v>-1.2547811063112326</v>
      </c>
      <c r="D5" s="260">
        <v>-2.6040614563469866</v>
      </c>
      <c r="E5" s="260">
        <v>-2.120108993745847</v>
      </c>
      <c r="F5" s="260">
        <v>0.34455421636364647</v>
      </c>
      <c r="G5" s="261">
        <v>-0.14085140072200061</v>
      </c>
    </row>
    <row r="6" spans="1:7" ht="19.5" customHeight="1" x14ac:dyDescent="0.25">
      <c r="A6" s="262"/>
      <c r="B6" s="263"/>
      <c r="C6" s="263"/>
      <c r="D6" s="263"/>
      <c r="E6" s="263"/>
      <c r="F6" s="263"/>
      <c r="G6" s="508" t="s">
        <v>31</v>
      </c>
    </row>
  </sheetData>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C4A52-5473-4B92-9978-95646CD15E18}">
  <dimension ref="A1:F190"/>
  <sheetViews>
    <sheetView showGridLines="0" zoomScaleNormal="100" workbookViewId="0">
      <pane xSplit="1" ySplit="2" topLeftCell="B3" activePane="bottomRight" state="frozen"/>
      <selection sqref="A1:K1"/>
      <selection pane="topRight" sqref="A1:K1"/>
      <selection pane="bottomLeft" sqref="A1:K1"/>
      <selection pane="bottomRight"/>
    </sheetView>
  </sheetViews>
  <sheetFormatPr defaultColWidth="9.109375" defaultRowHeight="13.8" x14ac:dyDescent="0.3"/>
  <cols>
    <col min="1" max="1" width="35" style="108" customWidth="1"/>
    <col min="2" max="2" width="10.88671875" style="108" customWidth="1"/>
    <col min="3" max="3" width="9.44140625" style="108" customWidth="1"/>
    <col min="4" max="4" width="11.109375" style="108" customWidth="1"/>
    <col min="5" max="16384" width="9.109375" style="108"/>
  </cols>
  <sheetData>
    <row r="1" spans="1:6" x14ac:dyDescent="0.3">
      <c r="A1" s="107" t="s">
        <v>491</v>
      </c>
    </row>
    <row r="2" spans="1:6" ht="76.650000000000006" customHeight="1" x14ac:dyDescent="0.3">
      <c r="A2" s="583"/>
      <c r="B2" s="584" t="s">
        <v>499</v>
      </c>
      <c r="C2" s="584" t="s">
        <v>508</v>
      </c>
      <c r="D2" s="584" t="s">
        <v>509</v>
      </c>
      <c r="E2" s="584" t="s">
        <v>497</v>
      </c>
      <c r="F2" s="584" t="s">
        <v>498</v>
      </c>
    </row>
    <row r="3" spans="1:6" s="145" customFormat="1" ht="12" x14ac:dyDescent="0.25">
      <c r="A3" s="580" t="s">
        <v>501</v>
      </c>
      <c r="B3" s="581">
        <v>5.2</v>
      </c>
      <c r="C3" s="581"/>
      <c r="D3" s="581"/>
      <c r="E3" s="581">
        <v>5</v>
      </c>
      <c r="F3" s="581">
        <v>1</v>
      </c>
    </row>
    <row r="4" spans="1:6" s="145" customFormat="1" ht="12" x14ac:dyDescent="0.25">
      <c r="A4" s="587" t="s">
        <v>502</v>
      </c>
      <c r="B4" s="581">
        <v>2.67960232537183</v>
      </c>
      <c r="C4" s="581"/>
      <c r="D4" s="581"/>
      <c r="E4" s="581">
        <v>5</v>
      </c>
      <c r="F4" s="581">
        <v>1</v>
      </c>
    </row>
    <row r="5" spans="1:6" s="145" customFormat="1" ht="12" x14ac:dyDescent="0.25">
      <c r="A5" s="580" t="s">
        <v>503</v>
      </c>
      <c r="B5" s="581">
        <v>7.8796023253718301</v>
      </c>
      <c r="C5" s="581"/>
      <c r="D5" s="581"/>
      <c r="E5" s="581">
        <v>5</v>
      </c>
      <c r="F5" s="581">
        <v>1</v>
      </c>
    </row>
    <row r="6" spans="1:6" s="145" customFormat="1" ht="12" x14ac:dyDescent="0.25">
      <c r="A6" s="587" t="s">
        <v>504</v>
      </c>
      <c r="B6" s="581">
        <v>-0.31161223860004661</v>
      </c>
      <c r="C6" s="581"/>
      <c r="D6" s="581"/>
      <c r="E6" s="581">
        <v>5</v>
      </c>
      <c r="F6" s="581">
        <v>1</v>
      </c>
    </row>
    <row r="7" spans="1:6" s="145" customFormat="1" ht="12" x14ac:dyDescent="0.25">
      <c r="A7" s="587" t="s">
        <v>505</v>
      </c>
      <c r="B7" s="581">
        <v>-0.30353001025126147</v>
      </c>
      <c r="C7" s="581"/>
      <c r="D7" s="581"/>
      <c r="E7" s="581">
        <v>5</v>
      </c>
      <c r="F7" s="581">
        <v>1</v>
      </c>
    </row>
    <row r="8" spans="1:6" s="145" customFormat="1" ht="12" x14ac:dyDescent="0.25">
      <c r="A8" s="587" t="s">
        <v>506</v>
      </c>
      <c r="B8" s="581">
        <v>9.5510241782124083E-2</v>
      </c>
      <c r="C8" s="581">
        <v>1.4074243025541966</v>
      </c>
      <c r="D8" s="581">
        <v>-0.66335303140876611</v>
      </c>
      <c r="E8" s="581">
        <v>5</v>
      </c>
      <c r="F8" s="581">
        <v>1</v>
      </c>
    </row>
    <row r="9" spans="1:6" s="145" customFormat="1" ht="12" x14ac:dyDescent="0.25">
      <c r="A9" s="590" t="s">
        <v>507</v>
      </c>
      <c r="B9" s="589">
        <v>7.3613767187497405</v>
      </c>
      <c r="C9" s="589">
        <v>8.6718843790747187</v>
      </c>
      <c r="D9" s="589">
        <v>6.6011070451117559</v>
      </c>
      <c r="E9" s="589">
        <v>5</v>
      </c>
      <c r="F9" s="589">
        <v>1</v>
      </c>
    </row>
    <row r="10" spans="1:6" s="145" customFormat="1" x14ac:dyDescent="0.3">
      <c r="A10" s="108"/>
      <c r="B10" s="108"/>
      <c r="C10" s="108"/>
      <c r="D10" s="108"/>
      <c r="F10" s="585" t="s">
        <v>500</v>
      </c>
    </row>
    <row r="11" spans="1:6" s="145" customFormat="1" x14ac:dyDescent="0.3">
      <c r="A11" s="108"/>
      <c r="B11" s="108"/>
      <c r="C11" s="108"/>
      <c r="D11" s="108"/>
    </row>
    <row r="12" spans="1:6" s="145" customFormat="1" x14ac:dyDescent="0.3">
      <c r="A12" s="108"/>
      <c r="B12" s="108"/>
      <c r="C12" s="108"/>
      <c r="D12" s="108"/>
    </row>
    <row r="13" spans="1:6" s="145" customFormat="1" x14ac:dyDescent="0.3">
      <c r="A13" s="108"/>
      <c r="B13" s="108"/>
      <c r="C13" s="108"/>
      <c r="D13" s="108"/>
    </row>
    <row r="14" spans="1:6" s="145" customFormat="1" x14ac:dyDescent="0.3">
      <c r="A14" s="108"/>
      <c r="B14" s="108"/>
      <c r="C14" s="108"/>
      <c r="D14" s="108"/>
    </row>
    <row r="15" spans="1:6" s="145" customFormat="1" x14ac:dyDescent="0.3">
      <c r="A15" s="108"/>
      <c r="B15" s="108"/>
      <c r="C15" s="108"/>
      <c r="D15" s="108"/>
    </row>
    <row r="16" spans="1:6" s="145" customFormat="1" x14ac:dyDescent="0.3">
      <c r="A16" s="108"/>
      <c r="B16" s="108"/>
      <c r="C16" s="108"/>
      <c r="D16" s="108"/>
    </row>
    <row r="17" spans="1:4" s="145" customFormat="1" x14ac:dyDescent="0.3">
      <c r="A17" s="108"/>
      <c r="B17" s="108"/>
      <c r="C17" s="108"/>
      <c r="D17" s="108"/>
    </row>
    <row r="18" spans="1:4" s="145" customFormat="1" x14ac:dyDescent="0.3">
      <c r="A18" s="108"/>
      <c r="B18" s="108"/>
      <c r="C18" s="108"/>
      <c r="D18" s="108"/>
    </row>
    <row r="19" spans="1:4" s="145" customFormat="1" x14ac:dyDescent="0.3">
      <c r="A19" s="108"/>
      <c r="B19" s="108"/>
      <c r="C19" s="108"/>
      <c r="D19" s="108"/>
    </row>
    <row r="20" spans="1:4" s="145" customFormat="1" x14ac:dyDescent="0.3">
      <c r="A20" s="108"/>
      <c r="B20" s="108"/>
      <c r="C20" s="108"/>
      <c r="D20" s="108"/>
    </row>
    <row r="21" spans="1:4" s="145" customFormat="1" x14ac:dyDescent="0.3">
      <c r="A21" s="108"/>
      <c r="B21" s="108"/>
      <c r="C21" s="108"/>
      <c r="D21" s="108"/>
    </row>
    <row r="22" spans="1:4" s="145" customFormat="1" x14ac:dyDescent="0.3">
      <c r="A22" s="108"/>
      <c r="B22" s="108"/>
      <c r="C22" s="108"/>
      <c r="D22" s="108"/>
    </row>
    <row r="23" spans="1:4" s="145" customFormat="1" x14ac:dyDescent="0.3">
      <c r="A23" s="108"/>
      <c r="B23" s="108"/>
      <c r="C23" s="108"/>
      <c r="D23" s="108"/>
    </row>
    <row r="24" spans="1:4" s="145" customFormat="1" x14ac:dyDescent="0.3">
      <c r="A24" s="108"/>
      <c r="B24" s="108"/>
      <c r="C24" s="108"/>
      <c r="D24" s="108"/>
    </row>
    <row r="25" spans="1:4" s="145" customFormat="1" x14ac:dyDescent="0.3">
      <c r="A25" s="108"/>
      <c r="B25" s="108"/>
      <c r="C25" s="108"/>
      <c r="D25" s="108"/>
    </row>
    <row r="26" spans="1:4" s="145" customFormat="1" x14ac:dyDescent="0.3">
      <c r="A26" s="108"/>
      <c r="B26" s="108"/>
      <c r="C26" s="108"/>
      <c r="D26" s="108"/>
    </row>
    <row r="27" spans="1:4" s="145" customFormat="1" x14ac:dyDescent="0.3">
      <c r="A27" s="108"/>
      <c r="B27" s="108"/>
      <c r="C27" s="108"/>
      <c r="D27" s="108"/>
    </row>
    <row r="28" spans="1:4" s="145" customFormat="1" x14ac:dyDescent="0.3">
      <c r="A28" s="108"/>
      <c r="B28" s="108"/>
      <c r="C28" s="108"/>
      <c r="D28" s="108"/>
    </row>
    <row r="29" spans="1:4" s="145" customFormat="1" x14ac:dyDescent="0.3">
      <c r="A29" s="108"/>
      <c r="B29" s="108"/>
      <c r="C29" s="108"/>
      <c r="D29" s="108"/>
    </row>
    <row r="30" spans="1:4" s="145" customFormat="1" x14ac:dyDescent="0.3">
      <c r="A30" s="108"/>
      <c r="B30" s="108"/>
      <c r="C30" s="108"/>
      <c r="D30" s="108"/>
    </row>
    <row r="31" spans="1:4" s="145" customFormat="1" x14ac:dyDescent="0.3">
      <c r="A31" s="108"/>
      <c r="B31" s="108"/>
      <c r="C31" s="108"/>
      <c r="D31" s="108"/>
    </row>
    <row r="32" spans="1:4" s="145" customFormat="1" x14ac:dyDescent="0.3">
      <c r="A32" s="108"/>
      <c r="B32" s="108"/>
      <c r="C32" s="108"/>
      <c r="D32" s="108"/>
    </row>
    <row r="33" spans="1:4" s="145" customFormat="1" x14ac:dyDescent="0.3">
      <c r="A33" s="108"/>
      <c r="B33" s="108"/>
      <c r="C33" s="108"/>
      <c r="D33" s="108"/>
    </row>
    <row r="34" spans="1:4" s="145" customFormat="1" x14ac:dyDescent="0.3">
      <c r="A34" s="108"/>
      <c r="B34" s="108"/>
      <c r="C34" s="108"/>
      <c r="D34" s="108"/>
    </row>
    <row r="35" spans="1:4" s="145" customFormat="1" x14ac:dyDescent="0.3">
      <c r="A35" s="108"/>
      <c r="B35" s="108"/>
      <c r="C35" s="108"/>
      <c r="D35" s="108"/>
    </row>
    <row r="36" spans="1:4" s="145" customFormat="1" x14ac:dyDescent="0.3">
      <c r="A36" s="108"/>
      <c r="B36" s="108"/>
      <c r="C36" s="108"/>
      <c r="D36" s="108"/>
    </row>
    <row r="37" spans="1:4" s="145" customFormat="1" x14ac:dyDescent="0.3">
      <c r="A37" s="108"/>
      <c r="B37" s="108"/>
      <c r="C37" s="108"/>
      <c r="D37" s="108"/>
    </row>
    <row r="38" spans="1:4" s="145" customFormat="1" x14ac:dyDescent="0.3">
      <c r="A38" s="108"/>
      <c r="B38" s="108"/>
      <c r="C38" s="108"/>
      <c r="D38" s="108"/>
    </row>
    <row r="39" spans="1:4" s="145" customFormat="1" x14ac:dyDescent="0.3">
      <c r="A39" s="108"/>
      <c r="B39" s="108"/>
      <c r="C39" s="108"/>
      <c r="D39" s="108"/>
    </row>
    <row r="40" spans="1:4" s="145" customFormat="1" x14ac:dyDescent="0.3">
      <c r="A40" s="108"/>
      <c r="B40" s="108"/>
      <c r="C40" s="108"/>
      <c r="D40" s="108"/>
    </row>
    <row r="41" spans="1:4" s="145" customFormat="1" x14ac:dyDescent="0.3">
      <c r="A41" s="108"/>
      <c r="B41" s="108"/>
      <c r="C41" s="108"/>
      <c r="D41" s="108"/>
    </row>
    <row r="42" spans="1:4" s="145" customFormat="1" x14ac:dyDescent="0.3">
      <c r="A42" s="108"/>
      <c r="B42" s="108"/>
      <c r="C42" s="108"/>
      <c r="D42" s="108"/>
    </row>
    <row r="43" spans="1:4" s="145" customFormat="1" x14ac:dyDescent="0.3">
      <c r="A43" s="108"/>
      <c r="B43" s="108"/>
      <c r="C43" s="108"/>
      <c r="D43" s="108"/>
    </row>
    <row r="44" spans="1:4" s="145" customFormat="1" x14ac:dyDescent="0.3">
      <c r="A44" s="108"/>
      <c r="B44" s="108"/>
      <c r="C44" s="108"/>
      <c r="D44" s="108"/>
    </row>
    <row r="45" spans="1:4" s="145" customFormat="1" x14ac:dyDescent="0.3">
      <c r="A45" s="108"/>
      <c r="B45" s="108"/>
      <c r="C45" s="108"/>
      <c r="D45" s="108"/>
    </row>
    <row r="46" spans="1:4" s="145" customFormat="1" x14ac:dyDescent="0.3">
      <c r="A46" s="108"/>
      <c r="B46" s="108"/>
      <c r="C46" s="108"/>
      <c r="D46" s="108"/>
    </row>
    <row r="47" spans="1:4" s="145" customFormat="1" x14ac:dyDescent="0.3">
      <c r="A47" s="108"/>
      <c r="B47" s="108"/>
      <c r="C47" s="108"/>
      <c r="D47" s="108"/>
    </row>
    <row r="48" spans="1:4" s="145" customFormat="1" x14ac:dyDescent="0.3">
      <c r="A48" s="108"/>
      <c r="B48" s="108"/>
      <c r="C48" s="108"/>
      <c r="D48" s="108"/>
    </row>
    <row r="49" spans="1:4" s="145" customFormat="1" x14ac:dyDescent="0.3">
      <c r="A49" s="108"/>
      <c r="B49" s="108"/>
      <c r="C49" s="108"/>
      <c r="D49" s="108"/>
    </row>
    <row r="50" spans="1:4" s="145" customFormat="1" x14ac:dyDescent="0.3">
      <c r="A50" s="108"/>
      <c r="B50" s="108"/>
      <c r="C50" s="108"/>
      <c r="D50" s="108"/>
    </row>
    <row r="51" spans="1:4" s="145" customFormat="1" x14ac:dyDescent="0.3">
      <c r="A51" s="108"/>
      <c r="B51" s="108"/>
      <c r="C51" s="108"/>
      <c r="D51" s="108"/>
    </row>
    <row r="52" spans="1:4" s="145" customFormat="1" x14ac:dyDescent="0.3">
      <c r="A52" s="108"/>
      <c r="B52" s="108"/>
      <c r="C52" s="108"/>
      <c r="D52" s="108"/>
    </row>
    <row r="53" spans="1:4" s="145" customFormat="1" x14ac:dyDescent="0.3">
      <c r="A53" s="108"/>
      <c r="B53" s="108"/>
      <c r="C53" s="108"/>
      <c r="D53" s="108"/>
    </row>
    <row r="54" spans="1:4" s="145" customFormat="1" x14ac:dyDescent="0.3">
      <c r="A54" s="108"/>
      <c r="B54" s="108"/>
      <c r="C54" s="108"/>
      <c r="D54" s="108"/>
    </row>
    <row r="55" spans="1:4" s="145" customFormat="1" x14ac:dyDescent="0.3">
      <c r="A55" s="108"/>
      <c r="B55" s="108"/>
      <c r="C55" s="108"/>
      <c r="D55" s="108"/>
    </row>
    <row r="56" spans="1:4" s="145" customFormat="1" x14ac:dyDescent="0.3">
      <c r="A56" s="108"/>
      <c r="B56" s="108"/>
      <c r="C56" s="108"/>
      <c r="D56" s="108"/>
    </row>
    <row r="57" spans="1:4" s="145" customFormat="1" x14ac:dyDescent="0.3">
      <c r="A57" s="108"/>
      <c r="B57" s="108"/>
      <c r="C57" s="108"/>
      <c r="D57" s="108"/>
    </row>
    <row r="58" spans="1:4" s="145" customFormat="1" x14ac:dyDescent="0.3">
      <c r="A58" s="108"/>
      <c r="B58" s="108"/>
      <c r="C58" s="108"/>
      <c r="D58" s="108"/>
    </row>
    <row r="59" spans="1:4" s="145" customFormat="1" x14ac:dyDescent="0.3">
      <c r="A59" s="108"/>
      <c r="B59" s="108"/>
      <c r="C59" s="108"/>
      <c r="D59" s="108"/>
    </row>
    <row r="60" spans="1:4" s="145" customFormat="1" x14ac:dyDescent="0.3">
      <c r="A60" s="108"/>
      <c r="B60" s="108"/>
      <c r="C60" s="108"/>
      <c r="D60" s="108"/>
    </row>
    <row r="61" spans="1:4" s="145" customFormat="1" x14ac:dyDescent="0.3">
      <c r="A61" s="108"/>
      <c r="B61" s="108"/>
      <c r="C61" s="108"/>
      <c r="D61" s="108"/>
    </row>
    <row r="62" spans="1:4" s="145" customFormat="1" x14ac:dyDescent="0.3">
      <c r="A62" s="108"/>
      <c r="B62" s="108"/>
      <c r="C62" s="108"/>
      <c r="D62" s="108"/>
    </row>
    <row r="63" spans="1:4" s="145" customFormat="1" x14ac:dyDescent="0.3">
      <c r="A63" s="108"/>
      <c r="B63" s="108"/>
      <c r="C63" s="108"/>
      <c r="D63" s="108"/>
    </row>
    <row r="64" spans="1:4" s="145" customFormat="1" x14ac:dyDescent="0.3">
      <c r="A64" s="108"/>
      <c r="B64" s="108"/>
      <c r="C64" s="108"/>
      <c r="D64" s="108"/>
    </row>
    <row r="65" spans="1:4" s="145" customFormat="1" x14ac:dyDescent="0.3">
      <c r="A65" s="108"/>
      <c r="B65" s="108"/>
      <c r="C65" s="108"/>
      <c r="D65" s="108"/>
    </row>
    <row r="66" spans="1:4" s="145" customFormat="1" x14ac:dyDescent="0.3">
      <c r="A66" s="108"/>
      <c r="B66" s="108"/>
      <c r="C66" s="108"/>
      <c r="D66" s="108"/>
    </row>
    <row r="67" spans="1:4" s="145" customFormat="1" x14ac:dyDescent="0.3">
      <c r="A67" s="108"/>
      <c r="B67" s="108"/>
      <c r="C67" s="108"/>
      <c r="D67" s="108"/>
    </row>
    <row r="68" spans="1:4" s="145" customFormat="1" x14ac:dyDescent="0.3">
      <c r="A68" s="108"/>
      <c r="B68" s="108"/>
      <c r="C68" s="108"/>
      <c r="D68" s="108"/>
    </row>
    <row r="69" spans="1:4" s="145" customFormat="1" x14ac:dyDescent="0.3">
      <c r="A69" s="108"/>
      <c r="B69" s="108"/>
      <c r="C69" s="108"/>
      <c r="D69" s="108"/>
    </row>
    <row r="70" spans="1:4" s="145" customFormat="1" x14ac:dyDescent="0.3">
      <c r="A70" s="108"/>
      <c r="B70" s="108"/>
      <c r="C70" s="108"/>
      <c r="D70" s="108"/>
    </row>
    <row r="71" spans="1:4" s="145" customFormat="1" x14ac:dyDescent="0.3">
      <c r="A71" s="108"/>
      <c r="B71" s="108"/>
      <c r="C71" s="108"/>
      <c r="D71" s="108"/>
    </row>
    <row r="72" spans="1:4" s="145" customFormat="1" x14ac:dyDescent="0.3">
      <c r="A72" s="108"/>
      <c r="B72" s="108"/>
      <c r="C72" s="108"/>
      <c r="D72" s="108"/>
    </row>
    <row r="73" spans="1:4" s="145" customFormat="1" x14ac:dyDescent="0.3">
      <c r="A73" s="108"/>
      <c r="B73" s="108"/>
      <c r="C73" s="108"/>
      <c r="D73" s="108"/>
    </row>
    <row r="74" spans="1:4" s="145" customFormat="1" x14ac:dyDescent="0.3">
      <c r="A74" s="108"/>
      <c r="B74" s="108"/>
      <c r="C74" s="108"/>
      <c r="D74" s="108"/>
    </row>
    <row r="75" spans="1:4" s="145" customFormat="1" x14ac:dyDescent="0.3">
      <c r="A75" s="108"/>
      <c r="B75" s="108"/>
      <c r="C75" s="108"/>
      <c r="D75" s="108"/>
    </row>
    <row r="76" spans="1:4" s="145" customFormat="1" x14ac:dyDescent="0.3">
      <c r="A76" s="108"/>
      <c r="B76" s="108"/>
      <c r="C76" s="108"/>
      <c r="D76" s="108"/>
    </row>
    <row r="77" spans="1:4" s="145" customFormat="1" x14ac:dyDescent="0.3">
      <c r="A77" s="108"/>
      <c r="B77" s="108"/>
      <c r="C77" s="108"/>
      <c r="D77" s="108"/>
    </row>
    <row r="78" spans="1:4" s="145" customFormat="1" x14ac:dyDescent="0.3">
      <c r="A78" s="108"/>
      <c r="B78" s="108"/>
      <c r="C78" s="108"/>
      <c r="D78" s="108"/>
    </row>
    <row r="79" spans="1:4" s="145" customFormat="1" x14ac:dyDescent="0.3">
      <c r="A79" s="108"/>
      <c r="B79" s="108"/>
      <c r="C79" s="108"/>
      <c r="D79" s="108"/>
    </row>
    <row r="80" spans="1:4" s="145" customFormat="1" x14ac:dyDescent="0.3">
      <c r="A80" s="108"/>
      <c r="B80" s="108"/>
      <c r="C80" s="108"/>
      <c r="D80" s="108"/>
    </row>
    <row r="81" spans="1:4" s="145" customFormat="1" x14ac:dyDescent="0.3">
      <c r="A81" s="108"/>
      <c r="B81" s="108"/>
      <c r="C81" s="108"/>
      <c r="D81" s="108"/>
    </row>
    <row r="82" spans="1:4" s="145" customFormat="1" x14ac:dyDescent="0.3">
      <c r="A82" s="108"/>
      <c r="B82" s="108"/>
      <c r="C82" s="108"/>
      <c r="D82" s="108"/>
    </row>
    <row r="83" spans="1:4" s="145" customFormat="1" x14ac:dyDescent="0.3">
      <c r="A83" s="108"/>
      <c r="B83" s="108"/>
      <c r="C83" s="108"/>
      <c r="D83" s="108"/>
    </row>
    <row r="84" spans="1:4" s="145" customFormat="1" x14ac:dyDescent="0.3">
      <c r="A84" s="108"/>
      <c r="B84" s="108"/>
      <c r="C84" s="108"/>
      <c r="D84" s="108"/>
    </row>
    <row r="85" spans="1:4" s="145" customFormat="1" x14ac:dyDescent="0.3">
      <c r="A85" s="108"/>
      <c r="B85" s="108"/>
      <c r="C85" s="108"/>
      <c r="D85" s="108"/>
    </row>
    <row r="86" spans="1:4" s="145" customFormat="1" x14ac:dyDescent="0.3">
      <c r="A86" s="108"/>
      <c r="B86" s="108"/>
      <c r="C86" s="108"/>
      <c r="D86" s="108"/>
    </row>
    <row r="87" spans="1:4" s="145" customFormat="1" x14ac:dyDescent="0.3">
      <c r="A87" s="108"/>
      <c r="B87" s="108"/>
      <c r="C87" s="108"/>
      <c r="D87" s="108"/>
    </row>
    <row r="88" spans="1:4" s="145" customFormat="1" x14ac:dyDescent="0.3">
      <c r="A88" s="108"/>
      <c r="B88" s="108"/>
      <c r="C88" s="108"/>
      <c r="D88" s="108"/>
    </row>
    <row r="89" spans="1:4" s="145" customFormat="1" x14ac:dyDescent="0.3">
      <c r="A89" s="108"/>
      <c r="B89" s="108"/>
      <c r="C89" s="108"/>
      <c r="D89" s="108"/>
    </row>
    <row r="90" spans="1:4" s="145" customFormat="1" x14ac:dyDescent="0.3">
      <c r="A90" s="108"/>
      <c r="B90" s="108"/>
      <c r="C90" s="108"/>
      <c r="D90" s="108"/>
    </row>
    <row r="91" spans="1:4" s="145" customFormat="1" x14ac:dyDescent="0.3">
      <c r="A91" s="108"/>
      <c r="B91" s="108"/>
      <c r="C91" s="108"/>
      <c r="D91" s="108"/>
    </row>
    <row r="92" spans="1:4" s="145" customFormat="1" x14ac:dyDescent="0.3">
      <c r="A92" s="108"/>
      <c r="B92" s="108"/>
      <c r="C92" s="108"/>
      <c r="D92" s="108"/>
    </row>
    <row r="93" spans="1:4" s="145" customFormat="1" x14ac:dyDescent="0.3">
      <c r="A93" s="108"/>
      <c r="B93" s="108"/>
      <c r="C93" s="108"/>
      <c r="D93" s="108"/>
    </row>
    <row r="94" spans="1:4" s="145" customFormat="1" x14ac:dyDescent="0.3">
      <c r="A94" s="108"/>
      <c r="B94" s="108"/>
      <c r="C94" s="108"/>
      <c r="D94" s="108"/>
    </row>
    <row r="95" spans="1:4" s="145" customFormat="1" x14ac:dyDescent="0.3">
      <c r="A95" s="108"/>
      <c r="B95" s="108"/>
      <c r="C95" s="108"/>
      <c r="D95" s="108"/>
    </row>
    <row r="96" spans="1:4" s="145" customFormat="1" x14ac:dyDescent="0.3">
      <c r="A96" s="108"/>
      <c r="B96" s="108"/>
      <c r="C96" s="108"/>
      <c r="D96" s="108"/>
    </row>
    <row r="97" spans="1:4" s="145" customFormat="1" x14ac:dyDescent="0.3">
      <c r="A97" s="108"/>
      <c r="B97" s="108"/>
      <c r="C97" s="108"/>
      <c r="D97" s="108"/>
    </row>
    <row r="98" spans="1:4" s="145" customFormat="1" x14ac:dyDescent="0.3">
      <c r="A98" s="108"/>
      <c r="B98" s="108"/>
      <c r="C98" s="108"/>
      <c r="D98" s="108"/>
    </row>
    <row r="99" spans="1:4" s="145" customFormat="1" x14ac:dyDescent="0.3">
      <c r="A99" s="108"/>
      <c r="B99" s="108"/>
      <c r="C99" s="108"/>
      <c r="D99" s="108"/>
    </row>
    <row r="100" spans="1:4" s="145" customFormat="1" x14ac:dyDescent="0.3">
      <c r="A100" s="108"/>
      <c r="B100" s="108"/>
      <c r="C100" s="108"/>
      <c r="D100" s="108"/>
    </row>
    <row r="101" spans="1:4" s="145" customFormat="1" x14ac:dyDescent="0.3">
      <c r="A101" s="108"/>
      <c r="B101" s="108"/>
      <c r="C101" s="108"/>
      <c r="D101" s="108"/>
    </row>
    <row r="102" spans="1:4" s="145" customFormat="1" x14ac:dyDescent="0.3">
      <c r="A102" s="108"/>
      <c r="B102" s="108"/>
      <c r="C102" s="108"/>
      <c r="D102" s="108"/>
    </row>
    <row r="103" spans="1:4" s="145" customFormat="1" x14ac:dyDescent="0.3">
      <c r="A103" s="108"/>
      <c r="B103" s="108"/>
      <c r="C103" s="108"/>
      <c r="D103" s="108"/>
    </row>
    <row r="104" spans="1:4" s="145" customFormat="1" x14ac:dyDescent="0.3">
      <c r="A104" s="108"/>
      <c r="B104" s="108"/>
      <c r="C104" s="108"/>
      <c r="D104" s="108"/>
    </row>
    <row r="105" spans="1:4" s="145" customFormat="1" x14ac:dyDescent="0.3">
      <c r="A105" s="108"/>
      <c r="B105" s="108"/>
      <c r="C105" s="108"/>
      <c r="D105" s="108"/>
    </row>
    <row r="106" spans="1:4" s="145" customFormat="1" x14ac:dyDescent="0.3">
      <c r="A106" s="108"/>
      <c r="B106" s="108"/>
      <c r="C106" s="108"/>
      <c r="D106" s="108"/>
    </row>
    <row r="107" spans="1:4" s="145" customFormat="1" x14ac:dyDescent="0.3">
      <c r="A107" s="108"/>
      <c r="B107" s="108"/>
      <c r="C107" s="108"/>
      <c r="D107" s="108"/>
    </row>
    <row r="108" spans="1:4" s="145" customFormat="1" x14ac:dyDescent="0.3">
      <c r="A108" s="108"/>
      <c r="B108" s="108"/>
      <c r="C108" s="108"/>
      <c r="D108" s="108"/>
    </row>
    <row r="109" spans="1:4" s="145" customFormat="1" x14ac:dyDescent="0.3">
      <c r="A109" s="108"/>
      <c r="B109" s="108"/>
      <c r="C109" s="108"/>
      <c r="D109" s="108"/>
    </row>
    <row r="110" spans="1:4" s="145" customFormat="1" x14ac:dyDescent="0.3">
      <c r="A110" s="108"/>
      <c r="B110" s="108"/>
      <c r="C110" s="108"/>
      <c r="D110" s="108"/>
    </row>
    <row r="111" spans="1:4" s="145" customFormat="1" x14ac:dyDescent="0.3">
      <c r="A111" s="108"/>
      <c r="B111" s="108"/>
      <c r="C111" s="108"/>
      <c r="D111" s="108"/>
    </row>
    <row r="112" spans="1:4" s="145" customFormat="1" x14ac:dyDescent="0.3">
      <c r="A112" s="108"/>
      <c r="B112" s="108"/>
      <c r="C112" s="108"/>
      <c r="D112" s="108"/>
    </row>
    <row r="113" spans="1:4" s="145" customFormat="1" x14ac:dyDescent="0.3">
      <c r="A113" s="108"/>
      <c r="B113" s="108"/>
      <c r="C113" s="108"/>
      <c r="D113" s="108"/>
    </row>
    <row r="114" spans="1:4" s="145" customFormat="1" x14ac:dyDescent="0.3">
      <c r="A114" s="108"/>
      <c r="B114" s="108"/>
      <c r="C114" s="108"/>
      <c r="D114" s="108"/>
    </row>
    <row r="115" spans="1:4" s="145" customFormat="1" x14ac:dyDescent="0.3">
      <c r="A115" s="108"/>
      <c r="B115" s="108"/>
      <c r="C115" s="108"/>
      <c r="D115" s="108"/>
    </row>
    <row r="116" spans="1:4" s="145" customFormat="1" x14ac:dyDescent="0.3">
      <c r="A116" s="108"/>
      <c r="B116" s="108"/>
      <c r="C116" s="108"/>
      <c r="D116" s="108"/>
    </row>
    <row r="117" spans="1:4" s="145" customFormat="1" x14ac:dyDescent="0.3">
      <c r="A117" s="108"/>
      <c r="B117" s="108"/>
      <c r="C117" s="108"/>
      <c r="D117" s="108"/>
    </row>
    <row r="118" spans="1:4" s="145" customFormat="1" x14ac:dyDescent="0.3">
      <c r="A118" s="108"/>
      <c r="B118" s="108"/>
      <c r="C118" s="108"/>
      <c r="D118" s="108"/>
    </row>
    <row r="119" spans="1:4" s="145" customFormat="1" x14ac:dyDescent="0.3">
      <c r="A119" s="108"/>
      <c r="B119" s="108"/>
      <c r="C119" s="108"/>
      <c r="D119" s="108"/>
    </row>
    <row r="120" spans="1:4" s="145" customFormat="1" x14ac:dyDescent="0.3">
      <c r="A120" s="108"/>
      <c r="B120" s="108"/>
      <c r="C120" s="108"/>
      <c r="D120" s="108"/>
    </row>
    <row r="121" spans="1:4" s="145" customFormat="1" x14ac:dyDescent="0.3">
      <c r="A121" s="108"/>
      <c r="B121" s="108"/>
      <c r="C121" s="108"/>
      <c r="D121" s="108"/>
    </row>
    <row r="122" spans="1:4" s="145" customFormat="1" x14ac:dyDescent="0.3">
      <c r="A122" s="108"/>
      <c r="B122" s="108"/>
      <c r="C122" s="108"/>
      <c r="D122" s="108"/>
    </row>
    <row r="123" spans="1:4" s="145" customFormat="1" x14ac:dyDescent="0.3">
      <c r="A123" s="108"/>
      <c r="B123" s="108"/>
      <c r="C123" s="108"/>
      <c r="D123" s="108"/>
    </row>
    <row r="124" spans="1:4" s="145" customFormat="1" x14ac:dyDescent="0.3">
      <c r="A124" s="108"/>
      <c r="B124" s="108"/>
      <c r="C124" s="108"/>
      <c r="D124" s="108"/>
    </row>
    <row r="125" spans="1:4" s="145" customFormat="1" x14ac:dyDescent="0.3">
      <c r="A125" s="108"/>
      <c r="B125" s="108"/>
      <c r="C125" s="108"/>
      <c r="D125" s="108"/>
    </row>
    <row r="126" spans="1:4" s="145" customFormat="1" x14ac:dyDescent="0.3">
      <c r="A126" s="108"/>
      <c r="B126" s="108"/>
      <c r="C126" s="108"/>
      <c r="D126" s="108"/>
    </row>
    <row r="127" spans="1:4" s="145" customFormat="1" x14ac:dyDescent="0.3">
      <c r="A127" s="108"/>
      <c r="B127" s="108"/>
      <c r="C127" s="108"/>
      <c r="D127" s="108"/>
    </row>
    <row r="128" spans="1:4" s="145" customFormat="1" x14ac:dyDescent="0.3">
      <c r="A128" s="108"/>
      <c r="B128" s="108"/>
      <c r="C128" s="108"/>
      <c r="D128" s="108"/>
    </row>
    <row r="129" spans="1:4" s="145" customFormat="1" x14ac:dyDescent="0.3">
      <c r="A129" s="108"/>
      <c r="B129" s="108"/>
      <c r="C129" s="108"/>
      <c r="D129" s="108"/>
    </row>
    <row r="130" spans="1:4" s="145" customFormat="1" x14ac:dyDescent="0.3">
      <c r="A130" s="108"/>
      <c r="B130" s="108"/>
      <c r="C130" s="108"/>
      <c r="D130" s="108"/>
    </row>
    <row r="131" spans="1:4" s="145" customFormat="1" x14ac:dyDescent="0.3">
      <c r="A131" s="108"/>
      <c r="B131" s="108"/>
      <c r="C131" s="108"/>
      <c r="D131" s="108"/>
    </row>
    <row r="132" spans="1:4" s="145" customFormat="1" x14ac:dyDescent="0.3">
      <c r="A132" s="108"/>
      <c r="B132" s="108"/>
      <c r="C132" s="108"/>
      <c r="D132" s="108"/>
    </row>
    <row r="133" spans="1:4" s="145" customFormat="1" x14ac:dyDescent="0.3">
      <c r="A133" s="108"/>
      <c r="B133" s="108"/>
      <c r="C133" s="108"/>
      <c r="D133" s="108"/>
    </row>
    <row r="134" spans="1:4" s="145" customFormat="1" x14ac:dyDescent="0.3">
      <c r="A134" s="108"/>
      <c r="B134" s="108"/>
      <c r="C134" s="108"/>
      <c r="D134" s="108"/>
    </row>
    <row r="135" spans="1:4" s="145" customFormat="1" x14ac:dyDescent="0.3">
      <c r="A135" s="108"/>
      <c r="B135" s="108"/>
      <c r="C135" s="108"/>
      <c r="D135" s="108"/>
    </row>
    <row r="136" spans="1:4" s="145" customFormat="1" x14ac:dyDescent="0.3">
      <c r="A136" s="108"/>
      <c r="B136" s="108"/>
      <c r="C136" s="108"/>
      <c r="D136" s="108"/>
    </row>
    <row r="137" spans="1:4" s="145" customFormat="1" x14ac:dyDescent="0.3">
      <c r="A137" s="108"/>
      <c r="B137" s="108"/>
      <c r="C137" s="108"/>
      <c r="D137" s="108"/>
    </row>
    <row r="138" spans="1:4" s="145" customFormat="1" x14ac:dyDescent="0.3">
      <c r="A138" s="108"/>
      <c r="B138" s="108"/>
      <c r="C138" s="108"/>
      <c r="D138" s="108"/>
    </row>
    <row r="139" spans="1:4" s="145" customFormat="1" x14ac:dyDescent="0.3">
      <c r="A139" s="108"/>
      <c r="B139" s="108"/>
      <c r="C139" s="108"/>
      <c r="D139" s="108"/>
    </row>
    <row r="140" spans="1:4" s="145" customFormat="1" x14ac:dyDescent="0.3">
      <c r="A140" s="108"/>
      <c r="B140" s="108"/>
      <c r="C140" s="108"/>
      <c r="D140" s="108"/>
    </row>
    <row r="141" spans="1:4" s="145" customFormat="1" x14ac:dyDescent="0.3">
      <c r="A141" s="108"/>
      <c r="B141" s="108"/>
      <c r="C141" s="108"/>
      <c r="D141" s="108"/>
    </row>
    <row r="142" spans="1:4" s="145" customFormat="1" x14ac:dyDescent="0.3">
      <c r="A142" s="108"/>
      <c r="B142" s="108"/>
      <c r="C142" s="108"/>
      <c r="D142" s="108"/>
    </row>
    <row r="143" spans="1:4" s="145" customFormat="1" x14ac:dyDescent="0.3">
      <c r="A143" s="108"/>
      <c r="B143" s="108"/>
      <c r="C143" s="108"/>
      <c r="D143" s="108"/>
    </row>
    <row r="144" spans="1:4" s="145" customFormat="1" x14ac:dyDescent="0.3">
      <c r="A144" s="108"/>
      <c r="B144" s="108"/>
      <c r="C144" s="108"/>
      <c r="D144" s="108"/>
    </row>
    <row r="145" spans="1:4" s="145" customFormat="1" x14ac:dyDescent="0.3">
      <c r="A145" s="108"/>
      <c r="B145" s="108"/>
      <c r="C145" s="108"/>
      <c r="D145" s="108"/>
    </row>
    <row r="146" spans="1:4" s="145" customFormat="1" x14ac:dyDescent="0.3">
      <c r="A146" s="108"/>
      <c r="B146" s="108"/>
      <c r="C146" s="108"/>
      <c r="D146" s="108"/>
    </row>
    <row r="147" spans="1:4" s="145" customFormat="1" x14ac:dyDescent="0.3">
      <c r="A147" s="108"/>
      <c r="B147" s="108"/>
      <c r="C147" s="108"/>
      <c r="D147" s="108"/>
    </row>
    <row r="148" spans="1:4" s="145" customFormat="1" x14ac:dyDescent="0.3">
      <c r="A148" s="108"/>
      <c r="B148" s="108"/>
      <c r="C148" s="108"/>
      <c r="D148" s="108"/>
    </row>
    <row r="149" spans="1:4" s="145" customFormat="1" x14ac:dyDescent="0.3">
      <c r="A149" s="108"/>
      <c r="B149" s="108"/>
      <c r="C149" s="108"/>
      <c r="D149" s="108"/>
    </row>
    <row r="150" spans="1:4" s="145" customFormat="1" x14ac:dyDescent="0.3">
      <c r="A150" s="108"/>
      <c r="B150" s="108"/>
      <c r="C150" s="108"/>
      <c r="D150" s="108"/>
    </row>
    <row r="151" spans="1:4" s="145" customFormat="1" x14ac:dyDescent="0.3">
      <c r="A151" s="108"/>
      <c r="B151" s="108"/>
      <c r="C151" s="108"/>
      <c r="D151" s="108"/>
    </row>
    <row r="152" spans="1:4" s="145" customFormat="1" x14ac:dyDescent="0.3">
      <c r="A152" s="108"/>
      <c r="B152" s="108"/>
      <c r="C152" s="108"/>
      <c r="D152" s="108"/>
    </row>
    <row r="153" spans="1:4" s="145" customFormat="1" x14ac:dyDescent="0.3">
      <c r="A153" s="108"/>
      <c r="B153" s="108"/>
      <c r="C153" s="108"/>
      <c r="D153" s="108"/>
    </row>
    <row r="154" spans="1:4" s="145" customFormat="1" x14ac:dyDescent="0.3">
      <c r="A154" s="108"/>
      <c r="B154" s="108"/>
      <c r="C154" s="108"/>
      <c r="D154" s="108"/>
    </row>
    <row r="155" spans="1:4" s="145" customFormat="1" x14ac:dyDescent="0.3">
      <c r="A155" s="108"/>
      <c r="B155" s="108"/>
      <c r="C155" s="108"/>
      <c r="D155" s="108"/>
    </row>
    <row r="156" spans="1:4" s="145" customFormat="1" x14ac:dyDescent="0.3">
      <c r="A156" s="108"/>
      <c r="B156" s="108"/>
      <c r="C156" s="108"/>
      <c r="D156" s="108"/>
    </row>
    <row r="157" spans="1:4" s="145" customFormat="1" x14ac:dyDescent="0.3">
      <c r="A157" s="108"/>
      <c r="B157" s="108"/>
      <c r="C157" s="108"/>
      <c r="D157" s="108"/>
    </row>
    <row r="158" spans="1:4" s="145" customFormat="1" x14ac:dyDescent="0.3">
      <c r="A158" s="108"/>
      <c r="B158" s="108"/>
      <c r="C158" s="108"/>
      <c r="D158" s="108"/>
    </row>
    <row r="159" spans="1:4" s="145" customFormat="1" x14ac:dyDescent="0.3">
      <c r="A159" s="108"/>
      <c r="B159" s="108"/>
      <c r="C159" s="108"/>
      <c r="D159" s="108"/>
    </row>
    <row r="160" spans="1:4" s="145" customFormat="1" x14ac:dyDescent="0.3">
      <c r="A160" s="108"/>
      <c r="B160" s="108"/>
      <c r="C160" s="108"/>
      <c r="D160" s="108"/>
    </row>
    <row r="161" spans="1:4" s="145" customFormat="1" x14ac:dyDescent="0.3">
      <c r="A161" s="108"/>
      <c r="B161" s="108"/>
      <c r="C161" s="108"/>
      <c r="D161" s="108"/>
    </row>
    <row r="162" spans="1:4" s="145" customFormat="1" x14ac:dyDescent="0.3">
      <c r="A162" s="108"/>
      <c r="B162" s="108"/>
      <c r="C162" s="108"/>
      <c r="D162" s="108"/>
    </row>
    <row r="163" spans="1:4" s="145" customFormat="1" x14ac:dyDescent="0.3">
      <c r="A163" s="108"/>
      <c r="B163" s="108"/>
      <c r="C163" s="108"/>
      <c r="D163" s="108"/>
    </row>
    <row r="164" spans="1:4" s="145" customFormat="1" x14ac:dyDescent="0.3">
      <c r="A164" s="108"/>
      <c r="B164" s="108"/>
      <c r="C164" s="108"/>
      <c r="D164" s="108"/>
    </row>
    <row r="165" spans="1:4" s="145" customFormat="1" x14ac:dyDescent="0.3">
      <c r="A165" s="108"/>
      <c r="B165" s="108"/>
      <c r="C165" s="108"/>
      <c r="D165" s="108"/>
    </row>
    <row r="166" spans="1:4" s="145" customFormat="1" x14ac:dyDescent="0.3">
      <c r="A166" s="108"/>
      <c r="B166" s="108"/>
      <c r="C166" s="108"/>
      <c r="D166" s="108"/>
    </row>
    <row r="167" spans="1:4" s="145" customFormat="1" x14ac:dyDescent="0.3">
      <c r="A167" s="108"/>
      <c r="B167" s="108"/>
      <c r="C167" s="108"/>
      <c r="D167" s="108"/>
    </row>
    <row r="168" spans="1:4" s="145" customFormat="1" x14ac:dyDescent="0.3">
      <c r="A168" s="108"/>
      <c r="B168" s="108"/>
      <c r="C168" s="108"/>
      <c r="D168" s="108"/>
    </row>
    <row r="169" spans="1:4" s="145" customFormat="1" x14ac:dyDescent="0.3">
      <c r="A169" s="108"/>
      <c r="B169" s="108"/>
      <c r="C169" s="108"/>
      <c r="D169" s="108"/>
    </row>
    <row r="170" spans="1:4" s="145" customFormat="1" x14ac:dyDescent="0.3">
      <c r="A170" s="108"/>
      <c r="B170" s="108"/>
      <c r="C170" s="108"/>
      <c r="D170" s="108"/>
    </row>
    <row r="171" spans="1:4" s="145" customFormat="1" x14ac:dyDescent="0.3">
      <c r="A171" s="108"/>
      <c r="B171" s="108"/>
      <c r="C171" s="108"/>
      <c r="D171" s="108"/>
    </row>
    <row r="172" spans="1:4" s="145" customFormat="1" x14ac:dyDescent="0.3">
      <c r="A172" s="108"/>
      <c r="B172" s="108"/>
      <c r="C172" s="108"/>
      <c r="D172" s="108"/>
    </row>
    <row r="173" spans="1:4" s="145" customFormat="1" x14ac:dyDescent="0.3">
      <c r="A173" s="108"/>
      <c r="B173" s="108"/>
      <c r="C173" s="108"/>
      <c r="D173" s="108"/>
    </row>
    <row r="174" spans="1:4" s="145" customFormat="1" x14ac:dyDescent="0.3">
      <c r="A174" s="108"/>
      <c r="B174" s="108"/>
      <c r="C174" s="108"/>
      <c r="D174" s="108"/>
    </row>
    <row r="175" spans="1:4" s="145" customFormat="1" x14ac:dyDescent="0.3">
      <c r="A175" s="108"/>
      <c r="B175" s="108"/>
      <c r="C175" s="108"/>
      <c r="D175" s="108"/>
    </row>
    <row r="176" spans="1:4" s="145" customFormat="1" x14ac:dyDescent="0.3">
      <c r="A176" s="108"/>
      <c r="B176" s="108"/>
      <c r="C176" s="108"/>
      <c r="D176" s="108"/>
    </row>
    <row r="177" spans="1:4" s="145" customFormat="1" x14ac:dyDescent="0.3">
      <c r="A177" s="108"/>
      <c r="B177" s="108"/>
      <c r="C177" s="108"/>
      <c r="D177" s="108"/>
    </row>
    <row r="178" spans="1:4" s="145" customFormat="1" x14ac:dyDescent="0.3">
      <c r="A178" s="108"/>
      <c r="B178" s="108"/>
      <c r="C178" s="108"/>
      <c r="D178" s="108"/>
    </row>
    <row r="179" spans="1:4" s="145" customFormat="1" x14ac:dyDescent="0.3">
      <c r="A179" s="108"/>
      <c r="B179" s="108"/>
      <c r="C179" s="108"/>
      <c r="D179" s="108"/>
    </row>
    <row r="180" spans="1:4" s="145" customFormat="1" x14ac:dyDescent="0.3">
      <c r="A180" s="108"/>
      <c r="B180" s="108"/>
      <c r="C180" s="108"/>
      <c r="D180" s="108"/>
    </row>
    <row r="181" spans="1:4" s="145" customFormat="1" x14ac:dyDescent="0.3">
      <c r="A181" s="108"/>
      <c r="B181" s="108"/>
      <c r="C181" s="108"/>
      <c r="D181" s="108"/>
    </row>
    <row r="182" spans="1:4" s="145" customFormat="1" x14ac:dyDescent="0.3">
      <c r="A182" s="108"/>
      <c r="B182" s="108"/>
      <c r="C182" s="108"/>
      <c r="D182" s="108"/>
    </row>
    <row r="183" spans="1:4" s="145" customFormat="1" x14ac:dyDescent="0.3">
      <c r="A183" s="108"/>
      <c r="B183" s="108"/>
      <c r="C183" s="108"/>
      <c r="D183" s="108"/>
    </row>
    <row r="184" spans="1:4" s="145" customFormat="1" x14ac:dyDescent="0.3">
      <c r="A184" s="108"/>
      <c r="B184" s="108"/>
      <c r="C184" s="108"/>
      <c r="D184" s="108"/>
    </row>
    <row r="185" spans="1:4" s="145" customFormat="1" x14ac:dyDescent="0.3">
      <c r="A185" s="108"/>
      <c r="B185" s="108"/>
      <c r="C185" s="108"/>
      <c r="D185" s="108"/>
    </row>
    <row r="186" spans="1:4" s="145" customFormat="1" x14ac:dyDescent="0.3">
      <c r="A186" s="108"/>
      <c r="B186" s="108"/>
      <c r="C186" s="108"/>
      <c r="D186" s="108"/>
    </row>
    <row r="187" spans="1:4" s="145" customFormat="1" x14ac:dyDescent="0.3">
      <c r="A187" s="108"/>
      <c r="B187" s="108"/>
      <c r="C187" s="108"/>
      <c r="D187" s="108"/>
    </row>
    <row r="188" spans="1:4" s="145" customFormat="1" x14ac:dyDescent="0.3">
      <c r="A188" s="108"/>
      <c r="B188" s="108"/>
      <c r="C188" s="108"/>
      <c r="D188" s="108"/>
    </row>
    <row r="189" spans="1:4" s="145" customFormat="1" x14ac:dyDescent="0.3">
      <c r="A189" s="108"/>
      <c r="B189" s="108"/>
      <c r="C189" s="108"/>
      <c r="D189" s="108"/>
    </row>
    <row r="190" spans="1:4" s="145" customFormat="1" ht="13.65" customHeight="1" x14ac:dyDescent="0.3">
      <c r="A190" s="108"/>
      <c r="B190" s="108"/>
      <c r="C190" s="108"/>
      <c r="D190" s="108"/>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09DB2-E42C-422D-AA5D-16160D7B85F4}">
  <dimension ref="A1:E190"/>
  <sheetViews>
    <sheetView showGridLines="0" workbookViewId="0"/>
  </sheetViews>
  <sheetFormatPr defaultColWidth="9.109375" defaultRowHeight="13.8" x14ac:dyDescent="0.3"/>
  <cols>
    <col min="1" max="1" width="7.88671875" style="489" bestFit="1" customWidth="1"/>
    <col min="2" max="5" width="12.88671875" style="489" customWidth="1"/>
    <col min="6" max="16384" width="9.109375" style="489"/>
  </cols>
  <sheetData>
    <row r="1" spans="1:5" x14ac:dyDescent="0.3">
      <c r="A1" s="107" t="s">
        <v>405</v>
      </c>
    </row>
    <row r="2" spans="1:5" ht="54.15" customHeight="1" x14ac:dyDescent="0.3">
      <c r="A2" s="110"/>
      <c r="B2" s="111" t="s">
        <v>406</v>
      </c>
      <c r="C2" s="111" t="s">
        <v>394</v>
      </c>
      <c r="D2" s="111" t="s">
        <v>407</v>
      </c>
      <c r="E2" s="111" t="s">
        <v>408</v>
      </c>
    </row>
    <row r="3" spans="1:5" x14ac:dyDescent="0.3">
      <c r="A3" s="112">
        <v>2018</v>
      </c>
      <c r="B3" s="490">
        <v>6.5362760288176363</v>
      </c>
      <c r="C3" s="490">
        <v>6.5362760288176363</v>
      </c>
      <c r="D3" s="490">
        <v>6.5362760288176363</v>
      </c>
      <c r="E3" s="490">
        <v>6.5362760288176194</v>
      </c>
    </row>
    <row r="4" spans="1:5" x14ac:dyDescent="0.3">
      <c r="A4" s="112">
        <v>2019</v>
      </c>
      <c r="B4" s="490">
        <v>5.75382174437099</v>
      </c>
      <c r="C4" s="490">
        <v>5.7538217443709918</v>
      </c>
      <c r="D4" s="490">
        <v>5.7540398605999066</v>
      </c>
      <c r="E4" s="490">
        <v>5.7541913197002872</v>
      </c>
    </row>
    <row r="5" spans="1:5" x14ac:dyDescent="0.3">
      <c r="A5" s="112">
        <v>2020</v>
      </c>
      <c r="B5" s="490">
        <v>6.8141297062782362</v>
      </c>
      <c r="C5" s="490">
        <v>6.8871200144254523</v>
      </c>
      <c r="D5" s="490">
        <v>6.9274409672200585</v>
      </c>
      <c r="E5" s="490">
        <v>6.5464693801140186</v>
      </c>
    </row>
    <row r="6" spans="1:5" x14ac:dyDescent="0.3">
      <c r="A6" s="112">
        <v>2021</v>
      </c>
      <c r="B6" s="490">
        <v>6.76867063659496</v>
      </c>
      <c r="C6" s="490">
        <v>7.7824872270790895</v>
      </c>
      <c r="D6" s="490">
        <v>8.361826906903671</v>
      </c>
      <c r="E6" s="490">
        <v>6.5403384330734813</v>
      </c>
    </row>
    <row r="7" spans="1:5" x14ac:dyDescent="0.3">
      <c r="A7" s="112">
        <v>2022</v>
      </c>
      <c r="B7" s="490">
        <v>6.1624993428682311</v>
      </c>
      <c r="C7" s="490">
        <v>7.9578303413724791</v>
      </c>
      <c r="D7" s="490">
        <v>7.66242751740723</v>
      </c>
      <c r="E7" s="490">
        <v>6.1933023737656479</v>
      </c>
    </row>
    <row r="8" spans="1:5" x14ac:dyDescent="0.3">
      <c r="A8" s="112">
        <v>2023</v>
      </c>
      <c r="B8" s="491">
        <v>5.7076863070521799</v>
      </c>
      <c r="C8" s="491">
        <v>7.5227738729900144</v>
      </c>
      <c r="D8" s="491"/>
      <c r="E8" s="491">
        <v>5.8110458962620628</v>
      </c>
    </row>
    <row r="9" spans="1:5" x14ac:dyDescent="0.3">
      <c r="A9" s="943" t="s">
        <v>409</v>
      </c>
      <c r="B9" s="943"/>
      <c r="C9" s="943"/>
      <c r="D9" s="943"/>
      <c r="E9" s="943"/>
    </row>
    <row r="10" spans="1:5" x14ac:dyDescent="0.3">
      <c r="A10" s="492"/>
      <c r="B10" s="490"/>
      <c r="C10" s="490"/>
      <c r="D10" s="490"/>
      <c r="E10" s="490"/>
    </row>
    <row r="11" spans="1:5" x14ac:dyDescent="0.3">
      <c r="A11" s="493"/>
      <c r="B11" s="490"/>
      <c r="C11" s="490"/>
      <c r="D11" s="490"/>
      <c r="E11" s="490"/>
    </row>
    <row r="12" spans="1:5" x14ac:dyDescent="0.3">
      <c r="A12" s="494"/>
      <c r="B12" s="490"/>
      <c r="C12" s="490"/>
      <c r="D12" s="490"/>
      <c r="E12" s="490"/>
    </row>
    <row r="13" spans="1:5" x14ac:dyDescent="0.3">
      <c r="A13" s="494"/>
      <c r="B13" s="490"/>
      <c r="C13" s="490"/>
      <c r="D13" s="490"/>
      <c r="E13" s="490"/>
    </row>
    <row r="14" spans="1:5" x14ac:dyDescent="0.3">
      <c r="A14" s="494"/>
      <c r="B14" s="490"/>
      <c r="C14" s="490"/>
      <c r="D14" s="490"/>
      <c r="E14" s="490"/>
    </row>
    <row r="15" spans="1:5" x14ac:dyDescent="0.3">
      <c r="A15" s="494"/>
      <c r="B15" s="490"/>
      <c r="C15" s="490"/>
      <c r="D15" s="490"/>
      <c r="E15" s="490"/>
    </row>
    <row r="16" spans="1:5" x14ac:dyDescent="0.3">
      <c r="A16" s="494"/>
      <c r="B16" s="490"/>
      <c r="C16" s="490"/>
      <c r="D16" s="490"/>
      <c r="E16" s="490"/>
    </row>
    <row r="17" spans="1:5" x14ac:dyDescent="0.3">
      <c r="A17" s="494"/>
      <c r="B17" s="490"/>
      <c r="C17" s="490"/>
      <c r="D17" s="490"/>
      <c r="E17" s="490"/>
    </row>
    <row r="18" spans="1:5" x14ac:dyDescent="0.3">
      <c r="A18" s="494"/>
      <c r="B18" s="490"/>
      <c r="C18" s="490"/>
      <c r="D18" s="490"/>
      <c r="E18" s="490"/>
    </row>
    <row r="19" spans="1:5" x14ac:dyDescent="0.3">
      <c r="A19" s="494"/>
      <c r="B19" s="490"/>
      <c r="C19" s="490"/>
      <c r="D19" s="490"/>
      <c r="E19" s="490"/>
    </row>
    <row r="20" spans="1:5" x14ac:dyDescent="0.3">
      <c r="A20" s="494"/>
      <c r="B20" s="490"/>
      <c r="C20" s="490"/>
      <c r="D20" s="490"/>
      <c r="E20" s="490"/>
    </row>
    <row r="21" spans="1:5" x14ac:dyDescent="0.3">
      <c r="A21" s="494"/>
      <c r="B21" s="490"/>
      <c r="C21" s="490"/>
      <c r="D21" s="490"/>
      <c r="E21" s="495"/>
    </row>
    <row r="22" spans="1:5" x14ac:dyDescent="0.3">
      <c r="A22" s="494"/>
      <c r="B22" s="490"/>
      <c r="C22" s="490"/>
      <c r="D22" s="490"/>
    </row>
    <row r="23" spans="1:5" x14ac:dyDescent="0.3">
      <c r="A23" s="494"/>
      <c r="B23" s="490"/>
      <c r="C23" s="490"/>
      <c r="D23" s="490"/>
    </row>
    <row r="24" spans="1:5" x14ac:dyDescent="0.3">
      <c r="A24" s="494"/>
      <c r="B24" s="490"/>
      <c r="C24" s="490"/>
      <c r="D24" s="490"/>
    </row>
    <row r="25" spans="1:5" x14ac:dyDescent="0.3">
      <c r="A25" s="494"/>
      <c r="B25" s="490"/>
      <c r="C25" s="490"/>
      <c r="D25" s="490"/>
    </row>
    <row r="26" spans="1:5" x14ac:dyDescent="0.3">
      <c r="A26" s="494"/>
      <c r="B26" s="490"/>
      <c r="C26" s="490"/>
      <c r="D26" s="490"/>
    </row>
    <row r="27" spans="1:5" x14ac:dyDescent="0.3">
      <c r="A27" s="494"/>
      <c r="B27" s="490"/>
      <c r="C27" s="490"/>
      <c r="D27" s="490"/>
    </row>
    <row r="28" spans="1:5" x14ac:dyDescent="0.3">
      <c r="A28" s="494"/>
      <c r="B28" s="490"/>
      <c r="C28" s="490"/>
      <c r="D28" s="490"/>
    </row>
    <row r="29" spans="1:5" x14ac:dyDescent="0.3">
      <c r="A29" s="494"/>
      <c r="B29" s="490"/>
      <c r="C29" s="490"/>
      <c r="D29" s="490"/>
    </row>
    <row r="30" spans="1:5" x14ac:dyDescent="0.3">
      <c r="A30" s="494"/>
      <c r="B30" s="490"/>
      <c r="C30" s="490"/>
      <c r="D30" s="490"/>
    </row>
    <row r="31" spans="1:5" x14ac:dyDescent="0.3">
      <c r="A31" s="494"/>
      <c r="B31" s="490"/>
      <c r="C31" s="490"/>
      <c r="D31" s="490"/>
    </row>
    <row r="32" spans="1:5" x14ac:dyDescent="0.3">
      <c r="A32" s="494"/>
      <c r="B32" s="490"/>
      <c r="C32" s="490"/>
      <c r="D32" s="490"/>
    </row>
    <row r="33" spans="1:4" x14ac:dyDescent="0.3">
      <c r="A33" s="494"/>
      <c r="B33" s="490"/>
      <c r="C33" s="490"/>
      <c r="D33" s="490"/>
    </row>
    <row r="34" spans="1:4" x14ac:dyDescent="0.3">
      <c r="A34" s="494"/>
      <c r="B34" s="490"/>
      <c r="C34" s="490"/>
      <c r="D34" s="490"/>
    </row>
    <row r="35" spans="1:4" x14ac:dyDescent="0.3">
      <c r="A35" s="494"/>
      <c r="B35" s="490"/>
      <c r="C35" s="490"/>
      <c r="D35" s="490"/>
    </row>
    <row r="36" spans="1:4" x14ac:dyDescent="0.3">
      <c r="A36" s="494"/>
      <c r="B36" s="490"/>
      <c r="C36" s="490"/>
      <c r="D36" s="490"/>
    </row>
    <row r="37" spans="1:4" x14ac:dyDescent="0.3">
      <c r="A37" s="494"/>
      <c r="B37" s="490"/>
      <c r="C37" s="490"/>
      <c r="D37" s="490"/>
    </row>
    <row r="38" spans="1:4" x14ac:dyDescent="0.3">
      <c r="A38" s="494"/>
      <c r="B38" s="490"/>
      <c r="C38" s="490"/>
      <c r="D38" s="490"/>
    </row>
    <row r="39" spans="1:4" x14ac:dyDescent="0.3">
      <c r="A39" s="494"/>
      <c r="B39" s="490"/>
      <c r="C39" s="490"/>
      <c r="D39" s="490"/>
    </row>
    <row r="40" spans="1:4" x14ac:dyDescent="0.3">
      <c r="A40" s="494"/>
      <c r="B40" s="490"/>
      <c r="C40" s="490"/>
      <c r="D40" s="490"/>
    </row>
    <row r="41" spans="1:4" x14ac:dyDescent="0.3">
      <c r="A41" s="494"/>
      <c r="B41" s="490"/>
      <c r="C41" s="490"/>
      <c r="D41" s="490"/>
    </row>
    <row r="42" spans="1:4" x14ac:dyDescent="0.3">
      <c r="A42" s="494"/>
      <c r="B42" s="490"/>
      <c r="C42" s="490"/>
      <c r="D42" s="490"/>
    </row>
    <row r="43" spans="1:4" x14ac:dyDescent="0.3">
      <c r="A43" s="494"/>
      <c r="B43" s="490"/>
      <c r="C43" s="490"/>
      <c r="D43" s="490"/>
    </row>
    <row r="44" spans="1:4" x14ac:dyDescent="0.3">
      <c r="A44" s="494"/>
      <c r="B44" s="490"/>
      <c r="C44" s="490"/>
      <c r="D44" s="490"/>
    </row>
    <row r="45" spans="1:4" x14ac:dyDescent="0.3">
      <c r="A45" s="494"/>
      <c r="B45" s="490"/>
      <c r="C45" s="490"/>
      <c r="D45" s="490"/>
    </row>
    <row r="46" spans="1:4" x14ac:dyDescent="0.3">
      <c r="A46" s="494"/>
      <c r="B46" s="490"/>
      <c r="C46" s="490"/>
      <c r="D46" s="490"/>
    </row>
    <row r="47" spans="1:4" x14ac:dyDescent="0.3">
      <c r="A47" s="494"/>
      <c r="B47" s="490"/>
      <c r="C47" s="490"/>
      <c r="D47" s="490"/>
    </row>
    <row r="48" spans="1:4" x14ac:dyDescent="0.3">
      <c r="A48" s="494"/>
      <c r="B48" s="490"/>
      <c r="C48" s="490"/>
      <c r="D48" s="490"/>
    </row>
    <row r="49" spans="1:4" x14ac:dyDescent="0.3">
      <c r="A49" s="494"/>
      <c r="B49" s="490"/>
      <c r="C49" s="490"/>
      <c r="D49" s="490"/>
    </row>
    <row r="50" spans="1:4" x14ac:dyDescent="0.3">
      <c r="A50" s="494"/>
      <c r="B50" s="490"/>
      <c r="C50" s="490"/>
      <c r="D50" s="490"/>
    </row>
    <row r="51" spans="1:4" x14ac:dyDescent="0.3">
      <c r="A51" s="494"/>
      <c r="B51" s="490"/>
      <c r="C51" s="490"/>
      <c r="D51" s="490"/>
    </row>
    <row r="52" spans="1:4" x14ac:dyDescent="0.3">
      <c r="A52" s="494"/>
      <c r="B52" s="490"/>
      <c r="C52" s="490"/>
      <c r="D52" s="490"/>
    </row>
    <row r="53" spans="1:4" x14ac:dyDescent="0.3">
      <c r="A53" s="494"/>
      <c r="B53" s="490"/>
      <c r="C53" s="490"/>
      <c r="D53" s="490"/>
    </row>
    <row r="54" spans="1:4" x14ac:dyDescent="0.3">
      <c r="A54" s="494"/>
      <c r="B54" s="490"/>
      <c r="C54" s="490"/>
      <c r="D54" s="490"/>
    </row>
    <row r="55" spans="1:4" x14ac:dyDescent="0.3">
      <c r="A55" s="494"/>
      <c r="B55" s="490"/>
      <c r="C55" s="490"/>
      <c r="D55" s="490"/>
    </row>
    <row r="56" spans="1:4" x14ac:dyDescent="0.3">
      <c r="A56" s="494"/>
      <c r="B56" s="490"/>
      <c r="C56" s="490"/>
      <c r="D56" s="490"/>
    </row>
    <row r="57" spans="1:4" x14ac:dyDescent="0.3">
      <c r="A57" s="494"/>
      <c r="B57" s="490"/>
      <c r="C57" s="490"/>
      <c r="D57" s="490"/>
    </row>
    <row r="58" spans="1:4" x14ac:dyDescent="0.3">
      <c r="A58" s="494"/>
      <c r="B58" s="490"/>
      <c r="C58" s="490"/>
      <c r="D58" s="490"/>
    </row>
    <row r="59" spans="1:4" x14ac:dyDescent="0.3">
      <c r="A59" s="494"/>
      <c r="B59" s="490"/>
      <c r="C59" s="490"/>
      <c r="D59" s="490"/>
    </row>
    <row r="60" spans="1:4" x14ac:dyDescent="0.3">
      <c r="A60" s="494"/>
      <c r="B60" s="490"/>
      <c r="C60" s="490"/>
      <c r="D60" s="490"/>
    </row>
    <row r="61" spans="1:4" x14ac:dyDescent="0.3">
      <c r="A61" s="494"/>
      <c r="B61" s="490"/>
      <c r="C61" s="490"/>
      <c r="D61" s="490"/>
    </row>
    <row r="62" spans="1:4" x14ac:dyDescent="0.3">
      <c r="A62" s="494"/>
      <c r="B62" s="490"/>
      <c r="C62" s="490"/>
      <c r="D62" s="490"/>
    </row>
    <row r="63" spans="1:4" x14ac:dyDescent="0.3">
      <c r="A63" s="494"/>
      <c r="B63" s="490"/>
      <c r="C63" s="490"/>
      <c r="D63" s="490"/>
    </row>
    <row r="64" spans="1:4" x14ac:dyDescent="0.3">
      <c r="A64" s="494"/>
      <c r="B64" s="490"/>
      <c r="C64" s="490"/>
      <c r="D64" s="490"/>
    </row>
    <row r="65" spans="1:4" x14ac:dyDescent="0.3">
      <c r="A65" s="494"/>
      <c r="B65" s="490"/>
      <c r="C65" s="490"/>
      <c r="D65" s="490"/>
    </row>
    <row r="66" spans="1:4" x14ac:dyDescent="0.3">
      <c r="A66" s="494"/>
      <c r="B66" s="490"/>
      <c r="C66" s="490"/>
      <c r="D66" s="490"/>
    </row>
    <row r="67" spans="1:4" x14ac:dyDescent="0.3">
      <c r="A67" s="494"/>
      <c r="B67" s="490"/>
      <c r="C67" s="490"/>
      <c r="D67" s="490"/>
    </row>
    <row r="68" spans="1:4" x14ac:dyDescent="0.3">
      <c r="A68" s="494"/>
      <c r="B68" s="490"/>
      <c r="C68" s="490"/>
      <c r="D68" s="490"/>
    </row>
    <row r="69" spans="1:4" x14ac:dyDescent="0.3">
      <c r="A69" s="494"/>
      <c r="B69" s="490"/>
      <c r="C69" s="490"/>
      <c r="D69" s="490"/>
    </row>
    <row r="70" spans="1:4" x14ac:dyDescent="0.3">
      <c r="A70" s="494"/>
      <c r="B70" s="490"/>
      <c r="C70" s="490"/>
      <c r="D70" s="490"/>
    </row>
    <row r="71" spans="1:4" x14ac:dyDescent="0.3">
      <c r="A71" s="494"/>
      <c r="B71" s="490"/>
      <c r="C71" s="490"/>
      <c r="D71" s="490"/>
    </row>
    <row r="72" spans="1:4" x14ac:dyDescent="0.3">
      <c r="A72" s="494"/>
      <c r="B72" s="490"/>
      <c r="C72" s="490"/>
      <c r="D72" s="490"/>
    </row>
    <row r="73" spans="1:4" x14ac:dyDescent="0.3">
      <c r="A73" s="494"/>
      <c r="B73" s="490"/>
      <c r="C73" s="490"/>
      <c r="D73" s="490"/>
    </row>
    <row r="74" spans="1:4" x14ac:dyDescent="0.3">
      <c r="A74" s="494"/>
      <c r="B74" s="490"/>
      <c r="C74" s="490"/>
      <c r="D74" s="490"/>
    </row>
    <row r="75" spans="1:4" x14ac:dyDescent="0.3">
      <c r="A75" s="494"/>
      <c r="B75" s="490"/>
      <c r="C75" s="490"/>
      <c r="D75" s="490"/>
    </row>
    <row r="76" spans="1:4" x14ac:dyDescent="0.3">
      <c r="A76" s="494"/>
      <c r="B76" s="490"/>
      <c r="C76" s="490"/>
      <c r="D76" s="490"/>
    </row>
    <row r="77" spans="1:4" x14ac:dyDescent="0.3">
      <c r="A77" s="494"/>
      <c r="B77" s="490"/>
      <c r="C77" s="490"/>
      <c r="D77" s="490"/>
    </row>
    <row r="78" spans="1:4" x14ac:dyDescent="0.3">
      <c r="A78" s="494"/>
      <c r="B78" s="490"/>
      <c r="C78" s="490"/>
      <c r="D78" s="490"/>
    </row>
    <row r="79" spans="1:4" x14ac:dyDescent="0.3">
      <c r="A79" s="494"/>
      <c r="B79" s="490"/>
      <c r="C79" s="490"/>
      <c r="D79" s="490"/>
    </row>
    <row r="80" spans="1:4" x14ac:dyDescent="0.3">
      <c r="A80" s="494"/>
      <c r="B80" s="490"/>
      <c r="C80" s="490"/>
      <c r="D80" s="490"/>
    </row>
    <row r="81" spans="1:4" x14ac:dyDescent="0.3">
      <c r="A81" s="494"/>
      <c r="B81" s="490"/>
      <c r="C81" s="490"/>
      <c r="D81" s="490"/>
    </row>
    <row r="82" spans="1:4" x14ac:dyDescent="0.3">
      <c r="A82" s="494"/>
      <c r="B82" s="490"/>
      <c r="C82" s="490"/>
      <c r="D82" s="490"/>
    </row>
    <row r="83" spans="1:4" x14ac:dyDescent="0.3">
      <c r="A83" s="494"/>
      <c r="B83" s="490"/>
      <c r="C83" s="490"/>
      <c r="D83" s="490"/>
    </row>
    <row r="84" spans="1:4" x14ac:dyDescent="0.3">
      <c r="A84" s="494"/>
      <c r="B84" s="490"/>
      <c r="C84" s="490"/>
      <c r="D84" s="490"/>
    </row>
    <row r="85" spans="1:4" x14ac:dyDescent="0.3">
      <c r="A85" s="494"/>
      <c r="B85" s="490"/>
      <c r="C85" s="490"/>
      <c r="D85" s="490"/>
    </row>
    <row r="86" spans="1:4" x14ac:dyDescent="0.3">
      <c r="A86" s="494"/>
      <c r="B86" s="490"/>
      <c r="C86" s="490"/>
      <c r="D86" s="490"/>
    </row>
    <row r="87" spans="1:4" x14ac:dyDescent="0.3">
      <c r="A87" s="494"/>
      <c r="B87" s="490"/>
      <c r="C87" s="490"/>
      <c r="D87" s="490"/>
    </row>
    <row r="88" spans="1:4" x14ac:dyDescent="0.3">
      <c r="A88" s="494"/>
      <c r="B88" s="490"/>
      <c r="C88" s="490"/>
      <c r="D88" s="490"/>
    </row>
    <row r="89" spans="1:4" x14ac:dyDescent="0.3">
      <c r="A89" s="494"/>
      <c r="B89" s="490"/>
      <c r="C89" s="490"/>
      <c r="D89" s="490"/>
    </row>
    <row r="90" spans="1:4" x14ac:dyDescent="0.3">
      <c r="A90" s="494"/>
      <c r="B90" s="490"/>
      <c r="C90" s="490"/>
      <c r="D90" s="490"/>
    </row>
    <row r="91" spans="1:4" x14ac:dyDescent="0.3">
      <c r="A91" s="494"/>
      <c r="B91" s="490"/>
      <c r="C91" s="490"/>
      <c r="D91" s="490"/>
    </row>
    <row r="92" spans="1:4" x14ac:dyDescent="0.3">
      <c r="A92" s="494"/>
      <c r="B92" s="490"/>
      <c r="C92" s="490"/>
      <c r="D92" s="490"/>
    </row>
    <row r="93" spans="1:4" x14ac:dyDescent="0.3">
      <c r="A93" s="494"/>
      <c r="B93" s="490"/>
      <c r="C93" s="490"/>
      <c r="D93" s="490"/>
    </row>
    <row r="94" spans="1:4" x14ac:dyDescent="0.3">
      <c r="A94" s="494"/>
      <c r="B94" s="490"/>
      <c r="C94" s="490"/>
      <c r="D94" s="490"/>
    </row>
    <row r="95" spans="1:4" x14ac:dyDescent="0.3">
      <c r="A95" s="494"/>
      <c r="B95" s="490"/>
      <c r="C95" s="490"/>
      <c r="D95" s="490"/>
    </row>
    <row r="96" spans="1:4" x14ac:dyDescent="0.3">
      <c r="A96" s="494"/>
      <c r="B96" s="490"/>
      <c r="C96" s="490"/>
      <c r="D96" s="490"/>
    </row>
    <row r="97" spans="1:4" x14ac:dyDescent="0.3">
      <c r="A97" s="494"/>
      <c r="B97" s="490"/>
      <c r="C97" s="490"/>
      <c r="D97" s="490"/>
    </row>
    <row r="98" spans="1:4" x14ac:dyDescent="0.3">
      <c r="A98" s="494"/>
      <c r="B98" s="490"/>
      <c r="C98" s="490"/>
      <c r="D98" s="490"/>
    </row>
    <row r="99" spans="1:4" x14ac:dyDescent="0.3">
      <c r="A99" s="494"/>
      <c r="B99" s="490"/>
      <c r="C99" s="490"/>
      <c r="D99" s="490"/>
    </row>
    <row r="100" spans="1:4" x14ac:dyDescent="0.3">
      <c r="A100" s="494"/>
      <c r="B100" s="490"/>
      <c r="C100" s="490"/>
      <c r="D100" s="490"/>
    </row>
    <row r="101" spans="1:4" x14ac:dyDescent="0.3">
      <c r="A101" s="494"/>
      <c r="B101" s="490"/>
      <c r="C101" s="490"/>
      <c r="D101" s="490"/>
    </row>
    <row r="102" spans="1:4" x14ac:dyDescent="0.3">
      <c r="A102" s="494"/>
      <c r="B102" s="490"/>
      <c r="C102" s="490"/>
      <c r="D102" s="490"/>
    </row>
    <row r="103" spans="1:4" x14ac:dyDescent="0.3">
      <c r="A103" s="494"/>
      <c r="B103" s="490"/>
      <c r="C103" s="490"/>
      <c r="D103" s="490"/>
    </row>
    <row r="104" spans="1:4" x14ac:dyDescent="0.3">
      <c r="A104" s="494"/>
      <c r="B104" s="490"/>
      <c r="C104" s="490"/>
      <c r="D104" s="490"/>
    </row>
    <row r="105" spans="1:4" x14ac:dyDescent="0.3">
      <c r="A105" s="494"/>
      <c r="B105" s="490"/>
      <c r="C105" s="490"/>
      <c r="D105" s="490"/>
    </row>
    <row r="106" spans="1:4" x14ac:dyDescent="0.3">
      <c r="A106" s="494"/>
      <c r="B106" s="490"/>
      <c r="C106" s="490"/>
      <c r="D106" s="490"/>
    </row>
    <row r="107" spans="1:4" x14ac:dyDescent="0.3">
      <c r="A107" s="494"/>
      <c r="B107" s="490"/>
      <c r="C107" s="490"/>
      <c r="D107" s="490"/>
    </row>
    <row r="108" spans="1:4" x14ac:dyDescent="0.3">
      <c r="A108" s="494"/>
      <c r="B108" s="490"/>
      <c r="C108" s="490"/>
      <c r="D108" s="490"/>
    </row>
    <row r="109" spans="1:4" x14ac:dyDescent="0.3">
      <c r="A109" s="494"/>
      <c r="B109" s="490"/>
      <c r="C109" s="490"/>
      <c r="D109" s="490"/>
    </row>
    <row r="110" spans="1:4" x14ac:dyDescent="0.3">
      <c r="A110" s="494"/>
      <c r="B110" s="490"/>
      <c r="C110" s="490"/>
      <c r="D110" s="490"/>
    </row>
    <row r="111" spans="1:4" x14ac:dyDescent="0.3">
      <c r="A111" s="494"/>
      <c r="B111" s="490"/>
      <c r="C111" s="490"/>
      <c r="D111" s="490"/>
    </row>
    <row r="112" spans="1:4" x14ac:dyDescent="0.3">
      <c r="A112" s="494"/>
      <c r="B112" s="490"/>
      <c r="C112" s="490"/>
      <c r="D112" s="490"/>
    </row>
    <row r="113" spans="1:4" x14ac:dyDescent="0.3">
      <c r="A113" s="494"/>
      <c r="B113" s="490"/>
      <c r="C113" s="490"/>
      <c r="D113" s="490"/>
    </row>
    <row r="114" spans="1:4" x14ac:dyDescent="0.3">
      <c r="A114" s="494"/>
      <c r="B114" s="490"/>
      <c r="C114" s="490"/>
      <c r="D114" s="490"/>
    </row>
    <row r="115" spans="1:4" x14ac:dyDescent="0.3">
      <c r="A115" s="494"/>
      <c r="B115" s="490"/>
      <c r="C115" s="490"/>
      <c r="D115" s="490"/>
    </row>
    <row r="116" spans="1:4" x14ac:dyDescent="0.3">
      <c r="A116" s="494"/>
      <c r="B116" s="490"/>
      <c r="C116" s="490"/>
      <c r="D116" s="490"/>
    </row>
    <row r="117" spans="1:4" x14ac:dyDescent="0.3">
      <c r="A117" s="494"/>
      <c r="B117" s="490"/>
      <c r="C117" s="490"/>
      <c r="D117" s="490"/>
    </row>
    <row r="118" spans="1:4" x14ac:dyDescent="0.3">
      <c r="A118" s="494"/>
      <c r="B118" s="490"/>
      <c r="C118" s="490"/>
      <c r="D118" s="490"/>
    </row>
    <row r="119" spans="1:4" x14ac:dyDescent="0.3">
      <c r="A119" s="494"/>
      <c r="B119" s="490"/>
      <c r="C119" s="490"/>
      <c r="D119" s="490"/>
    </row>
    <row r="120" spans="1:4" x14ac:dyDescent="0.3">
      <c r="A120" s="494"/>
      <c r="B120" s="490"/>
      <c r="C120" s="490"/>
      <c r="D120" s="490"/>
    </row>
    <row r="121" spans="1:4" x14ac:dyDescent="0.3">
      <c r="A121" s="494"/>
      <c r="B121" s="490"/>
      <c r="C121" s="490"/>
      <c r="D121" s="490"/>
    </row>
    <row r="122" spans="1:4" x14ac:dyDescent="0.3">
      <c r="A122" s="494"/>
      <c r="B122" s="490"/>
      <c r="C122" s="490"/>
      <c r="D122" s="490"/>
    </row>
    <row r="123" spans="1:4" x14ac:dyDescent="0.3">
      <c r="A123" s="494"/>
      <c r="B123" s="490"/>
      <c r="C123" s="490"/>
      <c r="D123" s="490"/>
    </row>
    <row r="124" spans="1:4" x14ac:dyDescent="0.3">
      <c r="A124" s="494"/>
      <c r="B124" s="490"/>
      <c r="C124" s="490"/>
      <c r="D124" s="490"/>
    </row>
    <row r="125" spans="1:4" x14ac:dyDescent="0.3">
      <c r="A125" s="494"/>
      <c r="B125" s="490"/>
      <c r="C125" s="490"/>
      <c r="D125" s="490"/>
    </row>
    <row r="126" spans="1:4" x14ac:dyDescent="0.3">
      <c r="A126" s="494"/>
      <c r="B126" s="490"/>
      <c r="C126" s="490"/>
      <c r="D126" s="490"/>
    </row>
    <row r="127" spans="1:4" x14ac:dyDescent="0.3">
      <c r="A127" s="494"/>
      <c r="B127" s="490"/>
      <c r="C127" s="490"/>
      <c r="D127" s="490"/>
    </row>
    <row r="128" spans="1:4" x14ac:dyDescent="0.3">
      <c r="A128" s="494"/>
      <c r="B128" s="490"/>
      <c r="C128" s="490"/>
      <c r="D128" s="490"/>
    </row>
    <row r="129" spans="1:4" x14ac:dyDescent="0.3">
      <c r="A129" s="494"/>
      <c r="B129" s="490"/>
      <c r="C129" s="490"/>
      <c r="D129" s="490"/>
    </row>
    <row r="130" spans="1:4" x14ac:dyDescent="0.3">
      <c r="A130" s="494"/>
      <c r="B130" s="490"/>
      <c r="C130" s="490"/>
      <c r="D130" s="490"/>
    </row>
    <row r="131" spans="1:4" x14ac:dyDescent="0.3">
      <c r="A131" s="494"/>
      <c r="B131" s="490"/>
      <c r="C131" s="490"/>
      <c r="D131" s="490"/>
    </row>
    <row r="132" spans="1:4" x14ac:dyDescent="0.3">
      <c r="A132" s="494"/>
      <c r="B132" s="490"/>
      <c r="C132" s="490"/>
      <c r="D132" s="490"/>
    </row>
    <row r="133" spans="1:4" x14ac:dyDescent="0.3">
      <c r="A133" s="494"/>
      <c r="B133" s="490"/>
      <c r="C133" s="490"/>
      <c r="D133" s="490"/>
    </row>
    <row r="134" spans="1:4" x14ac:dyDescent="0.3">
      <c r="A134" s="494"/>
      <c r="B134" s="490"/>
      <c r="C134" s="490"/>
      <c r="D134" s="490"/>
    </row>
    <row r="135" spans="1:4" x14ac:dyDescent="0.3">
      <c r="A135" s="494"/>
      <c r="B135" s="490"/>
      <c r="C135" s="490"/>
      <c r="D135" s="490"/>
    </row>
    <row r="136" spans="1:4" x14ac:dyDescent="0.3">
      <c r="A136" s="494"/>
      <c r="B136" s="490"/>
      <c r="C136" s="490"/>
      <c r="D136" s="490"/>
    </row>
    <row r="137" spans="1:4" x14ac:dyDescent="0.3">
      <c r="A137" s="494"/>
      <c r="B137" s="490"/>
      <c r="C137" s="490"/>
      <c r="D137" s="490"/>
    </row>
    <row r="138" spans="1:4" x14ac:dyDescent="0.3">
      <c r="A138" s="494"/>
      <c r="B138" s="490"/>
      <c r="C138" s="490"/>
      <c r="D138" s="490"/>
    </row>
    <row r="139" spans="1:4" x14ac:dyDescent="0.3">
      <c r="A139" s="494"/>
      <c r="B139" s="490"/>
      <c r="C139" s="490"/>
      <c r="D139" s="490"/>
    </row>
    <row r="140" spans="1:4" x14ac:dyDescent="0.3">
      <c r="A140" s="494"/>
      <c r="B140" s="490"/>
      <c r="C140" s="490"/>
      <c r="D140" s="490"/>
    </row>
    <row r="141" spans="1:4" x14ac:dyDescent="0.3">
      <c r="A141" s="494"/>
      <c r="B141" s="490"/>
      <c r="C141" s="490"/>
      <c r="D141" s="490"/>
    </row>
    <row r="142" spans="1:4" x14ac:dyDescent="0.3">
      <c r="A142" s="494"/>
      <c r="B142" s="490"/>
      <c r="C142" s="490"/>
      <c r="D142" s="490"/>
    </row>
    <row r="143" spans="1:4" x14ac:dyDescent="0.3">
      <c r="A143" s="494"/>
      <c r="B143" s="490"/>
      <c r="C143" s="490"/>
      <c r="D143" s="490"/>
    </row>
    <row r="144" spans="1:4" x14ac:dyDescent="0.3">
      <c r="A144" s="494"/>
      <c r="B144" s="490"/>
      <c r="C144" s="490"/>
      <c r="D144" s="490"/>
    </row>
    <row r="145" spans="1:4" x14ac:dyDescent="0.3">
      <c r="A145" s="494"/>
      <c r="B145" s="490"/>
      <c r="C145" s="490"/>
      <c r="D145" s="490"/>
    </row>
    <row r="146" spans="1:4" x14ac:dyDescent="0.3">
      <c r="A146" s="494"/>
      <c r="B146" s="490"/>
      <c r="C146" s="490"/>
      <c r="D146" s="490"/>
    </row>
    <row r="147" spans="1:4" x14ac:dyDescent="0.3">
      <c r="A147" s="494"/>
      <c r="B147" s="490"/>
      <c r="C147" s="490"/>
      <c r="D147" s="490"/>
    </row>
    <row r="148" spans="1:4" x14ac:dyDescent="0.3">
      <c r="A148" s="494"/>
      <c r="B148" s="490"/>
      <c r="C148" s="490"/>
      <c r="D148" s="490"/>
    </row>
    <row r="149" spans="1:4" x14ac:dyDescent="0.3">
      <c r="A149" s="494"/>
      <c r="B149" s="490"/>
      <c r="C149" s="490"/>
      <c r="D149" s="490"/>
    </row>
    <row r="150" spans="1:4" x14ac:dyDescent="0.3">
      <c r="A150" s="494"/>
      <c r="B150" s="490"/>
      <c r="C150" s="490"/>
      <c r="D150" s="490"/>
    </row>
    <row r="151" spans="1:4" x14ac:dyDescent="0.3">
      <c r="A151" s="494"/>
      <c r="B151" s="490"/>
      <c r="C151" s="490"/>
      <c r="D151" s="490"/>
    </row>
    <row r="152" spans="1:4" x14ac:dyDescent="0.3">
      <c r="A152" s="494"/>
      <c r="B152" s="490"/>
      <c r="C152" s="490"/>
      <c r="D152" s="490"/>
    </row>
    <row r="153" spans="1:4" x14ac:dyDescent="0.3">
      <c r="A153" s="494"/>
      <c r="B153" s="490"/>
      <c r="C153" s="490"/>
      <c r="D153" s="490"/>
    </row>
    <row r="154" spans="1:4" x14ac:dyDescent="0.3">
      <c r="A154" s="494"/>
      <c r="B154" s="490"/>
      <c r="C154" s="490"/>
      <c r="D154" s="490"/>
    </row>
    <row r="155" spans="1:4" x14ac:dyDescent="0.3">
      <c r="A155" s="494"/>
      <c r="B155" s="490"/>
      <c r="C155" s="490"/>
      <c r="D155" s="490"/>
    </row>
    <row r="156" spans="1:4" x14ac:dyDescent="0.3">
      <c r="A156" s="494"/>
      <c r="B156" s="490"/>
      <c r="C156" s="490"/>
      <c r="D156" s="490"/>
    </row>
    <row r="157" spans="1:4" x14ac:dyDescent="0.3">
      <c r="A157" s="494"/>
      <c r="B157" s="490"/>
      <c r="C157" s="490"/>
      <c r="D157" s="490"/>
    </row>
    <row r="158" spans="1:4" x14ac:dyDescent="0.3">
      <c r="A158" s="494"/>
      <c r="B158" s="490"/>
      <c r="C158" s="490"/>
      <c r="D158" s="490"/>
    </row>
    <row r="159" spans="1:4" x14ac:dyDescent="0.3">
      <c r="A159" s="494"/>
      <c r="B159" s="490"/>
      <c r="C159" s="490"/>
      <c r="D159" s="490"/>
    </row>
    <row r="160" spans="1:4" x14ac:dyDescent="0.3">
      <c r="A160" s="494"/>
      <c r="B160" s="490"/>
      <c r="C160" s="490"/>
      <c r="D160" s="490"/>
    </row>
    <row r="161" spans="1:4" x14ac:dyDescent="0.3">
      <c r="A161" s="494"/>
      <c r="B161" s="490"/>
      <c r="C161" s="490"/>
      <c r="D161" s="490"/>
    </row>
    <row r="162" spans="1:4" x14ac:dyDescent="0.3">
      <c r="A162" s="494"/>
      <c r="B162" s="490"/>
      <c r="C162" s="490"/>
      <c r="D162" s="490"/>
    </row>
    <row r="163" spans="1:4" x14ac:dyDescent="0.3">
      <c r="A163" s="494"/>
      <c r="B163" s="490"/>
      <c r="C163" s="490"/>
      <c r="D163" s="490"/>
    </row>
    <row r="164" spans="1:4" x14ac:dyDescent="0.3">
      <c r="A164" s="494"/>
      <c r="B164" s="490"/>
      <c r="C164" s="490"/>
      <c r="D164" s="490"/>
    </row>
    <row r="165" spans="1:4" x14ac:dyDescent="0.3">
      <c r="A165" s="494"/>
      <c r="B165" s="490"/>
      <c r="C165" s="490"/>
      <c r="D165" s="490"/>
    </row>
    <row r="166" spans="1:4" x14ac:dyDescent="0.3">
      <c r="A166" s="494"/>
      <c r="B166" s="490"/>
      <c r="C166" s="490"/>
      <c r="D166" s="490"/>
    </row>
    <row r="167" spans="1:4" x14ac:dyDescent="0.3">
      <c r="A167" s="494"/>
      <c r="B167" s="490"/>
      <c r="C167" s="490"/>
      <c r="D167" s="490"/>
    </row>
    <row r="168" spans="1:4" x14ac:dyDescent="0.3">
      <c r="A168" s="494"/>
      <c r="B168" s="490"/>
      <c r="C168" s="490"/>
      <c r="D168" s="490"/>
    </row>
    <row r="169" spans="1:4" x14ac:dyDescent="0.3">
      <c r="A169" s="494"/>
      <c r="B169" s="490"/>
      <c r="C169" s="490"/>
      <c r="D169" s="490"/>
    </row>
    <row r="170" spans="1:4" x14ac:dyDescent="0.3">
      <c r="A170" s="494"/>
      <c r="B170" s="490"/>
      <c r="C170" s="490"/>
      <c r="D170" s="490"/>
    </row>
    <row r="171" spans="1:4" x14ac:dyDescent="0.3">
      <c r="A171" s="494"/>
      <c r="B171" s="490"/>
      <c r="C171" s="490"/>
      <c r="D171" s="490"/>
    </row>
    <row r="172" spans="1:4" x14ac:dyDescent="0.3">
      <c r="A172" s="494"/>
      <c r="B172" s="490"/>
      <c r="C172" s="490"/>
      <c r="D172" s="490"/>
    </row>
    <row r="173" spans="1:4" x14ac:dyDescent="0.3">
      <c r="A173" s="494"/>
      <c r="B173" s="490"/>
      <c r="C173" s="490"/>
      <c r="D173" s="490"/>
    </row>
    <row r="174" spans="1:4" x14ac:dyDescent="0.3">
      <c r="A174" s="494"/>
      <c r="B174" s="490"/>
      <c r="C174" s="490"/>
      <c r="D174" s="490"/>
    </row>
    <row r="175" spans="1:4" x14ac:dyDescent="0.3">
      <c r="A175" s="494"/>
      <c r="B175" s="490"/>
      <c r="C175" s="490"/>
      <c r="D175" s="490"/>
    </row>
    <row r="176" spans="1:4" x14ac:dyDescent="0.3">
      <c r="A176" s="494"/>
      <c r="B176" s="490"/>
      <c r="C176" s="490"/>
      <c r="D176" s="490"/>
    </row>
    <row r="177" spans="1:4" x14ac:dyDescent="0.3">
      <c r="A177" s="494"/>
      <c r="B177" s="490"/>
      <c r="C177" s="490"/>
      <c r="D177" s="490"/>
    </row>
    <row r="178" spans="1:4" x14ac:dyDescent="0.3">
      <c r="A178" s="494"/>
      <c r="B178" s="490"/>
      <c r="C178" s="490"/>
      <c r="D178" s="490"/>
    </row>
    <row r="179" spans="1:4" x14ac:dyDescent="0.3">
      <c r="A179" s="494"/>
      <c r="B179" s="490"/>
      <c r="C179" s="490"/>
      <c r="D179" s="490"/>
    </row>
    <row r="180" spans="1:4" x14ac:dyDescent="0.3">
      <c r="A180" s="494"/>
      <c r="B180" s="490"/>
      <c r="C180" s="490"/>
      <c r="D180" s="490"/>
    </row>
    <row r="181" spans="1:4" x14ac:dyDescent="0.3">
      <c r="A181" s="494"/>
      <c r="B181" s="490"/>
      <c r="C181" s="490"/>
      <c r="D181" s="490"/>
    </row>
    <row r="182" spans="1:4" x14ac:dyDescent="0.3">
      <c r="A182" s="494"/>
      <c r="B182" s="490"/>
      <c r="C182" s="490"/>
      <c r="D182" s="490"/>
    </row>
    <row r="183" spans="1:4" x14ac:dyDescent="0.3">
      <c r="A183" s="494"/>
      <c r="B183" s="490"/>
      <c r="C183" s="490"/>
      <c r="D183" s="490"/>
    </row>
    <row r="184" spans="1:4" x14ac:dyDescent="0.3">
      <c r="A184" s="494"/>
      <c r="B184" s="490"/>
      <c r="C184" s="490"/>
      <c r="D184" s="490"/>
    </row>
    <row r="185" spans="1:4" x14ac:dyDescent="0.3">
      <c r="A185" s="494"/>
      <c r="B185" s="490"/>
      <c r="C185" s="490"/>
      <c r="D185" s="490"/>
    </row>
    <row r="186" spans="1:4" x14ac:dyDescent="0.3">
      <c r="A186" s="494"/>
      <c r="B186" s="490"/>
      <c r="C186" s="490"/>
      <c r="D186" s="490"/>
    </row>
    <row r="187" spans="1:4" x14ac:dyDescent="0.3">
      <c r="A187" s="494"/>
      <c r="B187" s="490"/>
      <c r="C187" s="490"/>
      <c r="D187" s="490"/>
    </row>
    <row r="188" spans="1:4" x14ac:dyDescent="0.3">
      <c r="A188" s="494"/>
      <c r="B188" s="490"/>
      <c r="C188" s="490"/>
      <c r="D188" s="490"/>
    </row>
    <row r="189" spans="1:4" x14ac:dyDescent="0.3">
      <c r="A189" s="494"/>
      <c r="B189" s="490"/>
      <c r="C189" s="490"/>
      <c r="D189" s="490"/>
    </row>
    <row r="190" spans="1:4" x14ac:dyDescent="0.3">
      <c r="A190" s="494"/>
    </row>
  </sheetData>
  <mergeCells count="1">
    <mergeCell ref="A9:E9"/>
  </mergeCells>
  <pageMargins left="0.7" right="0.7" top="0.75" bottom="0.75" header="0.3" footer="0.3"/>
  <pageSetup paperSize="9" orientation="portrait" verticalDpi="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6D127-239D-45D3-B543-8AFF6C9B61D6}">
  <dimension ref="A1:AO92"/>
  <sheetViews>
    <sheetView showGridLines="0" zoomScaleNormal="100" workbookViewId="0">
      <pane xSplit="1" ySplit="2" topLeftCell="H3" activePane="bottomRight" state="frozen"/>
      <selection pane="topRight" activeCell="B1" sqref="B1"/>
      <selection pane="bottomLeft" activeCell="A2" sqref="A2"/>
      <selection pane="bottomRight"/>
    </sheetView>
  </sheetViews>
  <sheetFormatPr defaultColWidth="9.109375" defaultRowHeight="14.4" x14ac:dyDescent="0.3"/>
  <cols>
    <col min="1" max="1" width="37.109375" style="499" bestFit="1" customWidth="1"/>
    <col min="2" max="16" width="7.44140625" style="497" customWidth="1"/>
    <col min="17" max="39" width="9.109375" style="146"/>
    <col min="40" max="40" width="12" style="146" bestFit="1" customWidth="1"/>
    <col min="41" max="16384" width="9.109375" style="146"/>
  </cols>
  <sheetData>
    <row r="1" spans="1:41" x14ac:dyDescent="0.3">
      <c r="A1" s="496" t="s">
        <v>410</v>
      </c>
    </row>
    <row r="2" spans="1:41" x14ac:dyDescent="0.3">
      <c r="A2" s="498" t="s">
        <v>411</v>
      </c>
      <c r="B2" s="498">
        <v>2009</v>
      </c>
      <c r="C2" s="498">
        <v>2010</v>
      </c>
      <c r="D2" s="498">
        <v>2011</v>
      </c>
      <c r="E2" s="498">
        <v>2012</v>
      </c>
      <c r="F2" s="498">
        <v>2013</v>
      </c>
      <c r="G2" s="498">
        <v>2014</v>
      </c>
      <c r="H2" s="498">
        <v>2015</v>
      </c>
      <c r="I2" s="498">
        <v>2016</v>
      </c>
      <c r="J2" s="498">
        <v>2017</v>
      </c>
      <c r="K2" s="498">
        <v>2018</v>
      </c>
      <c r="L2" s="498">
        <v>2019</v>
      </c>
      <c r="M2" s="498">
        <v>2020</v>
      </c>
      <c r="N2" s="498">
        <v>2021</v>
      </c>
      <c r="O2" s="498">
        <v>2022</v>
      </c>
      <c r="P2" s="498">
        <v>2023</v>
      </c>
    </row>
    <row r="3" spans="1:41" x14ac:dyDescent="0.3">
      <c r="A3" s="499" t="s">
        <v>127</v>
      </c>
      <c r="B3" s="500">
        <v>-3.8</v>
      </c>
      <c r="C3" s="500">
        <v>-3.2</v>
      </c>
      <c r="D3" s="500">
        <v>-2.4</v>
      </c>
      <c r="E3" s="500">
        <v>-1.3</v>
      </c>
      <c r="F3" s="500">
        <v>-0.6</v>
      </c>
      <c r="G3" s="500"/>
      <c r="H3" s="500"/>
      <c r="I3" s="500"/>
      <c r="J3" s="500"/>
      <c r="K3" s="500"/>
      <c r="L3" s="500"/>
      <c r="M3" s="500"/>
      <c r="N3" s="500"/>
      <c r="O3" s="500"/>
      <c r="P3" s="500"/>
    </row>
    <row r="4" spans="1:41" x14ac:dyDescent="0.3">
      <c r="A4" s="499" t="s">
        <v>128</v>
      </c>
      <c r="B4" s="500">
        <v>-4.0999999999999996</v>
      </c>
      <c r="C4" s="500">
        <v>-2.8</v>
      </c>
      <c r="D4" s="500">
        <v>-2</v>
      </c>
      <c r="E4" s="500">
        <v>-0.8</v>
      </c>
      <c r="F4" s="500">
        <v>0.3</v>
      </c>
      <c r="G4" s="500"/>
      <c r="H4" s="500"/>
      <c r="I4" s="500"/>
      <c r="J4" s="500"/>
      <c r="K4" s="500"/>
      <c r="L4" s="500"/>
      <c r="M4" s="500"/>
      <c r="N4" s="500"/>
      <c r="O4" s="500"/>
      <c r="P4" s="500"/>
    </row>
    <row r="5" spans="1:41" x14ac:dyDescent="0.3">
      <c r="A5" s="499" t="s">
        <v>129</v>
      </c>
      <c r="B5" s="500">
        <v>-4.5</v>
      </c>
      <c r="C5" s="500">
        <v>-2.4</v>
      </c>
      <c r="D5" s="500">
        <v>-2.1</v>
      </c>
      <c r="E5" s="500">
        <v>-0.9</v>
      </c>
      <c r="F5" s="500">
        <v>0.1</v>
      </c>
      <c r="G5" s="500"/>
      <c r="H5" s="500"/>
      <c r="I5" s="500"/>
      <c r="J5" s="500"/>
      <c r="K5" s="500"/>
      <c r="L5" s="500"/>
      <c r="M5" s="500"/>
      <c r="N5" s="500"/>
      <c r="O5" s="500"/>
      <c r="P5" s="500"/>
    </row>
    <row r="6" spans="1:41" x14ac:dyDescent="0.3">
      <c r="A6" s="499" t="s">
        <v>130</v>
      </c>
      <c r="B6" s="500">
        <v>-4.9000000000000004</v>
      </c>
      <c r="C6" s="500">
        <v>-2.2000000000000002</v>
      </c>
      <c r="D6" s="500">
        <v>-2.1</v>
      </c>
      <c r="E6" s="500">
        <v>-1.3</v>
      </c>
      <c r="F6" s="500">
        <v>-0.3</v>
      </c>
      <c r="G6" s="500">
        <v>0.1</v>
      </c>
      <c r="H6" s="500"/>
      <c r="I6" s="500"/>
      <c r="J6" s="500"/>
      <c r="K6" s="500"/>
      <c r="L6" s="500"/>
      <c r="M6" s="500"/>
      <c r="N6" s="500"/>
      <c r="O6" s="500"/>
      <c r="P6" s="500"/>
    </row>
    <row r="7" spans="1:41" x14ac:dyDescent="0.3">
      <c r="A7" s="499" t="s">
        <v>131</v>
      </c>
      <c r="B7" s="500">
        <v>-4.8</v>
      </c>
      <c r="C7" s="500">
        <v>-1.9</v>
      </c>
      <c r="D7" s="500">
        <v>-1.2</v>
      </c>
      <c r="E7" s="500">
        <v>-0.6</v>
      </c>
      <c r="F7" s="500">
        <v>-0.4</v>
      </c>
      <c r="G7" s="500">
        <v>-0.2</v>
      </c>
      <c r="H7" s="500"/>
      <c r="I7" s="500"/>
      <c r="J7" s="500"/>
      <c r="K7" s="500"/>
      <c r="L7" s="500"/>
      <c r="M7" s="500"/>
      <c r="N7" s="500"/>
      <c r="O7" s="500"/>
      <c r="P7" s="500"/>
    </row>
    <row r="8" spans="1:41" x14ac:dyDescent="0.3">
      <c r="A8" s="499" t="s">
        <v>132</v>
      </c>
      <c r="B8" s="500">
        <v>-4.2</v>
      </c>
      <c r="C8" s="500">
        <v>-1.1000000000000001</v>
      </c>
      <c r="D8" s="500">
        <v>-0.4</v>
      </c>
      <c r="E8" s="500">
        <v>-1.3</v>
      </c>
      <c r="F8" s="500">
        <v>-1.1000000000000001</v>
      </c>
      <c r="G8" s="500">
        <v>0</v>
      </c>
      <c r="H8" s="500"/>
      <c r="I8" s="500"/>
      <c r="J8" s="500"/>
      <c r="K8" s="500"/>
      <c r="L8" s="500"/>
      <c r="M8" s="500"/>
      <c r="N8" s="500"/>
      <c r="O8" s="500"/>
      <c r="P8" s="500"/>
    </row>
    <row r="9" spans="1:41" x14ac:dyDescent="0.3">
      <c r="A9" s="499" t="s">
        <v>133</v>
      </c>
      <c r="B9" s="500"/>
      <c r="C9" s="500">
        <v>-1.1000000000000001</v>
      </c>
      <c r="D9" s="500">
        <v>-0.1</v>
      </c>
      <c r="E9" s="500">
        <v>-1.6</v>
      </c>
      <c r="F9" s="500">
        <v>-1.5</v>
      </c>
      <c r="G9" s="500">
        <v>-0.8</v>
      </c>
      <c r="H9" s="500">
        <v>0</v>
      </c>
      <c r="I9" s="500"/>
      <c r="J9" s="500"/>
      <c r="K9" s="500"/>
      <c r="L9" s="500"/>
      <c r="M9" s="500"/>
      <c r="N9" s="500"/>
      <c r="O9" s="500"/>
      <c r="P9" s="500"/>
    </row>
    <row r="10" spans="1:41" x14ac:dyDescent="0.3">
      <c r="A10" s="499" t="s">
        <v>134</v>
      </c>
      <c r="B10" s="500"/>
      <c r="C10" s="500"/>
      <c r="D10" s="500">
        <v>-0.6</v>
      </c>
      <c r="E10" s="500">
        <v>-0.8</v>
      </c>
      <c r="F10" s="500">
        <v>-1</v>
      </c>
      <c r="G10" s="500">
        <v>-0.7</v>
      </c>
      <c r="H10" s="500">
        <v>-0.5</v>
      </c>
      <c r="I10" s="500"/>
      <c r="J10" s="500"/>
      <c r="K10" s="500"/>
      <c r="L10" s="500"/>
      <c r="M10" s="500"/>
      <c r="N10" s="500"/>
      <c r="O10" s="500"/>
      <c r="P10" s="500"/>
    </row>
    <row r="11" spans="1:41" x14ac:dyDescent="0.3">
      <c r="A11" s="499" t="s">
        <v>135</v>
      </c>
      <c r="B11" s="500"/>
      <c r="C11" s="500"/>
      <c r="D11" s="500">
        <v>-0.5</v>
      </c>
      <c r="E11" s="500">
        <v>-0.7</v>
      </c>
      <c r="F11" s="500">
        <v>-1.6</v>
      </c>
      <c r="G11" s="500">
        <v>-0.9</v>
      </c>
      <c r="H11" s="500">
        <v>-0.2</v>
      </c>
      <c r="I11" s="500"/>
      <c r="J11" s="500"/>
      <c r="K11" s="500"/>
      <c r="L11" s="500"/>
      <c r="M11" s="500"/>
      <c r="N11" s="500"/>
      <c r="O11" s="500"/>
      <c r="P11" s="500"/>
    </row>
    <row r="12" spans="1:41" x14ac:dyDescent="0.3">
      <c r="A12" s="499" t="s">
        <v>136</v>
      </c>
      <c r="B12" s="500"/>
      <c r="C12" s="500"/>
      <c r="D12" s="500">
        <v>-0.4</v>
      </c>
      <c r="E12" s="500">
        <v>-0.4</v>
      </c>
      <c r="F12" s="500">
        <v>-1.4</v>
      </c>
      <c r="G12" s="500">
        <v>-0.9</v>
      </c>
      <c r="H12" s="500">
        <v>-0.6</v>
      </c>
      <c r="I12" s="500">
        <v>0.1</v>
      </c>
      <c r="J12" s="500"/>
      <c r="K12" s="500"/>
      <c r="L12" s="500"/>
      <c r="M12" s="500"/>
      <c r="N12" s="500"/>
      <c r="O12" s="500"/>
      <c r="P12" s="500"/>
      <c r="AG12" s="147"/>
      <c r="AH12" s="147"/>
      <c r="AI12" s="147"/>
      <c r="AJ12" s="147"/>
      <c r="AK12" s="147"/>
      <c r="AL12" s="147"/>
      <c r="AM12" s="147"/>
      <c r="AN12" s="147"/>
      <c r="AO12" s="147"/>
    </row>
    <row r="13" spans="1:41" x14ac:dyDescent="0.3">
      <c r="A13" s="499" t="s">
        <v>137</v>
      </c>
      <c r="B13" s="500"/>
      <c r="C13" s="500"/>
      <c r="D13" s="500"/>
      <c r="E13" s="500">
        <v>-0.5059601687232026</v>
      </c>
      <c r="F13" s="500">
        <v>-1.4319277619040516</v>
      </c>
      <c r="G13" s="500">
        <v>-1.2209605663402463</v>
      </c>
      <c r="H13" s="500">
        <v>-0.64852102084176477</v>
      </c>
      <c r="I13" s="500">
        <v>0.41159437315737152</v>
      </c>
      <c r="J13" s="500"/>
      <c r="K13" s="500"/>
      <c r="L13" s="500"/>
      <c r="M13" s="500"/>
      <c r="N13" s="500"/>
      <c r="O13" s="500"/>
      <c r="P13" s="500"/>
    </row>
    <row r="14" spans="1:41" x14ac:dyDescent="0.3">
      <c r="A14" s="499" t="s">
        <v>138</v>
      </c>
      <c r="B14" s="500"/>
      <c r="C14" s="500"/>
      <c r="D14" s="500"/>
      <c r="E14" s="500">
        <v>-0.44852913588992954</v>
      </c>
      <c r="F14" s="500">
        <v>-1.3093299999064898</v>
      </c>
      <c r="G14" s="500">
        <v>-0.99015808204648526</v>
      </c>
      <c r="H14" s="500">
        <v>-0.55840618249184582</v>
      </c>
      <c r="I14" s="500">
        <v>9.7975390020529046E-2</v>
      </c>
      <c r="J14" s="500"/>
      <c r="K14" s="500"/>
      <c r="L14" s="500"/>
      <c r="M14" s="500"/>
      <c r="N14" s="500"/>
      <c r="O14" s="500"/>
      <c r="P14" s="500"/>
    </row>
    <row r="15" spans="1:41" x14ac:dyDescent="0.3">
      <c r="A15" s="499" t="s">
        <v>139</v>
      </c>
      <c r="B15" s="500"/>
      <c r="C15" s="500"/>
      <c r="D15" s="500"/>
      <c r="E15" s="500">
        <v>-0.48803491289738882</v>
      </c>
      <c r="F15" s="500">
        <v>-1.2918381337417659</v>
      </c>
      <c r="G15" s="500">
        <v>-0.96905898003982405</v>
      </c>
      <c r="H15" s="500">
        <v>-0.6985289670754411</v>
      </c>
      <c r="I15" s="500">
        <v>-0.4322264151484233</v>
      </c>
      <c r="J15" s="500">
        <v>0.17002799587980441</v>
      </c>
      <c r="K15" s="500"/>
      <c r="L15" s="500"/>
      <c r="M15" s="500"/>
      <c r="N15" s="500"/>
      <c r="O15" s="500"/>
      <c r="P15" s="500"/>
    </row>
    <row r="16" spans="1:41" x14ac:dyDescent="0.3">
      <c r="A16" s="499" t="s">
        <v>140</v>
      </c>
      <c r="B16" s="500"/>
      <c r="C16" s="500"/>
      <c r="D16" s="500"/>
      <c r="E16" s="500"/>
      <c r="F16" s="500">
        <v>-1.2465679671236849</v>
      </c>
      <c r="G16" s="500">
        <v>-1.0111919244508054</v>
      </c>
      <c r="H16" s="500">
        <v>-0.67151733888783094</v>
      </c>
      <c r="I16" s="500">
        <v>-9.3322421559806371E-2</v>
      </c>
      <c r="J16" s="500">
        <v>0.41051136405161825</v>
      </c>
      <c r="K16" s="500"/>
      <c r="L16" s="500"/>
      <c r="M16" s="500"/>
      <c r="N16" s="500"/>
      <c r="O16" s="500"/>
      <c r="P16" s="500"/>
      <c r="AE16" s="501"/>
    </row>
    <row r="17" spans="1:41" x14ac:dyDescent="0.3">
      <c r="A17" s="499" t="s">
        <v>141</v>
      </c>
      <c r="B17" s="500"/>
      <c r="C17" s="500"/>
      <c r="D17" s="500"/>
      <c r="E17" s="500"/>
      <c r="F17" s="500">
        <v>-1.4580816403979495</v>
      </c>
      <c r="G17" s="500">
        <v>-1.1271160121494299</v>
      </c>
      <c r="H17" s="500">
        <v>-1.0300832616663607</v>
      </c>
      <c r="I17" s="500">
        <v>-0.21470498848345695</v>
      </c>
      <c r="J17" s="500">
        <v>0.41923203244921614</v>
      </c>
      <c r="K17" s="500"/>
      <c r="L17" s="500"/>
      <c r="M17" s="500"/>
      <c r="N17" s="500"/>
      <c r="O17" s="500"/>
      <c r="P17" s="500"/>
    </row>
    <row r="18" spans="1:41" x14ac:dyDescent="0.3">
      <c r="A18" s="499" t="s">
        <v>142</v>
      </c>
      <c r="B18" s="500"/>
      <c r="C18" s="500"/>
      <c r="D18" s="500"/>
      <c r="E18" s="500"/>
      <c r="F18" s="500">
        <v>-1.7</v>
      </c>
      <c r="G18" s="500">
        <v>-1.3</v>
      </c>
      <c r="H18" s="500">
        <v>-1.1000000000000001</v>
      </c>
      <c r="I18" s="500">
        <v>-0.5</v>
      </c>
      <c r="J18" s="500">
        <v>0</v>
      </c>
      <c r="K18" s="500">
        <v>0.8</v>
      </c>
      <c r="L18" s="500"/>
      <c r="M18" s="500"/>
      <c r="N18" s="500"/>
      <c r="O18" s="500"/>
      <c r="P18" s="500"/>
    </row>
    <row r="19" spans="1:41" x14ac:dyDescent="0.3">
      <c r="A19" s="499" t="s">
        <v>143</v>
      </c>
      <c r="B19" s="500"/>
      <c r="C19" s="500"/>
      <c r="D19" s="500"/>
      <c r="E19" s="500"/>
      <c r="F19" s="500">
        <v>-1.8831621097277436</v>
      </c>
      <c r="G19" s="500">
        <v>-1.3085754780582137</v>
      </c>
      <c r="H19" s="500">
        <v>-0.95922984065501471</v>
      </c>
      <c r="I19" s="500">
        <v>-0.16346222705081748</v>
      </c>
      <c r="J19" s="500">
        <v>0.34950127572784578</v>
      </c>
      <c r="K19" s="500">
        <v>0.66116165856545295</v>
      </c>
      <c r="L19" s="500"/>
      <c r="M19" s="500"/>
      <c r="N19" s="500"/>
      <c r="O19" s="500"/>
      <c r="P19" s="500"/>
    </row>
    <row r="20" spans="1:41" x14ac:dyDescent="0.3">
      <c r="A20" s="499" t="s">
        <v>144</v>
      </c>
      <c r="B20" s="500"/>
      <c r="C20" s="500"/>
      <c r="D20" s="500"/>
      <c r="E20" s="500"/>
      <c r="F20" s="500">
        <v>-1.8512535686031359</v>
      </c>
      <c r="G20" s="500">
        <v>-1.1811760457288014</v>
      </c>
      <c r="H20" s="500">
        <v>-0.7833437392469228</v>
      </c>
      <c r="I20" s="500">
        <v>-0.40694208741162002</v>
      </c>
      <c r="J20" s="500">
        <v>0.29257646735666076</v>
      </c>
      <c r="K20" s="500">
        <v>0.70990623490843363</v>
      </c>
      <c r="L20" s="500"/>
      <c r="M20" s="500"/>
      <c r="N20" s="500"/>
      <c r="O20" s="500"/>
      <c r="P20" s="500"/>
    </row>
    <row r="21" spans="1:41" x14ac:dyDescent="0.3">
      <c r="A21" s="499" t="s">
        <v>145</v>
      </c>
      <c r="B21" s="500"/>
      <c r="C21" s="500"/>
      <c r="D21" s="500"/>
      <c r="E21" s="500"/>
      <c r="F21" s="500">
        <v>-1.9307726393800189</v>
      </c>
      <c r="G21" s="500">
        <v>-1.3504747352013147</v>
      </c>
      <c r="H21" s="500">
        <v>-0.78665962538484557</v>
      </c>
      <c r="I21" s="500">
        <v>-0.34554704520820795</v>
      </c>
      <c r="J21" s="500">
        <v>0.2798588160872546</v>
      </c>
      <c r="K21" s="500">
        <v>0.61482220486228856</v>
      </c>
      <c r="L21" s="500">
        <v>1.2826668652167572</v>
      </c>
      <c r="M21" s="500"/>
      <c r="N21" s="500"/>
      <c r="O21" s="500"/>
      <c r="P21" s="500"/>
    </row>
    <row r="22" spans="1:41" x14ac:dyDescent="0.3">
      <c r="A22" s="499" t="s">
        <v>146</v>
      </c>
      <c r="B22" s="500"/>
      <c r="C22" s="500"/>
      <c r="D22" s="500"/>
      <c r="E22" s="500"/>
      <c r="F22" s="500"/>
      <c r="G22" s="500">
        <v>-1.4123176905798971</v>
      </c>
      <c r="H22" s="500">
        <v>-0.79000509604078462</v>
      </c>
      <c r="I22" s="500">
        <v>-0.35828981799577236</v>
      </c>
      <c r="J22" s="500">
        <v>0.3077805245961624</v>
      </c>
      <c r="K22" s="500">
        <v>0.68742284348200788</v>
      </c>
      <c r="L22" s="500">
        <v>1.3471194593705249</v>
      </c>
      <c r="M22" s="500"/>
      <c r="N22" s="500"/>
      <c r="O22" s="500"/>
      <c r="P22" s="500"/>
    </row>
    <row r="23" spans="1:41" x14ac:dyDescent="0.3">
      <c r="A23" s="499" t="s">
        <v>147</v>
      </c>
      <c r="B23" s="500"/>
      <c r="C23" s="500"/>
      <c r="D23" s="500"/>
      <c r="E23" s="500"/>
      <c r="F23" s="500"/>
      <c r="G23" s="500">
        <v>-1.4840134647211622</v>
      </c>
      <c r="H23" s="500">
        <v>-0.89571276057455318</v>
      </c>
      <c r="I23" s="500">
        <v>-8.0208109759364793E-2</v>
      </c>
      <c r="J23" s="500">
        <v>0.41757601403682998</v>
      </c>
      <c r="K23" s="500">
        <v>0.65660208271033416</v>
      </c>
      <c r="L23" s="500">
        <v>1.2132191553236664</v>
      </c>
      <c r="M23" s="500"/>
      <c r="N23" s="500"/>
      <c r="O23" s="500"/>
      <c r="P23" s="500"/>
      <c r="Q23" s="147"/>
      <c r="AG23" s="147"/>
      <c r="AH23" s="147"/>
      <c r="AI23" s="147"/>
      <c r="AJ23" s="147"/>
      <c r="AK23" s="147"/>
      <c r="AL23" s="147"/>
      <c r="AM23" s="147"/>
      <c r="AN23" s="147"/>
      <c r="AO23" s="147"/>
    </row>
    <row r="24" spans="1:41" x14ac:dyDescent="0.3">
      <c r="A24" s="499" t="s">
        <v>148</v>
      </c>
      <c r="B24" s="500"/>
      <c r="C24" s="500"/>
      <c r="D24" s="500"/>
      <c r="E24" s="500"/>
      <c r="F24" s="500"/>
      <c r="G24" s="500">
        <v>-1.4859985814303251</v>
      </c>
      <c r="H24" s="500">
        <v>-0.74974434416658475</v>
      </c>
      <c r="I24" s="500">
        <v>-0.24538980247807335</v>
      </c>
      <c r="J24" s="500">
        <v>0.19824079131452454</v>
      </c>
      <c r="K24" s="500">
        <v>0.68292147510253898</v>
      </c>
      <c r="L24" s="500">
        <v>1.3277666184190509</v>
      </c>
      <c r="M24" s="500">
        <v>1.3021185824278829</v>
      </c>
      <c r="N24" s="500"/>
      <c r="O24" s="500"/>
      <c r="P24" s="500"/>
    </row>
    <row r="25" spans="1:41" x14ac:dyDescent="0.3">
      <c r="A25" s="499" t="s">
        <v>149</v>
      </c>
      <c r="B25" s="500"/>
      <c r="C25" s="500"/>
      <c r="D25" s="500"/>
      <c r="E25" s="500"/>
      <c r="F25" s="500"/>
      <c r="G25" s="500"/>
      <c r="H25" s="500">
        <v>-0.76325849896704878</v>
      </c>
      <c r="I25" s="500">
        <v>-0.21790338647309621</v>
      </c>
      <c r="J25" s="500">
        <v>0.14706178701333802</v>
      </c>
      <c r="K25" s="500">
        <v>0.77667747655178698</v>
      </c>
      <c r="L25" s="500">
        <v>1.3555872998219969</v>
      </c>
      <c r="M25" s="500">
        <v>1.3476974539347437</v>
      </c>
      <c r="N25" s="500"/>
      <c r="O25" s="500"/>
      <c r="P25" s="500"/>
    </row>
    <row r="26" spans="1:41" x14ac:dyDescent="0.3">
      <c r="A26" s="499" t="s">
        <v>150</v>
      </c>
      <c r="B26" s="500"/>
      <c r="C26" s="500"/>
      <c r="D26" s="500"/>
      <c r="E26" s="500"/>
      <c r="F26" s="500"/>
      <c r="G26" s="500"/>
      <c r="H26" s="500">
        <v>-0.75531757863283056</v>
      </c>
      <c r="I26" s="500">
        <v>-0.20997029082948238</v>
      </c>
      <c r="J26" s="500">
        <v>0.1538964153457161</v>
      </c>
      <c r="K26" s="500">
        <v>0.76466660384759766</v>
      </c>
      <c r="L26" s="500">
        <v>1.3475754184047233</v>
      </c>
      <c r="M26" s="500">
        <v>1.3407115494943964</v>
      </c>
      <c r="N26" s="500"/>
      <c r="O26" s="500"/>
      <c r="P26" s="500"/>
    </row>
    <row r="27" spans="1:41" x14ac:dyDescent="0.3">
      <c r="A27" s="499" t="s">
        <v>151</v>
      </c>
      <c r="B27" s="500"/>
      <c r="C27" s="500"/>
      <c r="D27" s="500"/>
      <c r="E27" s="500"/>
      <c r="F27" s="500"/>
      <c r="G27" s="500"/>
      <c r="H27" s="500">
        <v>-0.68730045660982964</v>
      </c>
      <c r="I27" s="500">
        <v>-0.32770656322884495</v>
      </c>
      <c r="J27" s="500">
        <v>9.2176087213173427E-2</v>
      </c>
      <c r="K27" s="500">
        <v>0.56642343268447592</v>
      </c>
      <c r="L27" s="500">
        <v>1.0994109254611752</v>
      </c>
      <c r="M27" s="500">
        <v>1.0871002021800185</v>
      </c>
      <c r="N27" s="500">
        <v>0.79466472355658557</v>
      </c>
      <c r="O27" s="500"/>
      <c r="P27" s="500"/>
    </row>
    <row r="28" spans="1:41" x14ac:dyDescent="0.3">
      <c r="A28" s="499" t="s">
        <v>152</v>
      </c>
      <c r="B28" s="500"/>
      <c r="C28" s="500"/>
      <c r="D28" s="500"/>
      <c r="E28" s="500"/>
      <c r="F28" s="500"/>
      <c r="G28" s="500"/>
      <c r="H28" s="500"/>
      <c r="I28" s="500">
        <v>-0.21491068081274114</v>
      </c>
      <c r="J28" s="500">
        <v>0.10773123408998522</v>
      </c>
      <c r="K28" s="500">
        <v>0.58376749836677966</v>
      </c>
      <c r="L28" s="500">
        <v>1.2586806126119163</v>
      </c>
      <c r="M28" s="500">
        <v>1.286641145439712</v>
      </c>
      <c r="N28" s="500">
        <v>1.1788220351029202</v>
      </c>
      <c r="O28" s="500"/>
      <c r="P28" s="500"/>
    </row>
    <row r="29" spans="1:41" x14ac:dyDescent="0.3">
      <c r="A29" s="499" t="s">
        <v>153</v>
      </c>
      <c r="B29" s="500"/>
      <c r="C29" s="500"/>
      <c r="D29" s="500"/>
      <c r="E29" s="500"/>
      <c r="F29" s="500"/>
      <c r="G29" s="500"/>
      <c r="H29" s="500"/>
      <c r="I29" s="500">
        <v>-0.20204108893203854</v>
      </c>
      <c r="J29" s="500">
        <v>0.13851173470652545</v>
      </c>
      <c r="K29" s="500">
        <v>0.55284119144566346</v>
      </c>
      <c r="L29" s="500">
        <v>1.2066913895963918</v>
      </c>
      <c r="M29" s="500">
        <v>1.2809644075061895</v>
      </c>
      <c r="N29" s="500">
        <v>1.2345563159508914</v>
      </c>
      <c r="O29" s="500"/>
      <c r="P29" s="500"/>
    </row>
    <row r="30" spans="1:41" x14ac:dyDescent="0.3">
      <c r="A30" s="499" t="s">
        <v>154</v>
      </c>
      <c r="B30" s="500"/>
      <c r="C30" s="500"/>
      <c r="D30" s="500"/>
      <c r="E30" s="500"/>
      <c r="F30" s="500"/>
      <c r="G30" s="500"/>
      <c r="H30" s="500"/>
      <c r="I30" s="500"/>
      <c r="J30" s="500">
        <v>6.8036993172934546E-2</v>
      </c>
      <c r="K30" s="500">
        <v>0.88169474102572576</v>
      </c>
      <c r="L30" s="500">
        <v>1.1342928526310221</v>
      </c>
      <c r="M30" s="500">
        <v>1.095861562500706</v>
      </c>
      <c r="N30" s="500">
        <v>0.93070615873430929</v>
      </c>
      <c r="O30" s="500">
        <v>0.55226717149458548</v>
      </c>
      <c r="P30" s="500"/>
    </row>
    <row r="31" spans="1:41" x14ac:dyDescent="0.3">
      <c r="A31" s="499" t="s">
        <v>155</v>
      </c>
      <c r="B31" s="500"/>
      <c r="C31" s="500"/>
      <c r="D31" s="500"/>
      <c r="E31" s="500"/>
      <c r="F31" s="500"/>
      <c r="G31" s="500"/>
      <c r="H31" s="500"/>
      <c r="I31" s="500"/>
      <c r="J31" s="500">
        <v>0.23100950977054652</v>
      </c>
      <c r="K31" s="500">
        <v>0.93599952566038125</v>
      </c>
      <c r="L31" s="500">
        <v>0.93484443081319424</v>
      </c>
      <c r="M31" s="500">
        <v>0.77132380969948078</v>
      </c>
      <c r="N31" s="500">
        <v>0.61039261321598215</v>
      </c>
      <c r="O31" s="500">
        <v>0.46712841415596784</v>
      </c>
      <c r="P31" s="500"/>
    </row>
    <row r="32" spans="1:41" x14ac:dyDescent="0.3">
      <c r="A32" s="499" t="s">
        <v>156</v>
      </c>
      <c r="B32" s="500"/>
      <c r="C32" s="500"/>
      <c r="D32" s="500"/>
      <c r="E32" s="500"/>
      <c r="F32" s="500"/>
      <c r="G32" s="500"/>
      <c r="H32" s="500"/>
      <c r="I32" s="500"/>
      <c r="J32" s="500">
        <v>0.32142659830600717</v>
      </c>
      <c r="K32" s="500">
        <v>1.2435943740391586</v>
      </c>
      <c r="L32" s="500">
        <v>0.55103860292062823</v>
      </c>
      <c r="M32" s="500">
        <v>3.4995192323838964E-2</v>
      </c>
      <c r="N32" s="500">
        <v>0.22855949884010851</v>
      </c>
      <c r="O32" s="500">
        <v>0.44720360876258081</v>
      </c>
      <c r="P32" s="500"/>
    </row>
    <row r="33" spans="1:41" x14ac:dyDescent="0.3">
      <c r="A33" s="499" t="s">
        <v>412</v>
      </c>
      <c r="B33" s="500"/>
      <c r="C33" s="500"/>
      <c r="D33" s="500"/>
      <c r="E33" s="500"/>
      <c r="F33" s="500"/>
      <c r="G33" s="500"/>
      <c r="H33" s="500"/>
      <c r="I33" s="500"/>
      <c r="J33" s="500">
        <v>0.38593706407901163</v>
      </c>
      <c r="K33" s="500">
        <v>1.477849983199242</v>
      </c>
      <c r="L33" s="500">
        <v>0.86091258534564119</v>
      </c>
      <c r="M33" s="500">
        <v>0.31075796592667793</v>
      </c>
      <c r="N33" s="500">
        <v>0.28829609950142832</v>
      </c>
      <c r="O33" s="500">
        <v>0.3621192799345696</v>
      </c>
      <c r="P33" s="500">
        <v>1.3190482979142715</v>
      </c>
    </row>
    <row r="34" spans="1:41" x14ac:dyDescent="0.3">
      <c r="A34" s="499" t="s">
        <v>413</v>
      </c>
      <c r="B34" s="500"/>
      <c r="C34" s="500"/>
      <c r="D34" s="500"/>
      <c r="E34" s="500"/>
      <c r="F34" s="500"/>
      <c r="G34" s="500"/>
      <c r="H34" s="500"/>
      <c r="I34" s="500"/>
      <c r="J34" s="500">
        <v>0.44551779952215487</v>
      </c>
      <c r="K34" s="500">
        <v>1.7434100070353953</v>
      </c>
      <c r="L34" s="500">
        <v>2.0678306641096933</v>
      </c>
      <c r="M34" s="500">
        <v>-9.0817304200644262</v>
      </c>
      <c r="N34" s="500">
        <v>-4.1597135147452002</v>
      </c>
      <c r="O34" s="500">
        <v>-4.3730049068186005</v>
      </c>
      <c r="P34" s="500">
        <v>-3.1620937993961595</v>
      </c>
      <c r="Q34" s="147"/>
      <c r="R34" s="147"/>
      <c r="S34" s="147"/>
      <c r="T34" s="147"/>
      <c r="U34" s="147"/>
      <c r="V34" s="147"/>
      <c r="W34" s="147"/>
      <c r="X34" s="147"/>
      <c r="Y34" s="147"/>
      <c r="Z34" s="147"/>
      <c r="AA34" s="147"/>
      <c r="AB34" s="147"/>
      <c r="AC34" s="147"/>
      <c r="AD34" s="147"/>
      <c r="AF34" s="147"/>
      <c r="AG34" s="147"/>
      <c r="AH34" s="147"/>
      <c r="AI34" s="147"/>
      <c r="AJ34" s="147"/>
      <c r="AK34" s="147"/>
      <c r="AL34" s="147"/>
      <c r="AM34" s="147"/>
      <c r="AN34" s="147"/>
      <c r="AO34" s="147"/>
    </row>
    <row r="35" spans="1:41" x14ac:dyDescent="0.3">
      <c r="A35" s="499" t="s">
        <v>414</v>
      </c>
      <c r="B35" s="500"/>
      <c r="C35" s="500"/>
      <c r="D35" s="500"/>
      <c r="E35" s="500"/>
      <c r="F35" s="500"/>
      <c r="G35" s="500"/>
      <c r="H35" s="500"/>
      <c r="I35" s="500"/>
      <c r="J35" s="500"/>
      <c r="K35" s="500">
        <v>1.723057432133368</v>
      </c>
      <c r="L35" s="500">
        <v>2.0908792484638505</v>
      </c>
      <c r="M35" s="500">
        <v>-7.0905251824220024</v>
      </c>
      <c r="N35" s="500">
        <v>-4.3720972996927792</v>
      </c>
      <c r="O35" s="500">
        <v>-2.4755043656176534</v>
      </c>
      <c r="P35" s="500">
        <v>-1.5430381567875018</v>
      </c>
    </row>
    <row r="36" spans="1:41" x14ac:dyDescent="0.3">
      <c r="A36" s="499" t="s">
        <v>415</v>
      </c>
      <c r="B36" s="500">
        <v>-4.8941588200891335</v>
      </c>
      <c r="C36" s="500">
        <v>-0.98698511104459152</v>
      </c>
      <c r="D36" s="500">
        <v>-0.67589151894323907</v>
      </c>
      <c r="E36" s="500">
        <v>-1.3006573089254569</v>
      </c>
      <c r="F36" s="500">
        <v>-2.413769361787288</v>
      </c>
      <c r="G36" s="500">
        <v>-1.6021099592521182</v>
      </c>
      <c r="H36" s="500">
        <v>6.4633223632770687E-2</v>
      </c>
      <c r="I36" s="500">
        <v>-0.36625971696827575</v>
      </c>
      <c r="J36" s="500">
        <v>0.37510538032869967</v>
      </c>
      <c r="K36" s="500">
        <v>1.723057432133368</v>
      </c>
      <c r="L36" s="500">
        <v>2.0908792484638505</v>
      </c>
      <c r="M36" s="500">
        <v>-5.4611459025164288</v>
      </c>
      <c r="N36" s="500">
        <v>-2.2202014694310157</v>
      </c>
      <c r="O36" s="500">
        <v>-1.8624381791698341</v>
      </c>
      <c r="P36" s="500">
        <v>-0.92227975365957171</v>
      </c>
    </row>
    <row r="37" spans="1:41" x14ac:dyDescent="0.3">
      <c r="A37" s="499" t="s">
        <v>407</v>
      </c>
      <c r="B37" s="500">
        <v>-5.0125834999999999</v>
      </c>
      <c r="C37" s="500">
        <v>-1.86300799999999</v>
      </c>
      <c r="D37" s="500">
        <v>-1.2121249000000056</v>
      </c>
      <c r="E37" s="500">
        <v>-1.1703977499999945</v>
      </c>
      <c r="F37" s="500">
        <v>-2.0364897500000092</v>
      </c>
      <c r="G37" s="500">
        <v>-1.3026612249999994</v>
      </c>
      <c r="H37" s="500">
        <v>0.68303214999999173</v>
      </c>
      <c r="I37" s="500">
        <v>0.10620911500000436</v>
      </c>
      <c r="J37" s="500">
        <v>0.62713054999998996</v>
      </c>
      <c r="K37" s="500">
        <v>1.6099049999999981</v>
      </c>
      <c r="L37" s="500">
        <v>1.1952037500000121</v>
      </c>
      <c r="M37" s="500">
        <v>-7.7028855587882159</v>
      </c>
      <c r="N37" s="500">
        <v>-3.9781261287181797</v>
      </c>
      <c r="O37" s="500">
        <v>-2.1181878656803068</v>
      </c>
      <c r="P37" s="500"/>
    </row>
    <row r="38" spans="1:41" x14ac:dyDescent="0.3">
      <c r="A38" s="499" t="s">
        <v>408</v>
      </c>
      <c r="B38" s="502">
        <v>-4.9645175518206912</v>
      </c>
      <c r="C38" s="502">
        <v>-1.8182781250257989</v>
      </c>
      <c r="D38" s="502">
        <v>-1.1883430677303863</v>
      </c>
      <c r="E38" s="502">
        <v>-1.1998958227636791</v>
      </c>
      <c r="F38" s="502">
        <v>-2.1544228129504006</v>
      </c>
      <c r="G38" s="502">
        <v>-1.5515480425830503</v>
      </c>
      <c r="H38" s="502">
        <v>0.27419703111574734</v>
      </c>
      <c r="I38" s="502">
        <v>-0.43642664229487593</v>
      </c>
      <c r="J38" s="502">
        <v>0.1205187015688125</v>
      </c>
      <c r="K38" s="502">
        <v>1.5369657283236222</v>
      </c>
      <c r="L38" s="502">
        <v>1.3401376600350687</v>
      </c>
      <c r="M38" s="502">
        <v>-7.0446119043925108</v>
      </c>
      <c r="N38" s="503">
        <v>-2.8888430681076045</v>
      </c>
      <c r="O38" s="502">
        <v>-1.6502025225075698</v>
      </c>
      <c r="P38" s="502">
        <v>-0.72272734147352935</v>
      </c>
    </row>
    <row r="39" spans="1:41" x14ac:dyDescent="0.3">
      <c r="A39" s="504" t="s">
        <v>416</v>
      </c>
      <c r="B39" s="505">
        <v>-3.1580050000000002</v>
      </c>
      <c r="C39" s="505">
        <v>-0.90085400000000004</v>
      </c>
      <c r="D39" s="505">
        <v>-1.8383210000000001</v>
      </c>
      <c r="E39" s="505">
        <v>-2.3495910000000002</v>
      </c>
      <c r="F39" s="505">
        <v>-3.5862620000000001</v>
      </c>
      <c r="G39" s="505">
        <v>-2.7660550000000002</v>
      </c>
      <c r="H39" s="823">
        <v>-0.636764</v>
      </c>
      <c r="I39" s="823">
        <v>-0.14122299999999999</v>
      </c>
      <c r="J39" s="823">
        <v>1.264526</v>
      </c>
      <c r="K39" s="823">
        <v>3.3522110000000001</v>
      </c>
      <c r="L39" s="823">
        <v>3.8946049999999999</v>
      </c>
      <c r="M39" s="823">
        <v>-4.5922179999999999</v>
      </c>
      <c r="N39" s="823">
        <v>-1.3982969999999999</v>
      </c>
      <c r="O39" s="823">
        <v>0.99539800000000001</v>
      </c>
      <c r="P39" s="823"/>
    </row>
    <row r="40" spans="1:41" x14ac:dyDescent="0.3">
      <c r="A40" s="506" t="s">
        <v>417</v>
      </c>
      <c r="P40" s="507" t="s">
        <v>418</v>
      </c>
    </row>
    <row r="45" spans="1:41" x14ac:dyDescent="0.3">
      <c r="Q45" s="147"/>
      <c r="R45" s="147"/>
      <c r="S45" s="147"/>
      <c r="T45" s="147"/>
      <c r="U45" s="147"/>
      <c r="V45" s="147"/>
      <c r="W45" s="147"/>
      <c r="X45" s="147"/>
      <c r="Y45" s="147"/>
      <c r="Z45" s="147"/>
      <c r="AA45" s="147"/>
      <c r="AB45" s="147"/>
      <c r="AC45" s="147"/>
      <c r="AD45" s="147"/>
      <c r="AF45" s="147"/>
      <c r="AG45" s="147"/>
      <c r="AH45" s="147"/>
      <c r="AI45" s="147"/>
      <c r="AJ45" s="147"/>
      <c r="AK45" s="147"/>
      <c r="AL45" s="147"/>
      <c r="AM45" s="147"/>
      <c r="AN45" s="147"/>
      <c r="AO45" s="147"/>
    </row>
    <row r="59" spans="17:38" x14ac:dyDescent="0.3">
      <c r="Q59" s="147"/>
      <c r="R59" s="147"/>
      <c r="S59" s="147"/>
      <c r="AF59" s="147"/>
      <c r="AG59" s="147"/>
      <c r="AH59" s="147"/>
      <c r="AI59" s="147"/>
      <c r="AJ59" s="147"/>
      <c r="AK59" s="147"/>
      <c r="AL59" s="147"/>
    </row>
    <row r="70" spans="17:38" x14ac:dyDescent="0.3">
      <c r="Q70" s="147"/>
      <c r="R70" s="147"/>
      <c r="S70" s="147"/>
      <c r="T70" s="147"/>
      <c r="U70" s="147"/>
      <c r="V70" s="147"/>
      <c r="W70" s="147"/>
      <c r="X70" s="147"/>
      <c r="Y70" s="147"/>
      <c r="Z70" s="147"/>
      <c r="AA70" s="147"/>
      <c r="AB70" s="147"/>
      <c r="AC70" s="147"/>
      <c r="AD70" s="147"/>
      <c r="AF70" s="147"/>
      <c r="AG70" s="147"/>
      <c r="AH70" s="147"/>
      <c r="AI70" s="147"/>
      <c r="AJ70" s="147"/>
      <c r="AK70" s="147"/>
      <c r="AL70" s="147"/>
    </row>
    <row r="81" spans="17:38" x14ac:dyDescent="0.3">
      <c r="Q81" s="147"/>
      <c r="R81" s="147"/>
      <c r="S81" s="147"/>
      <c r="T81" s="147"/>
      <c r="U81" s="147"/>
      <c r="V81" s="147"/>
      <c r="W81" s="147"/>
      <c r="X81" s="147"/>
      <c r="Y81" s="147"/>
      <c r="Z81" s="147"/>
      <c r="AA81" s="147"/>
      <c r="AB81" s="147"/>
      <c r="AC81" s="147"/>
      <c r="AD81" s="147"/>
      <c r="AF81" s="147"/>
      <c r="AG81" s="147"/>
      <c r="AH81" s="147"/>
      <c r="AI81" s="147"/>
      <c r="AJ81" s="147"/>
      <c r="AK81" s="147"/>
      <c r="AL81" s="147"/>
    </row>
    <row r="92" spans="17:38" x14ac:dyDescent="0.3">
      <c r="Q92" s="147"/>
      <c r="R92" s="147"/>
      <c r="S92" s="147"/>
      <c r="T92" s="147"/>
      <c r="U92" s="147"/>
      <c r="V92" s="147"/>
      <c r="W92" s="147"/>
      <c r="X92" s="147"/>
      <c r="Y92" s="147"/>
      <c r="Z92" s="147"/>
      <c r="AA92" s="147"/>
      <c r="AB92" s="147"/>
      <c r="AC92" s="147"/>
      <c r="AD92" s="147"/>
      <c r="AF92" s="147"/>
      <c r="AG92" s="147"/>
      <c r="AH92" s="147"/>
      <c r="AI92" s="147"/>
      <c r="AJ92" s="147"/>
      <c r="AK92" s="147"/>
      <c r="AL92" s="147"/>
    </row>
  </sheetData>
  <pageMargins left="0.7" right="0.7" top="0.75" bottom="0.75" header="0.3" footer="0.3"/>
  <pageSetup paperSize="9" orientation="portrait" verticalDpi="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E7DDD-1F0D-4841-923D-468AF41C64E9}">
  <dimension ref="A1:O10"/>
  <sheetViews>
    <sheetView showGridLines="0" zoomScaleNormal="100" workbookViewId="0">
      <selection activeCell="H1" sqref="H1"/>
    </sheetView>
  </sheetViews>
  <sheetFormatPr defaultColWidth="8.88671875" defaultRowHeight="13.8" x14ac:dyDescent="0.3"/>
  <cols>
    <col min="1" max="1" width="40.5546875" style="440" customWidth="1"/>
    <col min="2" max="6" width="12.5546875" style="440" customWidth="1"/>
    <col min="7" max="16384" width="8.88671875" style="438"/>
  </cols>
  <sheetData>
    <row r="1" spans="1:15" x14ac:dyDescent="0.3">
      <c r="H1" s="359" t="s">
        <v>354</v>
      </c>
      <c r="O1" s="359" t="s">
        <v>358</v>
      </c>
    </row>
    <row r="2" spans="1:15" x14ac:dyDescent="0.3">
      <c r="A2" s="439"/>
      <c r="B2" s="439">
        <v>2019</v>
      </c>
      <c r="C2" s="439">
        <v>2020</v>
      </c>
      <c r="D2" s="439">
        <v>2021</v>
      </c>
      <c r="E2" s="439">
        <v>2022</v>
      </c>
      <c r="F2" s="439">
        <v>2023</v>
      </c>
    </row>
    <row r="3" spans="1:15" x14ac:dyDescent="0.3">
      <c r="A3" s="440" t="s">
        <v>355</v>
      </c>
      <c r="B3" s="441">
        <v>-1.3519387376791399</v>
      </c>
      <c r="C3" s="441">
        <v>-7.6944984282754021</v>
      </c>
      <c r="D3" s="441">
        <v>-7.0994756961044221</v>
      </c>
      <c r="E3" s="441">
        <v>-6.1498834516059322</v>
      </c>
      <c r="F3" s="441">
        <v>-6.2883507889258468</v>
      </c>
    </row>
    <row r="4" spans="1:15" x14ac:dyDescent="0.3">
      <c r="A4" s="440" t="s">
        <v>356</v>
      </c>
      <c r="B4" s="441">
        <v>-1.3519387376791399</v>
      </c>
      <c r="C4" s="441">
        <v>-8.3765674677591448</v>
      </c>
      <c r="D4" s="441">
        <v>-8.7873222212251108</v>
      </c>
      <c r="E4" s="441">
        <v>-7.2424574132613637</v>
      </c>
      <c r="F4" s="441">
        <v>-7.8943152538016106</v>
      </c>
    </row>
    <row r="5" spans="1:15" x14ac:dyDescent="0.3">
      <c r="A5" s="440" t="s">
        <v>357</v>
      </c>
      <c r="B5" s="441">
        <v>-1.3519387376791399</v>
      </c>
      <c r="C5" s="441">
        <v>-7.6944984282754021</v>
      </c>
      <c r="D5" s="441">
        <v>-7.0994756961044221</v>
      </c>
      <c r="E5" s="441">
        <v>-5.5326219272526167</v>
      </c>
      <c r="F5" s="441">
        <v>-5.0123057836565357</v>
      </c>
    </row>
    <row r="6" spans="1:15" x14ac:dyDescent="0.3">
      <c r="B6" s="442"/>
      <c r="C6" s="442"/>
      <c r="D6" s="442"/>
      <c r="E6" s="442"/>
      <c r="F6" s="442"/>
    </row>
    <row r="7" spans="1:15" x14ac:dyDescent="0.3">
      <c r="A7" s="439"/>
      <c r="B7" s="439">
        <v>2019</v>
      </c>
      <c r="C7" s="439">
        <v>2020</v>
      </c>
      <c r="D7" s="439">
        <v>2021</v>
      </c>
      <c r="E7" s="439">
        <v>2022</v>
      </c>
      <c r="F7" s="439">
        <v>2023</v>
      </c>
    </row>
    <row r="8" spans="1:15" x14ac:dyDescent="0.3">
      <c r="A8" s="440" t="s">
        <v>355</v>
      </c>
      <c r="B8" s="441">
        <v>48.458286079831296</v>
      </c>
      <c r="C8" s="441">
        <v>62.114901318455175</v>
      </c>
      <c r="D8" s="441">
        <v>63.810349627765959</v>
      </c>
      <c r="E8" s="441">
        <v>65.875163448266235</v>
      </c>
      <c r="F8" s="441">
        <v>67.805714031592501</v>
      </c>
    </row>
    <row r="9" spans="1:15" x14ac:dyDescent="0.3">
      <c r="A9" s="440" t="s">
        <v>356</v>
      </c>
      <c r="B9" s="441">
        <v>48.458286079831296</v>
      </c>
      <c r="C9" s="441">
        <v>63.06227836957207</v>
      </c>
      <c r="D9" s="441">
        <v>67.705964225693492</v>
      </c>
      <c r="E9" s="441">
        <v>70.434278957070148</v>
      </c>
      <c r="F9" s="441">
        <v>74.329587717345731</v>
      </c>
    </row>
    <row r="10" spans="1:15" x14ac:dyDescent="0.3">
      <c r="A10" s="440" t="s">
        <v>357</v>
      </c>
      <c r="B10" s="441">
        <v>48.458286079831296</v>
      </c>
      <c r="C10" s="441">
        <v>62.114901318455175</v>
      </c>
      <c r="D10" s="441">
        <v>63.810349627765959</v>
      </c>
      <c r="E10" s="441">
        <v>64.250309006977574</v>
      </c>
      <c r="F10" s="441">
        <v>63.977078222559015</v>
      </c>
    </row>
  </sheetData>
  <pageMargins left="0.7" right="0.7" top="0.75" bottom="0.75" header="0.3" footer="0.3"/>
  <pageSetup paperSize="9" orientation="portrait" verticalDpi="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5515B-4054-4A69-937F-80449C596AD4}">
  <dimension ref="A1:R36"/>
  <sheetViews>
    <sheetView showGridLines="0" workbookViewId="0">
      <selection activeCell="I1" sqref="I1"/>
    </sheetView>
  </sheetViews>
  <sheetFormatPr defaultColWidth="9.109375" defaultRowHeight="13.2" x14ac:dyDescent="0.25"/>
  <cols>
    <col min="1" max="1" width="40.44140625" style="120" customWidth="1"/>
    <col min="2" max="16384" width="9.109375" style="120"/>
  </cols>
  <sheetData>
    <row r="1" spans="1:18" ht="13.8" x14ac:dyDescent="0.3">
      <c r="A1" s="410"/>
      <c r="B1" s="411">
        <v>2019</v>
      </c>
      <c r="C1" s="411">
        <v>2020</v>
      </c>
      <c r="D1" s="411">
        <v>2021</v>
      </c>
      <c r="E1" s="411">
        <v>2022</v>
      </c>
      <c r="F1" s="411">
        <v>2023</v>
      </c>
      <c r="I1" s="359" t="s">
        <v>331</v>
      </c>
      <c r="L1" s="376"/>
      <c r="M1" s="376"/>
      <c r="N1" s="376"/>
      <c r="P1" s="377" t="s">
        <v>332</v>
      </c>
      <c r="Q1" s="376"/>
      <c r="R1" s="378"/>
    </row>
    <row r="2" spans="1:18" ht="13.8" x14ac:dyDescent="0.3">
      <c r="A2" s="379" t="s">
        <v>333</v>
      </c>
      <c r="B2" s="380">
        <v>2.2293260101720316</v>
      </c>
      <c r="C2" s="380">
        <v>2.6854084208771312</v>
      </c>
      <c r="D2" s="380">
        <v>2.7814989417857063</v>
      </c>
      <c r="E2" s="380">
        <v>2.9156284450247107</v>
      </c>
      <c r="F2" s="380">
        <v>4.1919353947486186</v>
      </c>
    </row>
    <row r="3" spans="1:18" ht="13.8" x14ac:dyDescent="0.3">
      <c r="A3" s="379" t="s">
        <v>334</v>
      </c>
      <c r="B3" s="380">
        <v>2.2293260101720316</v>
      </c>
      <c r="C3" s="380">
        <v>2.6854084208771312</v>
      </c>
      <c r="D3" s="380">
        <v>2.7814989417857063</v>
      </c>
      <c r="E3" s="380">
        <v>4.3217793139642335</v>
      </c>
      <c r="F3" s="380">
        <v>6.1934578347932074</v>
      </c>
    </row>
    <row r="5" spans="1:18" ht="13.8" x14ac:dyDescent="0.3">
      <c r="A5" s="381"/>
      <c r="B5" s="382"/>
      <c r="C5" s="382"/>
    </row>
    <row r="6" spans="1:18" ht="13.8" x14ac:dyDescent="0.3">
      <c r="A6" s="410"/>
      <c r="B6" s="411">
        <v>2019</v>
      </c>
      <c r="C6" s="411">
        <v>2020</v>
      </c>
      <c r="D6" s="411">
        <v>2021</v>
      </c>
      <c r="E6" s="411">
        <v>2022</v>
      </c>
      <c r="F6" s="411">
        <v>2023</v>
      </c>
    </row>
    <row r="7" spans="1:18" ht="13.8" x14ac:dyDescent="0.25">
      <c r="A7" s="383" t="s">
        <v>335</v>
      </c>
      <c r="B7" s="272">
        <v>-0.35006635266538683</v>
      </c>
      <c r="C7" s="272">
        <v>-3.944272558947727</v>
      </c>
      <c r="D7" s="272">
        <v>-0.47194587297854018</v>
      </c>
      <c r="E7" s="272">
        <v>1.3856729346171641</v>
      </c>
      <c r="F7" s="272">
        <v>-0.97222238687695994</v>
      </c>
    </row>
    <row r="8" spans="1:18" x14ac:dyDescent="0.25">
      <c r="A8" s="384" t="s">
        <v>289</v>
      </c>
      <c r="B8" s="385">
        <v>2.8224372471707819</v>
      </c>
      <c r="C8" s="385">
        <v>-6.7362144552323855</v>
      </c>
      <c r="D8" s="385">
        <v>-3.0290568887522666</v>
      </c>
      <c r="E8" s="385">
        <v>-1.8769428557859034</v>
      </c>
      <c r="F8" s="385">
        <v>-0.82250354756655053</v>
      </c>
    </row>
    <row r="9" spans="1:18" x14ac:dyDescent="0.25">
      <c r="A9" s="386"/>
      <c r="B9" s="387"/>
      <c r="C9" s="387"/>
      <c r="D9" s="387"/>
      <c r="E9" s="387"/>
    </row>
    <row r="11" spans="1:18" ht="13.8" x14ac:dyDescent="0.25">
      <c r="A11" s="383" t="s">
        <v>338</v>
      </c>
      <c r="B11" s="272">
        <v>-0.40951525651660525</v>
      </c>
      <c r="C11" s="272">
        <v>-4.5913937926007895</v>
      </c>
      <c r="D11" s="272">
        <v>-0.99643904146377238</v>
      </c>
      <c r="E11" s="272">
        <v>1.5208847129986316</v>
      </c>
      <c r="F11" s="272">
        <v>-1.2484533219365666</v>
      </c>
    </row>
    <row r="12" spans="1:18" x14ac:dyDescent="0.25">
      <c r="A12" s="384" t="s">
        <v>336</v>
      </c>
      <c r="B12" s="385">
        <v>2.8224372471707819</v>
      </c>
      <c r="C12" s="385">
        <v>-7.0905251824220024</v>
      </c>
      <c r="D12" s="385">
        <v>-4.3720972996927792</v>
      </c>
      <c r="E12" s="385">
        <v>-2.4755043656176534</v>
      </c>
      <c r="F12" s="385">
        <v>-1.5430381567875018</v>
      </c>
    </row>
    <row r="16" spans="1:18" ht="13.8" x14ac:dyDescent="0.25">
      <c r="A16" s="383" t="s">
        <v>337</v>
      </c>
      <c r="B16" s="272">
        <v>-0.18035860847636259</v>
      </c>
      <c r="C16" s="272">
        <v>-4.3914537908943609</v>
      </c>
      <c r="D16" s="272">
        <v>-0.21571410119657905</v>
      </c>
      <c r="E16" s="272">
        <v>0.32683887973614545</v>
      </c>
      <c r="F16" s="272">
        <v>-1.0941177403200533</v>
      </c>
    </row>
    <row r="17" spans="1:17" x14ac:dyDescent="0.25">
      <c r="A17" s="384" t="s">
        <v>336</v>
      </c>
      <c r="B17" s="385">
        <v>2.0908792484638505</v>
      </c>
      <c r="C17" s="385">
        <v>-5.4611459025164288</v>
      </c>
      <c r="D17" s="385">
        <v>-2.2202014694310157</v>
      </c>
      <c r="E17" s="385">
        <v>-0.4571551296484011</v>
      </c>
      <c r="F17" s="385">
        <v>1.4101756315441749</v>
      </c>
    </row>
    <row r="19" spans="1:17" x14ac:dyDescent="0.25">
      <c r="A19" s="388"/>
      <c r="B19" s="389"/>
      <c r="C19" s="389"/>
      <c r="D19" s="389"/>
      <c r="E19" s="389"/>
      <c r="F19" s="389"/>
      <c r="H19" s="390"/>
    </row>
    <row r="20" spans="1:17" x14ac:dyDescent="0.25">
      <c r="A20" s="391"/>
      <c r="B20" s="392"/>
      <c r="C20" s="392"/>
      <c r="D20" s="392"/>
      <c r="E20" s="392"/>
      <c r="F20" s="392"/>
      <c r="H20" s="393"/>
    </row>
    <row r="21" spans="1:17" ht="13.8" x14ac:dyDescent="0.25">
      <c r="A21" s="391"/>
      <c r="C21" s="394"/>
      <c r="H21" s="390"/>
    </row>
    <row r="22" spans="1:17" ht="13.8" x14ac:dyDescent="0.3">
      <c r="L22" s="395"/>
      <c r="M22" s="395"/>
      <c r="N22" s="395"/>
      <c r="O22" s="395"/>
      <c r="P22" s="395"/>
      <c r="Q22" s="395"/>
    </row>
    <row r="23" spans="1:17" ht="13.8" x14ac:dyDescent="0.3">
      <c r="B23" s="396"/>
      <c r="C23" s="396"/>
      <c r="E23" s="310"/>
      <c r="F23" s="310"/>
      <c r="L23" s="397"/>
      <c r="M23" s="398"/>
      <c r="N23" s="398"/>
      <c r="O23" s="398"/>
      <c r="P23" s="398"/>
      <c r="Q23" s="398"/>
    </row>
    <row r="24" spans="1:17" ht="13.8" x14ac:dyDescent="0.3">
      <c r="A24" s="399"/>
      <c r="B24" s="399"/>
      <c r="C24" s="399"/>
      <c r="D24" s="399"/>
      <c r="E24" s="399"/>
      <c r="F24" s="399"/>
      <c r="L24" s="400"/>
      <c r="M24" s="398"/>
      <c r="N24" s="398"/>
      <c r="O24" s="398"/>
      <c r="P24" s="398"/>
      <c r="Q24" s="398"/>
    </row>
    <row r="25" spans="1:17" ht="13.8" x14ac:dyDescent="0.3">
      <c r="A25" s="401"/>
      <c r="B25" s="402"/>
      <c r="C25" s="402"/>
      <c r="D25" s="402"/>
      <c r="E25" s="402"/>
      <c r="F25" s="402"/>
      <c r="H25" s="403"/>
      <c r="L25" s="400"/>
      <c r="M25" s="398"/>
      <c r="N25" s="398"/>
      <c r="O25" s="398"/>
      <c r="P25" s="398"/>
      <c r="Q25" s="398"/>
    </row>
    <row r="26" spans="1:17" ht="13.8" x14ac:dyDescent="0.3">
      <c r="A26" s="401"/>
      <c r="B26" s="387"/>
      <c r="C26" s="387"/>
      <c r="D26" s="387"/>
      <c r="E26" s="387"/>
      <c r="F26" s="387"/>
      <c r="L26" s="397"/>
      <c r="M26" s="398"/>
      <c r="N26" s="398"/>
      <c r="O26" s="398"/>
      <c r="P26" s="398"/>
      <c r="Q26" s="398"/>
    </row>
    <row r="27" spans="1:17" ht="13.8" x14ac:dyDescent="0.3">
      <c r="A27" s="401"/>
      <c r="B27" s="404"/>
      <c r="C27" s="404"/>
      <c r="D27" s="404"/>
      <c r="E27" s="404"/>
      <c r="L27" s="397"/>
      <c r="M27" s="397"/>
      <c r="N27" s="397"/>
      <c r="O27" s="397"/>
      <c r="P27" s="397"/>
      <c r="Q27" s="397"/>
    </row>
    <row r="28" spans="1:17" ht="14.4" x14ac:dyDescent="0.3">
      <c r="A28" s="401"/>
      <c r="B28" s="405"/>
      <c r="C28" s="405"/>
      <c r="D28" s="405"/>
      <c r="E28" s="405"/>
      <c r="F28" s="405"/>
      <c r="G28" s="406"/>
      <c r="H28" s="406"/>
      <c r="I28" s="406"/>
      <c r="J28" s="406"/>
      <c r="L28" s="395"/>
      <c r="M28" s="395"/>
      <c r="N28" s="395"/>
      <c r="O28" s="395"/>
      <c r="P28" s="395"/>
      <c r="Q28" s="395"/>
    </row>
    <row r="29" spans="1:17" ht="14.4" x14ac:dyDescent="0.3">
      <c r="A29" s="401"/>
      <c r="B29" s="387"/>
      <c r="C29" s="387"/>
      <c r="D29" s="387"/>
      <c r="E29" s="387"/>
      <c r="F29" s="387"/>
      <c r="G29" s="404"/>
      <c r="H29" s="407"/>
      <c r="I29" s="407"/>
      <c r="J29" s="407"/>
      <c r="L29" s="397"/>
      <c r="M29" s="398"/>
      <c r="N29" s="398"/>
      <c r="O29" s="398"/>
      <c r="P29" s="398"/>
      <c r="Q29" s="398"/>
    </row>
    <row r="30" spans="1:17" ht="14.4" x14ac:dyDescent="0.3">
      <c r="F30" s="407"/>
      <c r="G30" s="407"/>
      <c r="H30" s="407"/>
      <c r="I30" s="407"/>
      <c r="J30" s="407"/>
      <c r="L30" s="400"/>
      <c r="M30" s="398"/>
      <c r="N30" s="398"/>
      <c r="O30" s="398"/>
      <c r="P30" s="398"/>
      <c r="Q30" s="398"/>
    </row>
    <row r="31" spans="1:17" ht="14.4" x14ac:dyDescent="0.3">
      <c r="A31" s="405"/>
      <c r="B31" s="405"/>
      <c r="F31" s="406"/>
      <c r="G31" s="406"/>
      <c r="H31" s="406"/>
      <c r="I31" s="406"/>
      <c r="J31" s="406"/>
      <c r="L31" s="400"/>
      <c r="M31" s="398"/>
      <c r="N31" s="398"/>
      <c r="O31" s="398"/>
      <c r="P31" s="398"/>
      <c r="Q31" s="398"/>
    </row>
    <row r="32" spans="1:17" ht="13.8" x14ac:dyDescent="0.3">
      <c r="A32" s="405"/>
      <c r="B32" s="405"/>
      <c r="F32" s="404"/>
      <c r="L32" s="397"/>
      <c r="M32" s="408"/>
      <c r="N32" s="409"/>
      <c r="O32" s="409"/>
      <c r="P32" s="409"/>
      <c r="Q32" s="409"/>
    </row>
    <row r="33" spans="1:2" x14ac:dyDescent="0.25">
      <c r="A33" s="405"/>
      <c r="B33" s="405"/>
    </row>
    <row r="34" spans="1:2" x14ac:dyDescent="0.25">
      <c r="A34" s="405"/>
      <c r="B34" s="405"/>
    </row>
    <row r="35" spans="1:2" x14ac:dyDescent="0.25">
      <c r="A35" s="405"/>
      <c r="B35" s="405"/>
    </row>
    <row r="36" spans="1:2" x14ac:dyDescent="0.25">
      <c r="A36" s="405"/>
      <c r="B36" s="405"/>
    </row>
  </sheetData>
  <pageMargins left="0.7" right="0.7" top="0.75" bottom="0.75" header="0.3" footer="0.3"/>
  <pageSetup paperSize="9" orientation="portrait" verticalDpi="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5A4B2-4E67-491E-863F-67FAA2FDDB73}">
  <dimension ref="A1:I23"/>
  <sheetViews>
    <sheetView showGridLines="0" zoomScaleNormal="100" workbookViewId="0">
      <selection activeCell="B1" sqref="B1"/>
    </sheetView>
  </sheetViews>
  <sheetFormatPr defaultColWidth="9.109375" defaultRowHeight="13.65" customHeight="1" x14ac:dyDescent="0.3"/>
  <cols>
    <col min="1" max="1" width="2.88671875" style="449" customWidth="1"/>
    <col min="2" max="2" width="42.109375" style="449" bestFit="1" customWidth="1"/>
    <col min="3" max="9" width="9.109375" style="449" customWidth="1"/>
    <col min="10" max="16384" width="9.109375" style="451"/>
  </cols>
  <sheetData>
    <row r="1" spans="2:2" s="449" customFormat="1" ht="13.65" customHeight="1" x14ac:dyDescent="0.3">
      <c r="B1" s="359" t="s">
        <v>377</v>
      </c>
    </row>
    <row r="2" spans="2:2" s="449" customFormat="1" ht="13.65" customHeight="1" x14ac:dyDescent="0.3"/>
    <row r="3" spans="2:2" s="449" customFormat="1" ht="13.65" customHeight="1" x14ac:dyDescent="0.3"/>
    <row r="4" spans="2:2" s="449" customFormat="1" ht="13.65" customHeight="1" x14ac:dyDescent="0.3"/>
    <row r="5" spans="2:2" s="449" customFormat="1" ht="13.65" customHeight="1" x14ac:dyDescent="0.3"/>
    <row r="6" spans="2:2" s="449" customFormat="1" ht="13.65" customHeight="1" x14ac:dyDescent="0.3"/>
    <row r="7" spans="2:2" s="449" customFormat="1" ht="13.35" customHeight="1" x14ac:dyDescent="0.3"/>
    <row r="8" spans="2:2" s="449" customFormat="1" ht="13.35" customHeight="1" x14ac:dyDescent="0.3"/>
    <row r="9" spans="2:2" s="449" customFormat="1" ht="13.35" customHeight="1" x14ac:dyDescent="0.3"/>
    <row r="10" spans="2:2" s="449" customFormat="1" ht="13.65" customHeight="1" x14ac:dyDescent="0.3"/>
    <row r="11" spans="2:2" s="449" customFormat="1" ht="13.65" customHeight="1" x14ac:dyDescent="0.3"/>
    <row r="12" spans="2:2" s="449" customFormat="1" ht="13.65" customHeight="1" x14ac:dyDescent="0.3"/>
    <row r="13" spans="2:2" s="449" customFormat="1" ht="13.65" customHeight="1" x14ac:dyDescent="0.3"/>
    <row r="14" spans="2:2" s="449" customFormat="1" ht="13.65" customHeight="1" x14ac:dyDescent="0.3"/>
    <row r="15" spans="2:2" s="449" customFormat="1" ht="13.65" customHeight="1" x14ac:dyDescent="0.3"/>
    <row r="16" spans="2:2" s="449" customFormat="1" ht="13.65" customHeight="1" x14ac:dyDescent="0.3"/>
    <row r="17" spans="2:8" s="449" customFormat="1" ht="13.65" customHeight="1" x14ac:dyDescent="0.3"/>
    <row r="18" spans="2:8" s="449" customFormat="1" ht="13.65" customHeight="1" x14ac:dyDescent="0.3"/>
    <row r="19" spans="2:8" s="449" customFormat="1" ht="13.65" customHeight="1" x14ac:dyDescent="0.3"/>
    <row r="20" spans="2:8" ht="13.65" customHeight="1" x14ac:dyDescent="0.3">
      <c r="B20" s="449" t="s">
        <v>373</v>
      </c>
      <c r="C20" s="450">
        <v>-2083.8953031157716</v>
      </c>
      <c r="D20" s="450">
        <v>-1032.6038608022525</v>
      </c>
      <c r="E20" s="449">
        <v>0</v>
      </c>
      <c r="F20" s="449">
        <v>0</v>
      </c>
      <c r="G20" s="449">
        <v>0</v>
      </c>
      <c r="H20" s="449">
        <v>0</v>
      </c>
    </row>
    <row r="21" spans="2:8" ht="13.65" customHeight="1" x14ac:dyDescent="0.3">
      <c r="B21" s="449" t="s">
        <v>374</v>
      </c>
      <c r="C21" s="449">
        <v>0</v>
      </c>
      <c r="D21" s="450">
        <f>C20+D20</f>
        <v>-3116.4991639180244</v>
      </c>
      <c r="E21" s="450">
        <v>-1985.2963215964642</v>
      </c>
      <c r="F21" s="450">
        <v>-1587.7359528972434</v>
      </c>
      <c r="G21" s="449">
        <v>0</v>
      </c>
      <c r="H21" s="449">
        <v>0</v>
      </c>
    </row>
    <row r="22" spans="2:8" ht="13.65" customHeight="1" x14ac:dyDescent="0.3">
      <c r="B22" s="449" t="s">
        <v>375</v>
      </c>
      <c r="C22" s="449">
        <v>0</v>
      </c>
      <c r="D22" s="449">
        <v>0</v>
      </c>
      <c r="E22" s="449">
        <v>0</v>
      </c>
      <c r="F22" s="449">
        <f>SUM(C21:F21)</f>
        <v>-6689.5314384117319</v>
      </c>
      <c r="G22" s="450">
        <v>-183.53324680957797</v>
      </c>
      <c r="H22" s="449">
        <v>0</v>
      </c>
    </row>
    <row r="23" spans="2:8" ht="13.65" customHeight="1" x14ac:dyDescent="0.3">
      <c r="B23" s="449" t="s">
        <v>376</v>
      </c>
      <c r="C23" s="449">
        <v>0</v>
      </c>
      <c r="D23" s="449">
        <v>0</v>
      </c>
      <c r="E23" s="449">
        <v>0</v>
      </c>
      <c r="F23" s="449">
        <v>0</v>
      </c>
      <c r="G23" s="449">
        <v>0</v>
      </c>
      <c r="H23" s="449">
        <f>SUM(E22:G22)</f>
        <v>-6873.0646852213094</v>
      </c>
    </row>
  </sheetData>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25432-37C5-4295-AB4E-C440B13479B8}">
  <dimension ref="A1:U61"/>
  <sheetViews>
    <sheetView showGridLines="0" zoomScaleNormal="100" workbookViewId="0">
      <selection activeCell="B1" sqref="B1"/>
    </sheetView>
  </sheetViews>
  <sheetFormatPr defaultColWidth="9.109375" defaultRowHeight="13.5" customHeight="1" x14ac:dyDescent="0.3"/>
  <cols>
    <col min="1" max="1" width="2.88671875" style="449" customWidth="1"/>
    <col min="2" max="2" width="42.109375" style="449" bestFit="1" customWidth="1"/>
    <col min="3" max="10" width="9.109375" style="449" customWidth="1"/>
    <col min="11" max="11" width="40.5546875" style="449" customWidth="1"/>
    <col min="12" max="21" width="9.109375" style="449" customWidth="1"/>
    <col min="22" max="16384" width="9.109375" style="451"/>
  </cols>
  <sheetData>
    <row r="1" spans="2:21" s="449" customFormat="1" ht="13.5" customHeight="1" x14ac:dyDescent="0.3">
      <c r="B1" s="359" t="s">
        <v>854</v>
      </c>
    </row>
    <row r="2" spans="2:21" s="449" customFormat="1" ht="13.5" customHeight="1" x14ac:dyDescent="0.3">
      <c r="T2" s="449" t="s">
        <v>524</v>
      </c>
      <c r="U2" s="449" t="s">
        <v>524</v>
      </c>
    </row>
    <row r="3" spans="2:21" s="449" customFormat="1" ht="13.5" customHeight="1" x14ac:dyDescent="0.3">
      <c r="T3" s="449" t="s">
        <v>524</v>
      </c>
      <c r="U3" s="449" t="s">
        <v>524</v>
      </c>
    </row>
    <row r="4" spans="2:21" s="449" customFormat="1" ht="13.5" customHeight="1" x14ac:dyDescent="0.3">
      <c r="T4" s="449" t="s">
        <v>524</v>
      </c>
      <c r="U4" s="449" t="s">
        <v>524</v>
      </c>
    </row>
    <row r="5" spans="2:21" s="449" customFormat="1" ht="13.5" customHeight="1" x14ac:dyDescent="0.3">
      <c r="T5" s="449" t="s">
        <v>524</v>
      </c>
      <c r="U5" s="449" t="s">
        <v>524</v>
      </c>
    </row>
    <row r="6" spans="2:21" s="449" customFormat="1" ht="13.5" customHeight="1" x14ac:dyDescent="0.3">
      <c r="T6" s="449" t="s">
        <v>524</v>
      </c>
      <c r="U6" s="449" t="s">
        <v>524</v>
      </c>
    </row>
    <row r="7" spans="2:21" s="449" customFormat="1" ht="13.5" customHeight="1" x14ac:dyDescent="0.3"/>
    <row r="8" spans="2:21" s="449" customFormat="1" ht="13.5" customHeight="1" x14ac:dyDescent="0.3"/>
    <row r="9" spans="2:21" s="449" customFormat="1" ht="13.5" customHeight="1" x14ac:dyDescent="0.3">
      <c r="T9" s="449" t="s">
        <v>524</v>
      </c>
      <c r="U9" s="449" t="s">
        <v>524</v>
      </c>
    </row>
    <row r="10" spans="2:21" s="449" customFormat="1" ht="13.5" customHeight="1" x14ac:dyDescent="0.3">
      <c r="T10" s="449" t="s">
        <v>524</v>
      </c>
      <c r="U10" s="449" t="s">
        <v>524</v>
      </c>
    </row>
    <row r="11" spans="2:21" s="449" customFormat="1" ht="13.5" customHeight="1" x14ac:dyDescent="0.3">
      <c r="T11" s="449" t="s">
        <v>524</v>
      </c>
      <c r="U11" s="449" t="s">
        <v>524</v>
      </c>
    </row>
    <row r="12" spans="2:21" s="449" customFormat="1" ht="13.5" customHeight="1" x14ac:dyDescent="0.3"/>
    <row r="13" spans="2:21" s="449" customFormat="1" ht="13.5" customHeight="1" x14ac:dyDescent="0.3"/>
    <row r="14" spans="2:21" s="449" customFormat="1" ht="13.5" customHeight="1" x14ac:dyDescent="0.3"/>
    <row r="15" spans="2:21" s="449" customFormat="1" ht="13.5" customHeight="1" x14ac:dyDescent="0.3"/>
    <row r="16" spans="2:21" s="449" customFormat="1" ht="13.5" customHeight="1" x14ac:dyDescent="0.3"/>
    <row r="17" spans="1:21" s="449" customFormat="1" ht="13.5" customHeight="1" x14ac:dyDescent="0.3"/>
    <row r="18" spans="1:21" s="449" customFormat="1" ht="13.5" customHeight="1" x14ac:dyDescent="0.3"/>
    <row r="19" spans="1:21" s="449" customFormat="1" ht="13.5" customHeight="1" x14ac:dyDescent="0.3"/>
    <row r="20" spans="1:21" s="449" customFormat="1" ht="13.5" customHeight="1" x14ac:dyDescent="0.3"/>
    <row r="21" spans="1:21" s="449" customFormat="1" ht="13.5" customHeight="1" x14ac:dyDescent="0.3"/>
    <row r="22" spans="1:21" s="449" customFormat="1" ht="13.5" customHeight="1" x14ac:dyDescent="0.3"/>
    <row r="23" spans="1:21" s="449" customFormat="1" ht="13.5" customHeight="1" x14ac:dyDescent="0.3">
      <c r="T23" s="449" t="s">
        <v>524</v>
      </c>
      <c r="U23" s="449" t="s">
        <v>524</v>
      </c>
    </row>
    <row r="24" spans="1:21" s="449" customFormat="1" ht="13.5" customHeight="1" x14ac:dyDescent="0.3">
      <c r="A24" s="592"/>
      <c r="T24" s="449" t="s">
        <v>524</v>
      </c>
      <c r="U24" s="449" t="s">
        <v>524</v>
      </c>
    </row>
    <row r="25" spans="1:21" s="449" customFormat="1" ht="13.5" customHeight="1" x14ac:dyDescent="0.3">
      <c r="T25" s="449" t="s">
        <v>524</v>
      </c>
      <c r="U25" s="449" t="s">
        <v>524</v>
      </c>
    </row>
    <row r="26" spans="1:21" s="449" customFormat="1" ht="13.5" customHeight="1" x14ac:dyDescent="0.3"/>
    <row r="27" spans="1:21" s="449" customFormat="1" ht="13.5" customHeight="1" x14ac:dyDescent="0.3">
      <c r="B27" s="593"/>
      <c r="C27" s="594" t="s">
        <v>518</v>
      </c>
      <c r="D27" s="594" t="s">
        <v>519</v>
      </c>
      <c r="E27" s="594" t="s">
        <v>520</v>
      </c>
      <c r="F27" s="594" t="s">
        <v>521</v>
      </c>
      <c r="G27" s="594" t="s">
        <v>522</v>
      </c>
    </row>
    <row r="28" spans="1:21" s="449" customFormat="1" ht="13.5" customHeight="1" x14ac:dyDescent="0.3">
      <c r="B28" s="595" t="s">
        <v>848</v>
      </c>
      <c r="C28" s="813">
        <v>-480</v>
      </c>
      <c r="D28" s="597">
        <f>C28</f>
        <v>-480</v>
      </c>
      <c r="E28" s="598"/>
      <c r="F28" s="598"/>
      <c r="G28" s="599">
        <f>C28</f>
        <v>-480</v>
      </c>
    </row>
    <row r="29" spans="1:21" s="449" customFormat="1" ht="13.5" customHeight="1" x14ac:dyDescent="0.3">
      <c r="B29" s="603" t="s">
        <v>849</v>
      </c>
      <c r="C29" s="815">
        <v>-1274.3184785697192</v>
      </c>
      <c r="D29" s="597">
        <f t="shared" ref="D29:D39" si="0">C29+D28</f>
        <v>-1754.3184785697192</v>
      </c>
      <c r="E29" s="598">
        <f>IF(AND(D28*C29&lt;0,ABS(C29)-ABS(D28)&gt;0),D28,0)</f>
        <v>0</v>
      </c>
      <c r="F29" s="598">
        <f t="shared" ref="F29:F39" si="1">IF(E29&lt;&gt;0,0,IF(D28*C29&gt;=0,D28,D28+C29))</f>
        <v>-480</v>
      </c>
      <c r="G29" s="599">
        <f t="shared" ref="G29:G39" si="2">IF(AND(D28&lt;&gt;0,E29=0),IF(D28+C29&lt;0,-1,IF(D28&lt;0,-1,1))*ABS(C29)+E29,IF(D28+C29&lt;0,-1,1)*ABS(C29)+E29)</f>
        <v>-1274.3184785697192</v>
      </c>
    </row>
    <row r="30" spans="1:21" s="449" customFormat="1" ht="13.5" customHeight="1" x14ac:dyDescent="0.3">
      <c r="B30" s="603" t="s">
        <v>850</v>
      </c>
      <c r="C30" s="815">
        <v>-329.57682454605248</v>
      </c>
      <c r="D30" s="597">
        <f t="shared" si="0"/>
        <v>-2083.8953031157716</v>
      </c>
      <c r="E30" s="598">
        <f t="shared" ref="E30:E39" si="3">IF(AND(D29*C30&lt;0,ABS(C30)-ABS(D29)&gt;0),D29,0)</f>
        <v>0</v>
      </c>
      <c r="F30" s="598">
        <f t="shared" si="1"/>
        <v>-1754.3184785697192</v>
      </c>
      <c r="G30" s="599">
        <f t="shared" si="2"/>
        <v>-329.57682454605248</v>
      </c>
    </row>
    <row r="31" spans="1:21" s="449" customFormat="1" ht="13.5" customHeight="1" x14ac:dyDescent="0.3">
      <c r="B31" s="603" t="s">
        <v>851</v>
      </c>
      <c r="C31" s="815">
        <v>-431.69741069285192</v>
      </c>
      <c r="D31" s="597">
        <f t="shared" si="0"/>
        <v>-2515.5927138086236</v>
      </c>
      <c r="E31" s="598">
        <f t="shared" si="3"/>
        <v>0</v>
      </c>
      <c r="F31" s="598">
        <f t="shared" si="1"/>
        <v>-2083.8953031157716</v>
      </c>
      <c r="G31" s="599">
        <f t="shared" si="2"/>
        <v>-431.69741069285192</v>
      </c>
    </row>
    <row r="32" spans="1:21" s="449" customFormat="1" ht="13.5" customHeight="1" x14ac:dyDescent="0.3">
      <c r="B32" s="603" t="s">
        <v>852</v>
      </c>
      <c r="C32" s="815">
        <v>-600.90645010940057</v>
      </c>
      <c r="D32" s="597">
        <f t="shared" si="0"/>
        <v>-3116.4991639180244</v>
      </c>
      <c r="E32" s="598">
        <f t="shared" si="3"/>
        <v>0</v>
      </c>
      <c r="F32" s="598">
        <f t="shared" si="1"/>
        <v>-2515.5927138086236</v>
      </c>
      <c r="G32" s="599">
        <f t="shared" si="2"/>
        <v>-600.90645010940057</v>
      </c>
    </row>
    <row r="33" spans="2:9" s="449" customFormat="1" ht="13.5" customHeight="1" x14ac:dyDescent="0.3">
      <c r="B33" s="603" t="s">
        <v>365</v>
      </c>
      <c r="C33" s="815">
        <v>-1985.2963215964642</v>
      </c>
      <c r="D33" s="597">
        <f t="shared" si="0"/>
        <v>-5101.795485514489</v>
      </c>
      <c r="E33" s="598">
        <f t="shared" si="3"/>
        <v>0</v>
      </c>
      <c r="F33" s="598">
        <f t="shared" si="1"/>
        <v>-3116.4991639180244</v>
      </c>
      <c r="G33" s="599">
        <f t="shared" si="2"/>
        <v>-1985.2963215964642</v>
      </c>
    </row>
    <row r="34" spans="2:9" s="449" customFormat="1" ht="13.5" customHeight="1" x14ac:dyDescent="0.3">
      <c r="B34" s="603" t="s">
        <v>844</v>
      </c>
      <c r="C34" s="815">
        <v>-604.08474273000036</v>
      </c>
      <c r="D34" s="597">
        <f t="shared" si="0"/>
        <v>-5705.8802282444894</v>
      </c>
      <c r="E34" s="598">
        <f t="shared" si="3"/>
        <v>0</v>
      </c>
      <c r="F34" s="598">
        <f t="shared" si="1"/>
        <v>-5101.795485514489</v>
      </c>
      <c r="G34" s="599">
        <f t="shared" si="2"/>
        <v>-604.08474273000036</v>
      </c>
    </row>
    <row r="35" spans="2:9" s="449" customFormat="1" ht="13.5" customHeight="1" x14ac:dyDescent="0.3">
      <c r="B35" s="603" t="s">
        <v>845</v>
      </c>
      <c r="C35" s="815">
        <v>-327.92880191308814</v>
      </c>
      <c r="D35" s="597">
        <f t="shared" si="0"/>
        <v>-6033.8090301575776</v>
      </c>
      <c r="E35" s="598">
        <f t="shared" si="3"/>
        <v>0</v>
      </c>
      <c r="F35" s="598">
        <f t="shared" si="1"/>
        <v>-5705.8802282444894</v>
      </c>
      <c r="G35" s="599">
        <f t="shared" si="2"/>
        <v>-327.92880191308814</v>
      </c>
    </row>
    <row r="36" spans="2:9" s="449" customFormat="1" ht="13.5" customHeight="1" x14ac:dyDescent="0.3">
      <c r="B36" s="603" t="s">
        <v>846</v>
      </c>
      <c r="C36" s="815">
        <v>-248.5946950898342</v>
      </c>
      <c r="D36" s="597">
        <f t="shared" si="0"/>
        <v>-6282.4037252474118</v>
      </c>
      <c r="E36" s="598">
        <f t="shared" si="3"/>
        <v>0</v>
      </c>
      <c r="F36" s="598">
        <f t="shared" si="1"/>
        <v>-6033.8090301575776</v>
      </c>
      <c r="G36" s="599">
        <f t="shared" si="2"/>
        <v>-248.5946950898342</v>
      </c>
    </row>
    <row r="37" spans="2:9" s="449" customFormat="1" ht="13.5" customHeight="1" x14ac:dyDescent="0.3">
      <c r="B37" s="603" t="s">
        <v>847</v>
      </c>
      <c r="C37" s="815">
        <v>-407.12771316432065</v>
      </c>
      <c r="D37" s="597">
        <f t="shared" si="0"/>
        <v>-6689.5314384117328</v>
      </c>
      <c r="E37" s="598">
        <f t="shared" si="3"/>
        <v>0</v>
      </c>
      <c r="F37" s="598">
        <f t="shared" si="1"/>
        <v>-6282.4037252474118</v>
      </c>
      <c r="G37" s="599">
        <f t="shared" si="2"/>
        <v>-407.12771316432065</v>
      </c>
    </row>
    <row r="38" spans="2:9" s="449" customFormat="1" ht="13.5" customHeight="1" x14ac:dyDescent="0.3">
      <c r="B38" s="603" t="s">
        <v>853</v>
      </c>
      <c r="C38" s="815">
        <v>-24.642942646184054</v>
      </c>
      <c r="D38" s="597">
        <f t="shared" si="0"/>
        <v>-6714.1743810579164</v>
      </c>
      <c r="E38" s="598">
        <f t="shared" si="3"/>
        <v>0</v>
      </c>
      <c r="F38" s="598">
        <f t="shared" si="1"/>
        <v>-6689.5314384117328</v>
      </c>
      <c r="G38" s="599">
        <f t="shared" si="2"/>
        <v>-24.642942646184054</v>
      </c>
    </row>
    <row r="39" spans="2:9" s="449" customFormat="1" ht="13.5" customHeight="1" x14ac:dyDescent="0.3">
      <c r="B39" s="603" t="s">
        <v>25</v>
      </c>
      <c r="C39" s="815">
        <v>-158.89030416339392</v>
      </c>
      <c r="D39" s="597">
        <f t="shared" si="0"/>
        <v>-6873.0646852213104</v>
      </c>
      <c r="E39" s="598">
        <f t="shared" si="3"/>
        <v>0</v>
      </c>
      <c r="F39" s="598">
        <f t="shared" si="1"/>
        <v>-6714.1743810579164</v>
      </c>
      <c r="G39" s="599">
        <f t="shared" si="2"/>
        <v>-158.89030416339392</v>
      </c>
    </row>
    <row r="40" spans="2:9" s="449" customFormat="1" ht="13.5" customHeight="1" thickBot="1" x14ac:dyDescent="0.35">
      <c r="B40" s="606" t="s">
        <v>526</v>
      </c>
      <c r="C40" s="816">
        <f>D40</f>
        <v>-6873.0646852213104</v>
      </c>
      <c r="D40" s="608">
        <f>D28+SUM(C29:C39)</f>
        <v>-6873.0646852213104</v>
      </c>
      <c r="E40" s="609"/>
      <c r="F40" s="609"/>
      <c r="G40" s="610">
        <f>D40</f>
        <v>-6873.0646852213104</v>
      </c>
    </row>
    <row r="41" spans="2:9" s="449" customFormat="1" ht="13.5" customHeight="1" x14ac:dyDescent="0.3"/>
    <row r="42" spans="2:9" s="449" customFormat="1" ht="13.5" customHeight="1" x14ac:dyDescent="0.3"/>
    <row r="43" spans="2:9" s="449" customFormat="1" ht="13.5" customHeight="1" x14ac:dyDescent="0.3"/>
    <row r="44" spans="2:9" s="449" customFormat="1" ht="13.5" customHeight="1" x14ac:dyDescent="0.3">
      <c r="H44" s="449">
        <v>-8000</v>
      </c>
      <c r="I44" s="449">
        <v>0</v>
      </c>
    </row>
    <row r="45" spans="2:9" s="449" customFormat="1" ht="13.5" customHeight="1" x14ac:dyDescent="0.3">
      <c r="B45" s="600" t="str">
        <f t="shared" ref="B45:G45" si="4">B40</f>
        <v>RRZ odhad salda VS v roku 2020</v>
      </c>
      <c r="C45" s="814">
        <f t="shared" si="4"/>
        <v>-6873.0646852213104</v>
      </c>
      <c r="D45" s="602">
        <f t="shared" si="4"/>
        <v>-6873.0646852213104</v>
      </c>
      <c r="E45" s="599">
        <f t="shared" si="4"/>
        <v>0</v>
      </c>
      <c r="F45" s="599">
        <f t="shared" si="4"/>
        <v>0</v>
      </c>
      <c r="G45" s="599">
        <f t="shared" si="4"/>
        <v>-6873.0646852213104</v>
      </c>
      <c r="H45" s="592">
        <f>$H$44</f>
        <v>-8000</v>
      </c>
      <c r="I45" s="592">
        <f>$I$44</f>
        <v>0</v>
      </c>
    </row>
    <row r="46" spans="2:9" s="449" customFormat="1" ht="13.5" customHeight="1" x14ac:dyDescent="0.3">
      <c r="B46" s="603" t="str">
        <f t="shared" ref="B46:G46" si="5">B39</f>
        <v>Ostatné vplyvy</v>
      </c>
      <c r="C46" s="815">
        <f t="shared" si="5"/>
        <v>-158.89030416339392</v>
      </c>
      <c r="D46" s="602">
        <f t="shared" si="5"/>
        <v>-6873.0646852213104</v>
      </c>
      <c r="E46" s="599">
        <f t="shared" si="5"/>
        <v>0</v>
      </c>
      <c r="F46" s="599">
        <f t="shared" si="5"/>
        <v>-6714.1743810579164</v>
      </c>
      <c r="G46" s="599">
        <f t="shared" si="5"/>
        <v>-158.89030416339392</v>
      </c>
      <c r="H46" s="605">
        <v>0</v>
      </c>
      <c r="I46" s="592">
        <v>0</v>
      </c>
    </row>
    <row r="47" spans="2:9" s="449" customFormat="1" ht="13.5" customHeight="1" x14ac:dyDescent="0.3">
      <c r="B47" s="603" t="str">
        <f t="shared" ref="B47:G47" si="6">B38</f>
        <v>Nová legislatíva  - dane, 13.dôchodky</v>
      </c>
      <c r="C47" s="815">
        <f t="shared" si="6"/>
        <v>-24.642942646184054</v>
      </c>
      <c r="D47" s="602">
        <f t="shared" si="6"/>
        <v>-6714.1743810579164</v>
      </c>
      <c r="E47" s="599">
        <f t="shared" si="6"/>
        <v>0</v>
      </c>
      <c r="F47" s="599">
        <f t="shared" si="6"/>
        <v>-6689.5314384117328</v>
      </c>
      <c r="G47" s="599">
        <f t="shared" si="6"/>
        <v>-24.642942646184054</v>
      </c>
      <c r="H47" s="592">
        <f>$H$44</f>
        <v>-8000</v>
      </c>
      <c r="I47" s="592">
        <f>$I$44</f>
        <v>0</v>
      </c>
    </row>
    <row r="48" spans="2:9" s="449" customFormat="1" ht="13.5" customHeight="1" x14ac:dyDescent="0.3">
      <c r="B48" s="603" t="str">
        <f t="shared" ref="B48:G48" si="7">B37</f>
        <v>Ostatné vplyvy pandémie</v>
      </c>
      <c r="C48" s="815">
        <f t="shared" si="7"/>
        <v>-407.12771316432065</v>
      </c>
      <c r="D48" s="602">
        <f t="shared" si="7"/>
        <v>-6689.5314384117328</v>
      </c>
      <c r="E48" s="599">
        <f t="shared" si="7"/>
        <v>0</v>
      </c>
      <c r="F48" s="599">
        <f t="shared" si="7"/>
        <v>-6282.4037252474118</v>
      </c>
      <c r="G48" s="599">
        <f t="shared" si="7"/>
        <v>-407.12771316432065</v>
      </c>
      <c r="H48" s="592">
        <v>0</v>
      </c>
      <c r="I48" s="592">
        <v>0</v>
      </c>
    </row>
    <row r="49" spans="2:10" s="449" customFormat="1" ht="13.5" customHeight="1" x14ac:dyDescent="0.3">
      <c r="B49" s="603" t="str">
        <f t="shared" ref="B49:G49" si="8">B36</f>
        <v>Prepad tržieb</v>
      </c>
      <c r="C49" s="815">
        <f t="shared" si="8"/>
        <v>-248.5946950898342</v>
      </c>
      <c r="D49" s="602">
        <f t="shared" si="8"/>
        <v>-6282.4037252474118</v>
      </c>
      <c r="E49" s="599">
        <f t="shared" si="8"/>
        <v>0</v>
      </c>
      <c r="F49" s="599">
        <f t="shared" si="8"/>
        <v>-6033.8090301575776</v>
      </c>
      <c r="G49" s="599">
        <f t="shared" si="8"/>
        <v>-248.5946950898342</v>
      </c>
      <c r="H49" s="592">
        <f>$H$44</f>
        <v>-8000</v>
      </c>
      <c r="I49" s="592">
        <f>$I$44</f>
        <v>0</v>
      </c>
    </row>
    <row r="50" spans="2:10" s="449" customFormat="1" ht="13.5" customHeight="1" x14ac:dyDescent="0.3">
      <c r="B50" s="603" t="str">
        <f t="shared" ref="B50:G50" si="9">B35</f>
        <v>Nákup zdravotníckeho materiálu</v>
      </c>
      <c r="C50" s="815">
        <f t="shared" si="9"/>
        <v>-327.92880191308814</v>
      </c>
      <c r="D50" s="602">
        <f t="shared" si="9"/>
        <v>-6033.8090301575776</v>
      </c>
      <c r="E50" s="599">
        <f t="shared" si="9"/>
        <v>0</v>
      </c>
      <c r="F50" s="599">
        <f t="shared" si="9"/>
        <v>-5705.8802282444894</v>
      </c>
      <c r="G50" s="599">
        <f t="shared" si="9"/>
        <v>-327.92880191308814</v>
      </c>
      <c r="H50" s="592">
        <v>0</v>
      </c>
      <c r="I50" s="592">
        <v>0</v>
      </c>
    </row>
    <row r="51" spans="2:10" s="449" customFormat="1" ht="13.5" customHeight="1" x14ac:dyDescent="0.3">
      <c r="B51" s="603" t="str">
        <f t="shared" ref="B51:G51" si="10">B34</f>
        <v>Opatrenia na podporu ekonomiky</v>
      </c>
      <c r="C51" s="815">
        <f t="shared" si="10"/>
        <v>-604.08474273000036</v>
      </c>
      <c r="D51" s="602">
        <f t="shared" si="10"/>
        <v>-5705.8802282444894</v>
      </c>
      <c r="E51" s="599">
        <f t="shared" si="10"/>
        <v>0</v>
      </c>
      <c r="F51" s="599">
        <f t="shared" si="10"/>
        <v>-5101.795485514489</v>
      </c>
      <c r="G51" s="599">
        <f t="shared" si="10"/>
        <v>-604.08474273000036</v>
      </c>
      <c r="H51" s="592">
        <f>$H$44</f>
        <v>-8000</v>
      </c>
      <c r="I51" s="592">
        <f>$I$44</f>
        <v>0</v>
      </c>
    </row>
    <row r="52" spans="2:10" s="449" customFormat="1" ht="13.5" customHeight="1" x14ac:dyDescent="0.3">
      <c r="B52" s="603" t="str">
        <f t="shared" ref="B52:G52" si="11">B33</f>
        <v>Výpadok daňových príjmov</v>
      </c>
      <c r="C52" s="815">
        <f t="shared" si="11"/>
        <v>-1985.2963215964642</v>
      </c>
      <c r="D52" s="602">
        <f t="shared" si="11"/>
        <v>-5101.795485514489</v>
      </c>
      <c r="E52" s="599">
        <f t="shared" si="11"/>
        <v>0</v>
      </c>
      <c r="F52" s="599">
        <f t="shared" si="11"/>
        <v>-3116.4991639180244</v>
      </c>
      <c r="G52" s="599">
        <f t="shared" si="11"/>
        <v>-1985.2963215964642</v>
      </c>
      <c r="H52" s="592">
        <v>0</v>
      </c>
      <c r="I52" s="592">
        <v>0</v>
      </c>
    </row>
    <row r="53" spans="2:10" s="449" customFormat="1" ht="13.5" customHeight="1" x14ac:dyDescent="0.3">
      <c r="B53" s="603" t="str">
        <f t="shared" ref="B53:G53" si="12">B32</f>
        <v>Ďalšie vplyvy predchádzajúcich rokov</v>
      </c>
      <c r="C53" s="815">
        <f t="shared" si="12"/>
        <v>-600.90645010940057</v>
      </c>
      <c r="D53" s="602">
        <f t="shared" si="12"/>
        <v>-3116.4991639180244</v>
      </c>
      <c r="E53" s="599">
        <f t="shared" si="12"/>
        <v>0</v>
      </c>
      <c r="F53" s="599">
        <f t="shared" si="12"/>
        <v>-2515.5927138086236</v>
      </c>
      <c r="G53" s="599">
        <f t="shared" si="12"/>
        <v>-600.90645010940057</v>
      </c>
      <c r="H53" s="592">
        <f>$H$44</f>
        <v>-8000</v>
      </c>
      <c r="I53" s="592">
        <f>$I$44</f>
        <v>0</v>
      </c>
    </row>
    <row r="54" spans="2:10" s="449" customFormat="1" ht="13.5" customHeight="1" x14ac:dyDescent="0.3">
      <c r="B54" s="603" t="str">
        <f t="shared" ref="B54:G54" si="13">B31</f>
        <v>13. dôchodky - pôvodný návrh</v>
      </c>
      <c r="C54" s="815">
        <f t="shared" si="13"/>
        <v>-431.69741069285192</v>
      </c>
      <c r="D54" s="602">
        <f t="shared" si="13"/>
        <v>-2515.5927138086236</v>
      </c>
      <c r="E54" s="599">
        <f t="shared" si="13"/>
        <v>0</v>
      </c>
      <c r="F54" s="599">
        <f t="shared" si="13"/>
        <v>-2083.8953031157716</v>
      </c>
      <c r="G54" s="599">
        <f t="shared" si="13"/>
        <v>-431.69741069285192</v>
      </c>
      <c r="H54" s="592">
        <v>0</v>
      </c>
      <c r="I54" s="592">
        <v>0</v>
      </c>
    </row>
    <row r="55" spans="2:10" s="449" customFormat="1" ht="13.5" customHeight="1" x14ac:dyDescent="0.3">
      <c r="B55" s="603" t="str">
        <f t="shared" ref="B55:G55" si="14">B30</f>
        <v>Dodatočný nárast pôvodných rizík RRZ</v>
      </c>
      <c r="C55" s="815">
        <f t="shared" si="14"/>
        <v>-329.57682454605248</v>
      </c>
      <c r="D55" s="602">
        <f t="shared" si="14"/>
        <v>-2083.8953031157716</v>
      </c>
      <c r="E55" s="599">
        <f t="shared" si="14"/>
        <v>0</v>
      </c>
      <c r="F55" s="599">
        <f t="shared" si="14"/>
        <v>-1754.3184785697192</v>
      </c>
      <c r="G55" s="599">
        <f t="shared" si="14"/>
        <v>-329.57682454605248</v>
      </c>
      <c r="H55" s="592">
        <f>$H$44</f>
        <v>-8000</v>
      </c>
      <c r="I55" s="592">
        <f>$I$44</f>
        <v>0</v>
      </c>
      <c r="J55" s="449" t="s">
        <v>524</v>
      </c>
    </row>
    <row r="56" spans="2:10" s="449" customFormat="1" ht="13.5" customHeight="1" x14ac:dyDescent="0.3">
      <c r="B56" s="603" t="str">
        <f t="shared" ref="B56:G56" si="15">B29</f>
        <v>Riziká RRZ v čase schválenia rozpočtu</v>
      </c>
      <c r="C56" s="815">
        <f t="shared" si="15"/>
        <v>-1274.3184785697192</v>
      </c>
      <c r="D56" s="602">
        <f t="shared" si="15"/>
        <v>-1754.3184785697192</v>
      </c>
      <c r="E56" s="599">
        <f t="shared" si="15"/>
        <v>0</v>
      </c>
      <c r="F56" s="599">
        <f t="shared" si="15"/>
        <v>-480</v>
      </c>
      <c r="G56" s="599">
        <f t="shared" si="15"/>
        <v>-1274.3184785697192</v>
      </c>
      <c r="H56" s="592">
        <v>0</v>
      </c>
      <c r="I56" s="592">
        <v>0</v>
      </c>
      <c r="J56" s="449" t="s">
        <v>524</v>
      </c>
    </row>
    <row r="57" spans="2:10" s="449" customFormat="1" ht="13.5" customHeight="1" thickBot="1" x14ac:dyDescent="0.35">
      <c r="B57" s="606" t="str">
        <f t="shared" ref="B57:G57" si="16">B28</f>
        <v>Rozpočtované saldo</v>
      </c>
      <c r="C57" s="816">
        <f t="shared" si="16"/>
        <v>-480</v>
      </c>
      <c r="D57" s="611">
        <f t="shared" si="16"/>
        <v>-480</v>
      </c>
      <c r="E57" s="610">
        <f t="shared" si="16"/>
        <v>0</v>
      </c>
      <c r="F57" s="610">
        <f t="shared" si="16"/>
        <v>0</v>
      </c>
      <c r="G57" s="610">
        <f t="shared" si="16"/>
        <v>-480</v>
      </c>
      <c r="H57" s="592">
        <f>$H$44</f>
        <v>-8000</v>
      </c>
      <c r="I57" s="592">
        <f>$I$44</f>
        <v>0</v>
      </c>
      <c r="J57" s="449" t="s">
        <v>524</v>
      </c>
    </row>
    <row r="58" spans="2:10" s="449" customFormat="1" ht="13.5" customHeight="1" x14ac:dyDescent="0.3">
      <c r="I58" s="449" t="s">
        <v>524</v>
      </c>
      <c r="J58" s="449" t="s">
        <v>524</v>
      </c>
    </row>
    <row r="59" spans="2:10" s="449" customFormat="1" ht="13.5" customHeight="1" x14ac:dyDescent="0.3">
      <c r="I59" s="449" t="s">
        <v>524</v>
      </c>
      <c r="J59" s="449" t="s">
        <v>524</v>
      </c>
    </row>
    <row r="60" spans="2:10" s="449" customFormat="1" ht="13.5" customHeight="1" x14ac:dyDescent="0.3"/>
    <row r="61" spans="2:10" s="449" customFormat="1" ht="13.5" customHeight="1" x14ac:dyDescent="0.3"/>
  </sheetData>
  <pageMargins left="0.7" right="0.7" top="0.75" bottom="0.75" header="0.3" footer="0.3"/>
  <pageSetup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8EEC-A4F2-4E61-B67C-54A889F8975F}">
  <dimension ref="A1:T60"/>
  <sheetViews>
    <sheetView showGridLines="0" zoomScaleNormal="100" workbookViewId="0">
      <selection activeCell="B1" sqref="B1"/>
    </sheetView>
  </sheetViews>
  <sheetFormatPr defaultColWidth="9.109375" defaultRowHeight="13.5" customHeight="1" x14ac:dyDescent="0.3"/>
  <cols>
    <col min="1" max="1" width="2.88671875" style="449" customWidth="1"/>
    <col min="2" max="2" width="42.109375" style="449" bestFit="1" customWidth="1"/>
    <col min="3" max="10" width="9.109375" style="449" customWidth="1"/>
    <col min="11" max="11" width="40.5546875" style="449" customWidth="1"/>
    <col min="12" max="20" width="9.109375" style="449" customWidth="1"/>
    <col min="21" max="16384" width="9.109375" style="451"/>
  </cols>
  <sheetData>
    <row r="1" spans="2:2" s="449" customFormat="1" ht="13.5" customHeight="1" x14ac:dyDescent="0.3">
      <c r="B1" s="359" t="s">
        <v>527</v>
      </c>
    </row>
    <row r="2" spans="2:2" s="449" customFormat="1" ht="13.5" customHeight="1" x14ac:dyDescent="0.3"/>
    <row r="3" spans="2:2" s="449" customFormat="1" ht="13.5" customHeight="1" x14ac:dyDescent="0.3"/>
    <row r="4" spans="2:2" s="449" customFormat="1" ht="13.5" customHeight="1" x14ac:dyDescent="0.3"/>
    <row r="5" spans="2:2" s="449" customFormat="1" ht="13.5" customHeight="1" x14ac:dyDescent="0.3"/>
    <row r="6" spans="2:2" s="449" customFormat="1" ht="13.5" customHeight="1" x14ac:dyDescent="0.3"/>
    <row r="7" spans="2:2" s="449" customFormat="1" ht="13.5" customHeight="1" x14ac:dyDescent="0.3"/>
    <row r="8" spans="2:2" s="449" customFormat="1" ht="13.5" customHeight="1" x14ac:dyDescent="0.3"/>
    <row r="9" spans="2:2" s="449" customFormat="1" ht="13.5" customHeight="1" x14ac:dyDescent="0.3"/>
    <row r="10" spans="2:2" s="449" customFormat="1" ht="13.5" customHeight="1" x14ac:dyDescent="0.3"/>
    <row r="11" spans="2:2" s="449" customFormat="1" ht="13.5" customHeight="1" x14ac:dyDescent="0.3"/>
    <row r="12" spans="2:2" s="449" customFormat="1" ht="13.5" customHeight="1" x14ac:dyDescent="0.3"/>
    <row r="13" spans="2:2" s="449" customFormat="1" ht="13.5" customHeight="1" x14ac:dyDescent="0.3"/>
    <row r="14" spans="2:2" s="449" customFormat="1" ht="13.5" customHeight="1" x14ac:dyDescent="0.3"/>
    <row r="15" spans="2:2" s="449" customFormat="1" ht="13.5" customHeight="1" x14ac:dyDescent="0.3"/>
    <row r="16" spans="2:2" s="449" customFormat="1" ht="13.5" customHeight="1" x14ac:dyDescent="0.3"/>
    <row r="17" spans="1:20" s="449" customFormat="1" ht="13.5" customHeight="1" x14ac:dyDescent="0.3"/>
    <row r="18" spans="1:20" s="449" customFormat="1" ht="13.5" customHeight="1" x14ac:dyDescent="0.3"/>
    <row r="19" spans="1:20" s="449" customFormat="1" ht="13.5" customHeight="1" x14ac:dyDescent="0.3"/>
    <row r="20" spans="1:20" s="449" customFormat="1" ht="13.5" customHeight="1" x14ac:dyDescent="0.3"/>
    <row r="21" spans="1:20" s="449" customFormat="1" ht="13.5" customHeight="1" x14ac:dyDescent="0.3"/>
    <row r="22" spans="1:20" s="449" customFormat="1" ht="13.5" customHeight="1" x14ac:dyDescent="0.3"/>
    <row r="23" spans="1:20" s="449" customFormat="1" ht="13.5" customHeight="1" x14ac:dyDescent="0.3"/>
    <row r="24" spans="1:20" s="449" customFormat="1" ht="13.5" customHeight="1" x14ac:dyDescent="0.3"/>
    <row r="25" spans="1:20" s="449" customFormat="1" ht="13.5" customHeight="1" x14ac:dyDescent="0.3"/>
    <row r="26" spans="1:20" s="449" customFormat="1" ht="13.5" customHeight="1" x14ac:dyDescent="0.3"/>
    <row r="27" spans="1:20" s="449" customFormat="1" ht="13.5" customHeight="1" x14ac:dyDescent="0.3"/>
    <row r="28" spans="1:20" s="449" customFormat="1" ht="13.5" customHeight="1" x14ac:dyDescent="0.3"/>
    <row r="29" spans="1:20" s="449" customFormat="1" ht="13.5" customHeight="1" x14ac:dyDescent="0.3">
      <c r="B29" s="593"/>
      <c r="C29" s="594" t="s">
        <v>518</v>
      </c>
      <c r="D29" s="594" t="s">
        <v>519</v>
      </c>
      <c r="E29" s="594" t="s">
        <v>520</v>
      </c>
      <c r="F29" s="594" t="s">
        <v>521</v>
      </c>
      <c r="G29" s="594" t="s">
        <v>522</v>
      </c>
    </row>
    <row r="30" spans="1:20" s="449" customFormat="1" ht="13.5" customHeight="1" x14ac:dyDescent="0.3">
      <c r="B30" s="595" t="s">
        <v>523</v>
      </c>
      <c r="C30" s="596">
        <v>-1.3519387376791399</v>
      </c>
      <c r="D30" s="597">
        <f>C30</f>
        <v>-1.3519387376791399</v>
      </c>
      <c r="E30" s="598"/>
      <c r="F30" s="598"/>
      <c r="G30" s="599">
        <f>C30</f>
        <v>-1.3519387376791399</v>
      </c>
      <c r="I30" s="449" t="s">
        <v>524</v>
      </c>
      <c r="J30" s="449" t="s">
        <v>524</v>
      </c>
      <c r="T30" s="449" t="s">
        <v>524</v>
      </c>
    </row>
    <row r="31" spans="1:20" s="449" customFormat="1" ht="13.5" customHeight="1" x14ac:dyDescent="0.3">
      <c r="A31" s="592">
        <v>1</v>
      </c>
      <c r="B31" s="603" t="s">
        <v>511</v>
      </c>
      <c r="C31" s="604">
        <v>-0.12273206442180452</v>
      </c>
      <c r="D31" s="597">
        <f t="shared" ref="D31:D41" si="0">C31+D30</f>
        <v>-1.4746708021009445</v>
      </c>
      <c r="E31" s="598">
        <f>IF(AND(D30*C31&lt;0,ABS(C31)-ABS(D30)&gt;0),D30,0)</f>
        <v>0</v>
      </c>
      <c r="F31" s="598">
        <f t="shared" ref="F31:F41" si="1">IF(E31&lt;&gt;0,0,IF(D30*C31&gt;=0,D30,D30+C31))</f>
        <v>-1.3519387376791399</v>
      </c>
      <c r="G31" s="599">
        <f t="shared" ref="G31:G41" si="2">IF(AND(D30&lt;&gt;0,E31=0),IF(D30+C31&lt;0,-1,IF(D30&lt;0,-1,1))*ABS(C31)+E31,IF(D30+C31&lt;0,-1,1)*ABS(C31)+E31)</f>
        <v>-0.12273206442180452</v>
      </c>
      <c r="I31" s="449" t="s">
        <v>524</v>
      </c>
      <c r="J31" s="449" t="s">
        <v>524</v>
      </c>
      <c r="T31" s="449" t="s">
        <v>524</v>
      </c>
    </row>
    <row r="32" spans="1:20" s="449" customFormat="1" ht="13.5" customHeight="1" x14ac:dyDescent="0.3">
      <c r="A32" s="592">
        <v>2</v>
      </c>
      <c r="B32" s="603" t="s">
        <v>517</v>
      </c>
      <c r="C32" s="604">
        <v>-0.21765882602396611</v>
      </c>
      <c r="D32" s="597">
        <f t="shared" si="0"/>
        <v>-1.6923296281249105</v>
      </c>
      <c r="E32" s="598">
        <f t="shared" ref="E32:E41" si="3">IF(AND(D31*C32&lt;0,ABS(C32)-ABS(D31)&gt;0),D31,0)</f>
        <v>0</v>
      </c>
      <c r="F32" s="598">
        <f t="shared" si="1"/>
        <v>-1.4746708021009445</v>
      </c>
      <c r="G32" s="599">
        <f t="shared" si="2"/>
        <v>-0.21765882602396611</v>
      </c>
      <c r="I32" s="449" t="s">
        <v>524</v>
      </c>
      <c r="J32" s="449" t="s">
        <v>524</v>
      </c>
      <c r="T32" s="449" t="s">
        <v>524</v>
      </c>
    </row>
    <row r="33" spans="1:20" s="449" customFormat="1" ht="13.5" customHeight="1" x14ac:dyDescent="0.3">
      <c r="A33" s="592">
        <v>3</v>
      </c>
      <c r="B33" s="603" t="s">
        <v>516</v>
      </c>
      <c r="C33" s="604">
        <v>-0.31136203571661064</v>
      </c>
      <c r="D33" s="597">
        <f t="shared" si="0"/>
        <v>-2.0036916638415212</v>
      </c>
      <c r="E33" s="598">
        <f t="shared" si="3"/>
        <v>0</v>
      </c>
      <c r="F33" s="598">
        <f t="shared" si="1"/>
        <v>-1.6923296281249105</v>
      </c>
      <c r="G33" s="599">
        <f t="shared" si="2"/>
        <v>-0.31136203571661064</v>
      </c>
      <c r="I33" s="449" t="s">
        <v>524</v>
      </c>
      <c r="J33" s="449" t="s">
        <v>524</v>
      </c>
      <c r="T33" s="449" t="s">
        <v>524</v>
      </c>
    </row>
    <row r="34" spans="1:20" s="449" customFormat="1" ht="13.5" customHeight="1" x14ac:dyDescent="0.3">
      <c r="A34" s="592">
        <v>4</v>
      </c>
      <c r="B34" s="603" t="s">
        <v>25</v>
      </c>
      <c r="C34" s="604">
        <v>-0.31412608026079708</v>
      </c>
      <c r="D34" s="597">
        <f t="shared" si="0"/>
        <v>-2.3178177441023182</v>
      </c>
      <c r="E34" s="598">
        <f t="shared" si="3"/>
        <v>0</v>
      </c>
      <c r="F34" s="598">
        <f t="shared" si="1"/>
        <v>-2.0036916638415212</v>
      </c>
      <c r="G34" s="599">
        <f t="shared" si="2"/>
        <v>-0.31412608026079708</v>
      </c>
      <c r="I34" s="449" t="s">
        <v>524</v>
      </c>
      <c r="J34" s="449" t="s">
        <v>524</v>
      </c>
      <c r="T34" s="449" t="s">
        <v>524</v>
      </c>
    </row>
    <row r="35" spans="1:20" s="449" customFormat="1" ht="13.5" customHeight="1" x14ac:dyDescent="0.3">
      <c r="A35" s="592">
        <v>5</v>
      </c>
      <c r="B35" s="603" t="s">
        <v>514</v>
      </c>
      <c r="C35" s="604">
        <v>-0.32548353231798965</v>
      </c>
      <c r="D35" s="597">
        <f t="shared" si="0"/>
        <v>-2.6433012764203081</v>
      </c>
      <c r="E35" s="598">
        <f t="shared" si="3"/>
        <v>0</v>
      </c>
      <c r="F35" s="598">
        <f t="shared" si="1"/>
        <v>-2.3178177441023182</v>
      </c>
      <c r="G35" s="599">
        <f t="shared" si="2"/>
        <v>-0.32548353231798965</v>
      </c>
    </row>
    <row r="36" spans="1:20" s="449" customFormat="1" ht="13.5" customHeight="1" x14ac:dyDescent="0.3">
      <c r="A36" s="592">
        <v>6</v>
      </c>
      <c r="B36" s="603" t="s">
        <v>513</v>
      </c>
      <c r="C36" s="604">
        <v>-0.46054538762709329</v>
      </c>
      <c r="D36" s="597">
        <f t="shared" si="0"/>
        <v>-3.1038466640474014</v>
      </c>
      <c r="E36" s="598">
        <f t="shared" si="3"/>
        <v>0</v>
      </c>
      <c r="F36" s="598">
        <f t="shared" si="1"/>
        <v>-2.6433012764203081</v>
      </c>
      <c r="G36" s="599">
        <f t="shared" si="2"/>
        <v>-0.46054538762709329</v>
      </c>
    </row>
    <row r="37" spans="1:20" s="449" customFormat="1" ht="13.5" customHeight="1" x14ac:dyDescent="0.3">
      <c r="A37" s="592">
        <v>7</v>
      </c>
      <c r="B37" s="603" t="s">
        <v>515</v>
      </c>
      <c r="C37" s="604">
        <v>-0.74005786257789097</v>
      </c>
      <c r="D37" s="597">
        <f t="shared" si="0"/>
        <v>-3.8439045266252925</v>
      </c>
      <c r="E37" s="598">
        <f t="shared" si="3"/>
        <v>0</v>
      </c>
      <c r="F37" s="598">
        <f t="shared" si="1"/>
        <v>-3.1038466640474014</v>
      </c>
      <c r="G37" s="599">
        <f t="shared" si="2"/>
        <v>-0.74005786257789097</v>
      </c>
      <c r="I37" s="449" t="s">
        <v>524</v>
      </c>
      <c r="J37" s="449" t="s">
        <v>524</v>
      </c>
      <c r="T37" s="449" t="s">
        <v>524</v>
      </c>
    </row>
    <row r="38" spans="1:20" s="449" customFormat="1" ht="13.5" customHeight="1" x14ac:dyDescent="0.3">
      <c r="A38" s="592">
        <v>8</v>
      </c>
      <c r="B38" s="603" t="s">
        <v>512</v>
      </c>
      <c r="C38" s="604">
        <v>-1.0964198918763572</v>
      </c>
      <c r="D38" s="597">
        <f t="shared" si="0"/>
        <v>-4.9403244185016497</v>
      </c>
      <c r="E38" s="598">
        <f t="shared" si="3"/>
        <v>0</v>
      </c>
      <c r="F38" s="598">
        <f t="shared" si="1"/>
        <v>-3.8439045266252925</v>
      </c>
      <c r="G38" s="599">
        <f t="shared" si="2"/>
        <v>-1.0964198918763572</v>
      </c>
      <c r="I38" s="449" t="s">
        <v>524</v>
      </c>
      <c r="J38" s="449" t="s">
        <v>524</v>
      </c>
      <c r="T38" s="449" t="s">
        <v>524</v>
      </c>
    </row>
    <row r="39" spans="1:20" s="449" customFormat="1" ht="13.5" customHeight="1" x14ac:dyDescent="0.3">
      <c r="A39" s="592">
        <v>9</v>
      </c>
      <c r="B39" s="603" t="s">
        <v>1</v>
      </c>
      <c r="C39" s="604">
        <v>-1.1148848678269716</v>
      </c>
      <c r="D39" s="597">
        <f t="shared" si="0"/>
        <v>-6.0552092863286209</v>
      </c>
      <c r="E39" s="598">
        <f t="shared" si="3"/>
        <v>0</v>
      </c>
      <c r="F39" s="598">
        <f t="shared" si="1"/>
        <v>-4.9403244185016497</v>
      </c>
      <c r="G39" s="599">
        <f t="shared" si="2"/>
        <v>-1.1148848678269716</v>
      </c>
      <c r="I39" s="449" t="s">
        <v>524</v>
      </c>
      <c r="J39" s="449" t="s">
        <v>524</v>
      </c>
      <c r="T39" s="449" t="s">
        <v>524</v>
      </c>
    </row>
    <row r="40" spans="1:20" s="449" customFormat="1" ht="13.5" customHeight="1" x14ac:dyDescent="0.3">
      <c r="A40" s="592">
        <v>10</v>
      </c>
      <c r="B40" s="603" t="s">
        <v>510</v>
      </c>
      <c r="C40" s="604">
        <v>-1.2670621041561627</v>
      </c>
      <c r="D40" s="597">
        <f t="shared" si="0"/>
        <v>-7.3222713904847838</v>
      </c>
      <c r="E40" s="598">
        <f t="shared" si="3"/>
        <v>0</v>
      </c>
      <c r="F40" s="598">
        <f t="shared" si="1"/>
        <v>-6.0552092863286209</v>
      </c>
      <c r="G40" s="599">
        <f t="shared" si="2"/>
        <v>-1.2670621041561627</v>
      </c>
      <c r="I40" s="449" t="s">
        <v>524</v>
      </c>
      <c r="J40" s="449" t="s">
        <v>524</v>
      </c>
      <c r="T40" s="449" t="s">
        <v>524</v>
      </c>
    </row>
    <row r="41" spans="1:20" s="449" customFormat="1" ht="13.5" customHeight="1" x14ac:dyDescent="0.3">
      <c r="A41" s="592"/>
      <c r="B41" s="603" t="s">
        <v>525</v>
      </c>
      <c r="C41" s="604">
        <v>-0.37222703779063249</v>
      </c>
      <c r="D41" s="597">
        <f t="shared" si="0"/>
        <v>-7.6944984282754163</v>
      </c>
      <c r="E41" s="598">
        <f t="shared" si="3"/>
        <v>0</v>
      </c>
      <c r="F41" s="598">
        <f t="shared" si="1"/>
        <v>-7.3222713904847838</v>
      </c>
      <c r="G41" s="599">
        <f t="shared" si="2"/>
        <v>-0.37222703779063249</v>
      </c>
      <c r="I41" s="449" t="s">
        <v>524</v>
      </c>
      <c r="J41" s="449" t="s">
        <v>524</v>
      </c>
      <c r="T41" s="449" t="s">
        <v>524</v>
      </c>
    </row>
    <row r="42" spans="1:20" s="449" customFormat="1" ht="13.5" customHeight="1" thickBot="1" x14ac:dyDescent="0.35">
      <c r="B42" s="606" t="s">
        <v>526</v>
      </c>
      <c r="C42" s="607">
        <f>D42</f>
        <v>-7.6944984282754163</v>
      </c>
      <c r="D42" s="608">
        <f>D30+SUM(C31:C41)</f>
        <v>-7.6944984282754163</v>
      </c>
      <c r="E42" s="609"/>
      <c r="F42" s="609"/>
      <c r="G42" s="610">
        <f>D42</f>
        <v>-7.6944984282754163</v>
      </c>
      <c r="I42" s="449" t="s">
        <v>524</v>
      </c>
      <c r="J42" s="449" t="s">
        <v>524</v>
      </c>
      <c r="T42" s="449" t="s">
        <v>524</v>
      </c>
    </row>
    <row r="43" spans="1:20" s="449" customFormat="1" ht="13.5" customHeight="1" x14ac:dyDescent="0.3"/>
    <row r="47" spans="1:20" ht="13.5" customHeight="1" x14ac:dyDescent="0.3">
      <c r="H47" s="449">
        <v>-10</v>
      </c>
      <c r="I47" s="449">
        <v>0</v>
      </c>
    </row>
    <row r="48" spans="1:20" ht="13.5" customHeight="1" x14ac:dyDescent="0.3">
      <c r="B48" s="600" t="str">
        <f t="shared" ref="B48:G48" si="4">B42</f>
        <v>RRZ odhad salda VS v roku 2020</v>
      </c>
      <c r="C48" s="601">
        <f t="shared" si="4"/>
        <v>-7.6944984282754163</v>
      </c>
      <c r="D48" s="602">
        <f t="shared" si="4"/>
        <v>-7.6944984282754163</v>
      </c>
      <c r="E48" s="599">
        <f t="shared" si="4"/>
        <v>0</v>
      </c>
      <c r="F48" s="599">
        <f t="shared" si="4"/>
        <v>0</v>
      </c>
      <c r="G48" s="599">
        <f t="shared" si="4"/>
        <v>-7.6944984282754163</v>
      </c>
      <c r="H48" s="592">
        <f>$H$47</f>
        <v>-10</v>
      </c>
      <c r="I48" s="592">
        <f>$I$47</f>
        <v>0</v>
      </c>
    </row>
    <row r="49" spans="2:9" ht="13.5" customHeight="1" x14ac:dyDescent="0.3">
      <c r="B49" s="603" t="str">
        <f t="shared" ref="B49:G49" si="5">B41</f>
        <v>Zmena HDP</v>
      </c>
      <c r="C49" s="604">
        <f t="shared" si="5"/>
        <v>-0.37222703779063249</v>
      </c>
      <c r="D49" s="602">
        <f t="shared" si="5"/>
        <v>-7.6944984282754163</v>
      </c>
      <c r="E49" s="599">
        <f t="shared" si="5"/>
        <v>0</v>
      </c>
      <c r="F49" s="599">
        <f t="shared" si="5"/>
        <v>-7.3222713904847838</v>
      </c>
      <c r="G49" s="599">
        <f t="shared" si="5"/>
        <v>-0.37222703779063249</v>
      </c>
      <c r="H49" s="605">
        <v>0</v>
      </c>
      <c r="I49" s="592">
        <v>0</v>
      </c>
    </row>
    <row r="50" spans="2:9" ht="13.5" customHeight="1" x14ac:dyDescent="0.3">
      <c r="B50" s="603" t="str">
        <f t="shared" ref="B50:G50" si="6">B40</f>
        <v>COVID opatrenia</v>
      </c>
      <c r="C50" s="604">
        <f t="shared" si="6"/>
        <v>-1.2670621041561627</v>
      </c>
      <c r="D50" s="602">
        <f t="shared" si="6"/>
        <v>-7.3222713904847838</v>
      </c>
      <c r="E50" s="599">
        <f t="shared" si="6"/>
        <v>0</v>
      </c>
      <c r="F50" s="599">
        <f t="shared" si="6"/>
        <v>-6.0552092863286209</v>
      </c>
      <c r="G50" s="599">
        <f t="shared" si="6"/>
        <v>-1.2670621041561627</v>
      </c>
      <c r="H50" s="592">
        <f>$H$47</f>
        <v>-10</v>
      </c>
      <c r="I50" s="592">
        <f>$I$47</f>
        <v>0</v>
      </c>
    </row>
    <row r="51" spans="2:9" ht="13.5" customHeight="1" x14ac:dyDescent="0.3">
      <c r="B51" s="603" t="str">
        <f t="shared" ref="B51:G51" si="7">B39</f>
        <v>Daňové príjmy</v>
      </c>
      <c r="C51" s="604">
        <f t="shared" si="7"/>
        <v>-1.1148848678269716</v>
      </c>
      <c r="D51" s="602">
        <f t="shared" si="7"/>
        <v>-6.0552092863286209</v>
      </c>
      <c r="E51" s="599">
        <f t="shared" si="7"/>
        <v>0</v>
      </c>
      <c r="F51" s="599">
        <f t="shared" si="7"/>
        <v>-4.9403244185016497</v>
      </c>
      <c r="G51" s="599">
        <f t="shared" si="7"/>
        <v>-1.1148848678269716</v>
      </c>
      <c r="H51" s="592">
        <v>0</v>
      </c>
      <c r="I51" s="592">
        <v>0</v>
      </c>
    </row>
    <row r="52" spans="2:9" ht="13.5" customHeight="1" x14ac:dyDescent="0.3">
      <c r="B52" s="603" t="str">
        <f t="shared" ref="B52:G52" si="8">B38</f>
        <v>Sociálne transfery a dávky</v>
      </c>
      <c r="C52" s="604">
        <f t="shared" si="8"/>
        <v>-1.0964198918763572</v>
      </c>
      <c r="D52" s="602">
        <f t="shared" si="8"/>
        <v>-4.9403244185016497</v>
      </c>
      <c r="E52" s="599">
        <f t="shared" si="8"/>
        <v>0</v>
      </c>
      <c r="F52" s="599">
        <f t="shared" si="8"/>
        <v>-3.8439045266252925</v>
      </c>
      <c r="G52" s="599">
        <f t="shared" si="8"/>
        <v>-1.0964198918763572</v>
      </c>
      <c r="H52" s="592">
        <f>$H$47</f>
        <v>-10</v>
      </c>
      <c r="I52" s="592">
        <f>$I$47</f>
        <v>0</v>
      </c>
    </row>
    <row r="53" spans="2:9" ht="13.5" customHeight="1" x14ac:dyDescent="0.3">
      <c r="B53" s="603" t="str">
        <f t="shared" ref="B53:G53" si="9">B37</f>
        <v>Bežné transfery ŠR</v>
      </c>
      <c r="C53" s="604">
        <f t="shared" si="9"/>
        <v>-0.74005786257789097</v>
      </c>
      <c r="D53" s="602">
        <f t="shared" si="9"/>
        <v>-3.8439045266252925</v>
      </c>
      <c r="E53" s="599">
        <f t="shared" si="9"/>
        <v>0</v>
      </c>
      <c r="F53" s="599">
        <f t="shared" si="9"/>
        <v>-3.1038466640474014</v>
      </c>
      <c r="G53" s="599">
        <f t="shared" si="9"/>
        <v>-0.74005786257789097</v>
      </c>
      <c r="H53" s="592">
        <v>0</v>
      </c>
      <c r="I53" s="592">
        <v>0</v>
      </c>
    </row>
    <row r="54" spans="2:9" ht="13.5" customHeight="1" x14ac:dyDescent="0.3">
      <c r="B54" s="603" t="str">
        <f t="shared" ref="B54:G54" si="10">B36</f>
        <v>Vzťahy s rozpočtom EÚ</v>
      </c>
      <c r="C54" s="604">
        <f t="shared" si="10"/>
        <v>-0.46054538762709329</v>
      </c>
      <c r="D54" s="602">
        <f t="shared" si="10"/>
        <v>-3.1038466640474014</v>
      </c>
      <c r="E54" s="599">
        <f t="shared" si="10"/>
        <v>0</v>
      </c>
      <c r="F54" s="599">
        <f t="shared" si="10"/>
        <v>-2.6433012764203081</v>
      </c>
      <c r="G54" s="599">
        <f t="shared" si="10"/>
        <v>-0.46054538762709329</v>
      </c>
      <c r="H54" s="592">
        <f>$H$47</f>
        <v>-10</v>
      </c>
      <c r="I54" s="592">
        <f>$I$47</f>
        <v>0</v>
      </c>
    </row>
    <row r="55" spans="2:9" ht="13.5" customHeight="1" x14ac:dyDescent="0.3">
      <c r="B55" s="603" t="str">
        <f t="shared" ref="B55:G55" si="11">B35</f>
        <v>Osobné výdavky ŠR</v>
      </c>
      <c r="C55" s="604">
        <f t="shared" si="11"/>
        <v>-0.32548353231798965</v>
      </c>
      <c r="D55" s="602">
        <f t="shared" si="11"/>
        <v>-2.6433012764203081</v>
      </c>
      <c r="E55" s="599">
        <f t="shared" si="11"/>
        <v>0</v>
      </c>
      <c r="F55" s="599">
        <f t="shared" si="11"/>
        <v>-2.3178177441023182</v>
      </c>
      <c r="G55" s="599">
        <f t="shared" si="11"/>
        <v>-0.32548353231798965</v>
      </c>
      <c r="H55" s="592">
        <v>0</v>
      </c>
      <c r="I55" s="592">
        <v>0</v>
      </c>
    </row>
    <row r="56" spans="2:9" ht="13.5" customHeight="1" x14ac:dyDescent="0.3">
      <c r="B56" s="603" t="str">
        <f t="shared" ref="B56:G56" si="12">B34</f>
        <v>Ostatné vplyvy</v>
      </c>
      <c r="C56" s="604">
        <f t="shared" si="12"/>
        <v>-0.31412608026079708</v>
      </c>
      <c r="D56" s="602">
        <f t="shared" si="12"/>
        <v>-2.3178177441023182</v>
      </c>
      <c r="E56" s="599">
        <f t="shared" si="12"/>
        <v>0</v>
      </c>
      <c r="F56" s="599">
        <f t="shared" si="12"/>
        <v>-2.0036916638415212</v>
      </c>
      <c r="G56" s="599">
        <f t="shared" si="12"/>
        <v>-0.31412608026079708</v>
      </c>
      <c r="H56" s="592">
        <f>$H$47</f>
        <v>-10</v>
      </c>
      <c r="I56" s="592">
        <f>$I$47</f>
        <v>0</v>
      </c>
    </row>
    <row r="57" spans="2:9" ht="13.5" customHeight="1" x14ac:dyDescent="0.3">
      <c r="B57" s="603" t="str">
        <f t="shared" ref="B57:G57" si="13">B33</f>
        <v>Výdavky na zdravotníctvo</v>
      </c>
      <c r="C57" s="604">
        <f t="shared" si="13"/>
        <v>-0.31136203571661064</v>
      </c>
      <c r="D57" s="602">
        <f t="shared" si="13"/>
        <v>-2.0036916638415212</v>
      </c>
      <c r="E57" s="599">
        <f t="shared" si="13"/>
        <v>0</v>
      </c>
      <c r="F57" s="599">
        <f t="shared" si="13"/>
        <v>-1.6923296281249105</v>
      </c>
      <c r="G57" s="599">
        <f t="shared" si="13"/>
        <v>-0.31136203571661064</v>
      </c>
      <c r="H57" s="592">
        <v>0</v>
      </c>
      <c r="I57" s="592">
        <v>0</v>
      </c>
    </row>
    <row r="58" spans="2:9" ht="13.5" customHeight="1" x14ac:dyDescent="0.3">
      <c r="B58" s="603" t="str">
        <f t="shared" ref="B58:G58" si="14">B32</f>
        <v>Hospodárenie samospráv</v>
      </c>
      <c r="C58" s="604">
        <f t="shared" si="14"/>
        <v>-0.21765882602396611</v>
      </c>
      <c r="D58" s="602">
        <f t="shared" si="14"/>
        <v>-1.6923296281249105</v>
      </c>
      <c r="E58" s="599">
        <f t="shared" si="14"/>
        <v>0</v>
      </c>
      <c r="F58" s="599">
        <f t="shared" si="14"/>
        <v>-1.4746708021009445</v>
      </c>
      <c r="G58" s="599">
        <f t="shared" si="14"/>
        <v>-0.21765882602396611</v>
      </c>
      <c r="H58" s="592">
        <f>$H$47</f>
        <v>-10</v>
      </c>
      <c r="I58" s="592">
        <f>$I$47</f>
        <v>0</v>
      </c>
    </row>
    <row r="59" spans="2:9" ht="13.5" customHeight="1" x14ac:dyDescent="0.3">
      <c r="B59" s="603" t="str">
        <f t="shared" ref="B59:G59" si="15">B31</f>
        <v>Vybrané nedaňové príjmy</v>
      </c>
      <c r="C59" s="604">
        <f t="shared" si="15"/>
        <v>-0.12273206442180452</v>
      </c>
      <c r="D59" s="602">
        <f t="shared" si="15"/>
        <v>-1.4746708021009445</v>
      </c>
      <c r="E59" s="599">
        <f t="shared" si="15"/>
        <v>0</v>
      </c>
      <c r="F59" s="599">
        <f t="shared" si="15"/>
        <v>-1.3519387376791399</v>
      </c>
      <c r="G59" s="599">
        <f t="shared" si="15"/>
        <v>-0.12273206442180452</v>
      </c>
      <c r="H59" s="592">
        <v>0</v>
      </c>
      <c r="I59" s="592">
        <v>0</v>
      </c>
    </row>
    <row r="60" spans="2:9" ht="13.5" customHeight="1" thickBot="1" x14ac:dyDescent="0.35">
      <c r="B60" s="606" t="str">
        <f t="shared" ref="B60:G60" si="16">B30</f>
        <v>Saldo VS v roku 2019</v>
      </c>
      <c r="C60" s="607">
        <f t="shared" si="16"/>
        <v>-1.3519387376791399</v>
      </c>
      <c r="D60" s="611">
        <f t="shared" si="16"/>
        <v>-1.3519387376791399</v>
      </c>
      <c r="E60" s="610">
        <f t="shared" si="16"/>
        <v>0</v>
      </c>
      <c r="F60" s="610">
        <f t="shared" si="16"/>
        <v>0</v>
      </c>
      <c r="G60" s="610">
        <f t="shared" si="16"/>
        <v>-1.3519387376791399</v>
      </c>
      <c r="H60" s="592">
        <f>$H$47</f>
        <v>-10</v>
      </c>
      <c r="I60" s="592">
        <f>$I$47</f>
        <v>0</v>
      </c>
    </row>
  </sheetData>
  <pageMargins left="0.7" right="0.7" top="0.75" bottom="0.75" header="0.3" footer="0.3"/>
  <pageSetup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BC7C-6864-4387-8A6D-BCB81B711A9A}">
  <sheetPr>
    <pageSetUpPr fitToPage="1"/>
  </sheetPr>
  <dimension ref="A1:M32"/>
  <sheetViews>
    <sheetView showGridLines="0" zoomScale="96" zoomScaleNormal="200" workbookViewId="0">
      <selection activeCell="J7" sqref="J7"/>
    </sheetView>
  </sheetViews>
  <sheetFormatPr defaultRowHeight="14.4" x14ac:dyDescent="0.3"/>
  <cols>
    <col min="1" max="1" width="8.88671875" customWidth="1"/>
    <col min="3" max="3" width="9.109375" customWidth="1"/>
  </cols>
  <sheetData>
    <row r="1" spans="1:10" ht="36" x14ac:dyDescent="0.3">
      <c r="A1" s="574"/>
      <c r="B1" s="576" t="s">
        <v>482</v>
      </c>
      <c r="C1" s="575" t="s">
        <v>483</v>
      </c>
      <c r="D1" s="575" t="s">
        <v>484</v>
      </c>
      <c r="E1" s="575" t="s">
        <v>485</v>
      </c>
      <c r="F1" s="575" t="s">
        <v>486</v>
      </c>
      <c r="G1" s="575" t="s">
        <v>487</v>
      </c>
      <c r="H1" s="575" t="s">
        <v>488</v>
      </c>
    </row>
    <row r="2" spans="1:10" x14ac:dyDescent="0.3">
      <c r="A2" s="18">
        <v>1995</v>
      </c>
      <c r="B2" s="571">
        <v>21.6</v>
      </c>
      <c r="C2" s="18"/>
      <c r="D2" s="36"/>
      <c r="E2" s="36"/>
      <c r="F2" s="36"/>
      <c r="G2" s="36"/>
      <c r="H2" s="36"/>
    </row>
    <row r="3" spans="1:10" x14ac:dyDescent="0.3">
      <c r="A3" s="18">
        <v>1996</v>
      </c>
      <c r="B3" s="571">
        <v>30.6</v>
      </c>
      <c r="C3" s="18"/>
      <c r="D3" s="36"/>
      <c r="E3" s="36"/>
      <c r="F3" s="36"/>
      <c r="G3" s="36"/>
      <c r="H3" s="36"/>
    </row>
    <row r="4" spans="1:10" x14ac:dyDescent="0.3">
      <c r="A4" s="18">
        <v>1997</v>
      </c>
      <c r="B4" s="571">
        <v>33</v>
      </c>
      <c r="C4" s="18"/>
      <c r="D4" s="36"/>
      <c r="E4" s="36"/>
      <c r="F4" s="36"/>
      <c r="G4" s="36"/>
      <c r="H4" s="36"/>
    </row>
    <row r="5" spans="1:10" x14ac:dyDescent="0.3">
      <c r="A5" s="18">
        <v>1998</v>
      </c>
      <c r="B5" s="571">
        <v>33.9</v>
      </c>
      <c r="C5" s="18"/>
      <c r="D5" s="36"/>
      <c r="E5" s="36"/>
      <c r="F5" s="36"/>
      <c r="G5" s="36"/>
      <c r="H5" s="36"/>
    </row>
    <row r="6" spans="1:10" x14ac:dyDescent="0.3">
      <c r="A6" s="18">
        <v>1999</v>
      </c>
      <c r="B6" s="571">
        <v>47.1</v>
      </c>
      <c r="C6" s="18"/>
      <c r="D6" s="36"/>
      <c r="E6" s="36"/>
      <c r="F6" s="36"/>
      <c r="G6" s="36"/>
      <c r="H6" s="36"/>
    </row>
    <row r="7" spans="1:10" x14ac:dyDescent="0.3">
      <c r="A7" s="18">
        <v>2000</v>
      </c>
      <c r="B7" s="571">
        <v>50.5</v>
      </c>
      <c r="C7" s="18"/>
      <c r="D7" s="36"/>
      <c r="E7" s="36"/>
      <c r="F7" s="36"/>
      <c r="G7" s="36"/>
      <c r="H7" s="36"/>
      <c r="J7" s="577" t="s">
        <v>489</v>
      </c>
    </row>
    <row r="8" spans="1:10" x14ac:dyDescent="0.3">
      <c r="A8" s="18">
        <v>2001</v>
      </c>
      <c r="B8" s="571">
        <v>51.1</v>
      </c>
      <c r="C8" s="18"/>
      <c r="D8" s="36"/>
      <c r="E8" s="36"/>
      <c r="F8" s="36"/>
      <c r="G8" s="36"/>
      <c r="H8" s="36"/>
    </row>
    <row r="9" spans="1:10" x14ac:dyDescent="0.3">
      <c r="A9" s="18">
        <v>2002</v>
      </c>
      <c r="B9" s="571">
        <v>45.3</v>
      </c>
      <c r="C9" s="18"/>
      <c r="D9" s="36"/>
      <c r="E9" s="36"/>
      <c r="F9" s="36"/>
      <c r="G9" s="36"/>
      <c r="H9" s="36"/>
    </row>
    <row r="10" spans="1:10" x14ac:dyDescent="0.3">
      <c r="A10" s="18">
        <v>2003</v>
      </c>
      <c r="B10" s="571">
        <v>43.2</v>
      </c>
      <c r="C10" s="18"/>
      <c r="D10" s="36"/>
      <c r="E10" s="36"/>
      <c r="F10" s="36"/>
      <c r="G10" s="36"/>
      <c r="H10" s="36"/>
    </row>
    <row r="11" spans="1:10" x14ac:dyDescent="0.3">
      <c r="A11" s="18">
        <v>2004</v>
      </c>
      <c r="B11" s="571">
        <v>41.7</v>
      </c>
      <c r="C11" s="18"/>
      <c r="D11" s="36"/>
      <c r="E11" s="36"/>
      <c r="F11" s="36"/>
      <c r="G11" s="36"/>
      <c r="H11" s="36"/>
    </row>
    <row r="12" spans="1:10" x14ac:dyDescent="0.3">
      <c r="A12" s="18">
        <v>2005</v>
      </c>
      <c r="B12" s="571">
        <v>34.700000000000003</v>
      </c>
      <c r="C12" s="18"/>
      <c r="D12" s="36"/>
      <c r="E12" s="36"/>
      <c r="F12" s="36"/>
      <c r="G12" s="36"/>
      <c r="H12" s="36"/>
    </row>
    <row r="13" spans="1:10" x14ac:dyDescent="0.3">
      <c r="A13" s="18">
        <v>2006</v>
      </c>
      <c r="B13" s="571">
        <v>31.4</v>
      </c>
      <c r="C13" s="18"/>
      <c r="D13" s="36"/>
      <c r="E13" s="36"/>
      <c r="F13" s="36"/>
      <c r="G13" s="36"/>
      <c r="H13" s="36"/>
    </row>
    <row r="14" spans="1:10" x14ac:dyDescent="0.3">
      <c r="A14" s="18">
        <v>2007</v>
      </c>
      <c r="B14" s="571">
        <v>30.3</v>
      </c>
      <c r="C14" s="18"/>
      <c r="D14" s="36"/>
      <c r="E14" s="36"/>
      <c r="F14" s="36"/>
      <c r="G14" s="36"/>
      <c r="H14" s="36"/>
    </row>
    <row r="15" spans="1:10" x14ac:dyDescent="0.3">
      <c r="A15" s="18">
        <v>2008</v>
      </c>
      <c r="B15" s="571">
        <v>28.6</v>
      </c>
      <c r="C15" s="18"/>
      <c r="D15" s="36"/>
      <c r="E15" s="36"/>
      <c r="F15" s="36"/>
      <c r="G15" s="36"/>
      <c r="H15" s="36"/>
    </row>
    <row r="16" spans="1:10" x14ac:dyDescent="0.3">
      <c r="A16" s="18">
        <v>2009</v>
      </c>
      <c r="B16" s="571">
        <v>36.4</v>
      </c>
      <c r="C16" s="18"/>
      <c r="D16" s="36"/>
      <c r="E16" s="36"/>
      <c r="F16" s="36"/>
      <c r="G16" s="36"/>
      <c r="H16" s="36"/>
    </row>
    <row r="17" spans="1:13" x14ac:dyDescent="0.3">
      <c r="A17" s="18">
        <v>2010</v>
      </c>
      <c r="B17" s="571">
        <v>41</v>
      </c>
      <c r="C17" s="18"/>
      <c r="D17" s="36"/>
      <c r="E17" s="36"/>
      <c r="F17" s="36"/>
      <c r="G17" s="36"/>
      <c r="H17" s="36"/>
    </row>
    <row r="18" spans="1:13" x14ac:dyDescent="0.3">
      <c r="A18" s="18">
        <v>2011</v>
      </c>
      <c r="B18" s="571">
        <v>43.4</v>
      </c>
      <c r="C18" s="18"/>
      <c r="D18" s="572"/>
      <c r="E18" s="572"/>
      <c r="F18" s="572"/>
      <c r="G18" s="572"/>
      <c r="H18" s="572"/>
    </row>
    <row r="19" spans="1:13" x14ac:dyDescent="0.3">
      <c r="A19" s="18">
        <v>2012</v>
      </c>
      <c r="B19" s="571">
        <v>51.8</v>
      </c>
      <c r="C19" s="18"/>
      <c r="D19" s="572">
        <v>50</v>
      </c>
      <c r="E19" s="572">
        <v>53</v>
      </c>
      <c r="F19" s="572">
        <v>55</v>
      </c>
      <c r="G19" s="572">
        <v>57</v>
      </c>
      <c r="H19" s="572">
        <v>60</v>
      </c>
    </row>
    <row r="20" spans="1:13" x14ac:dyDescent="0.3">
      <c r="A20" s="18">
        <v>2013</v>
      </c>
      <c r="B20" s="571">
        <v>54.7</v>
      </c>
      <c r="C20" s="18"/>
      <c r="D20" s="572">
        <v>50</v>
      </c>
      <c r="E20" s="572">
        <v>53</v>
      </c>
      <c r="F20" s="572">
        <v>55</v>
      </c>
      <c r="G20" s="572">
        <v>57</v>
      </c>
      <c r="H20" s="572">
        <v>60</v>
      </c>
    </row>
    <row r="21" spans="1:13" x14ac:dyDescent="0.3">
      <c r="A21" s="18">
        <v>2014</v>
      </c>
      <c r="B21" s="571">
        <v>53.6</v>
      </c>
      <c r="C21" s="18"/>
      <c r="D21" s="572">
        <v>50</v>
      </c>
      <c r="E21" s="572">
        <v>53</v>
      </c>
      <c r="F21" s="572">
        <v>55</v>
      </c>
      <c r="G21" s="572">
        <v>57</v>
      </c>
      <c r="H21" s="572">
        <v>60</v>
      </c>
    </row>
    <row r="22" spans="1:13" x14ac:dyDescent="0.3">
      <c r="A22" s="18">
        <v>2015</v>
      </c>
      <c r="B22" s="571">
        <v>51.9</v>
      </c>
      <c r="C22" s="18"/>
      <c r="D22" s="572">
        <v>50</v>
      </c>
      <c r="E22" s="572">
        <v>53</v>
      </c>
      <c r="F22" s="572">
        <v>55</v>
      </c>
      <c r="G22" s="572">
        <v>57</v>
      </c>
      <c r="H22" s="572">
        <v>60</v>
      </c>
    </row>
    <row r="23" spans="1:13" x14ac:dyDescent="0.3">
      <c r="A23" s="18">
        <v>2016</v>
      </c>
      <c r="B23" s="571">
        <v>52.4</v>
      </c>
      <c r="C23" s="18"/>
      <c r="D23" s="572">
        <v>50</v>
      </c>
      <c r="E23" s="572">
        <v>53</v>
      </c>
      <c r="F23" s="572">
        <v>55</v>
      </c>
      <c r="G23" s="572">
        <v>57</v>
      </c>
      <c r="H23" s="572">
        <v>60</v>
      </c>
    </row>
    <row r="24" spans="1:13" x14ac:dyDescent="0.3">
      <c r="A24" s="18">
        <v>2017</v>
      </c>
      <c r="B24" s="571">
        <v>51.7</v>
      </c>
      <c r="C24" s="18"/>
      <c r="D24" s="572">
        <v>50</v>
      </c>
      <c r="E24" s="572">
        <v>53</v>
      </c>
      <c r="F24" s="572">
        <v>55</v>
      </c>
      <c r="G24" s="572">
        <v>57</v>
      </c>
      <c r="H24" s="572">
        <v>60</v>
      </c>
    </row>
    <row r="25" spans="1:13" x14ac:dyDescent="0.3">
      <c r="A25" s="18">
        <v>2018</v>
      </c>
      <c r="B25" s="571">
        <v>49.9</v>
      </c>
      <c r="C25" s="18"/>
      <c r="D25" s="572">
        <v>49</v>
      </c>
      <c r="E25" s="572">
        <v>52</v>
      </c>
      <c r="F25" s="572">
        <v>54</v>
      </c>
      <c r="G25" s="572">
        <v>56</v>
      </c>
      <c r="H25" s="572">
        <v>59</v>
      </c>
    </row>
    <row r="26" spans="1:13" x14ac:dyDescent="0.3">
      <c r="A26" s="18">
        <v>2019</v>
      </c>
      <c r="B26" s="571">
        <v>48.5</v>
      </c>
      <c r="C26" s="18">
        <v>48.5</v>
      </c>
      <c r="D26" s="572">
        <v>48</v>
      </c>
      <c r="E26" s="572">
        <v>51</v>
      </c>
      <c r="F26" s="572">
        <v>53</v>
      </c>
      <c r="G26" s="572">
        <v>55</v>
      </c>
      <c r="H26" s="572">
        <v>58</v>
      </c>
      <c r="M26" s="119"/>
    </row>
    <row r="27" spans="1:13" x14ac:dyDescent="0.3">
      <c r="A27" s="18">
        <v>2020</v>
      </c>
      <c r="B27" s="18"/>
      <c r="C27" s="573">
        <v>62.114901318455175</v>
      </c>
      <c r="D27" s="572">
        <v>47</v>
      </c>
      <c r="E27" s="572">
        <v>50</v>
      </c>
      <c r="F27" s="572">
        <v>52</v>
      </c>
      <c r="G27" s="572">
        <v>54</v>
      </c>
      <c r="H27" s="572">
        <v>57</v>
      </c>
    </row>
    <row r="28" spans="1:13" x14ac:dyDescent="0.3">
      <c r="A28" s="18">
        <v>2021</v>
      </c>
      <c r="B28" s="18"/>
      <c r="C28" s="573">
        <v>63.810349627765959</v>
      </c>
      <c r="D28" s="572">
        <v>46</v>
      </c>
      <c r="E28" s="572">
        <v>49</v>
      </c>
      <c r="F28" s="572">
        <v>51</v>
      </c>
      <c r="G28" s="572">
        <v>53</v>
      </c>
      <c r="H28" s="572">
        <v>56</v>
      </c>
    </row>
    <row r="29" spans="1:13" x14ac:dyDescent="0.3">
      <c r="A29" s="18">
        <v>2022</v>
      </c>
      <c r="B29" s="18"/>
      <c r="C29" s="573">
        <v>65.875163448266235</v>
      </c>
      <c r="D29" s="572">
        <v>45</v>
      </c>
      <c r="E29" s="572">
        <v>48</v>
      </c>
      <c r="F29" s="572">
        <v>50</v>
      </c>
      <c r="G29" s="572">
        <v>52</v>
      </c>
      <c r="H29" s="572">
        <v>55</v>
      </c>
    </row>
    <row r="30" spans="1:13" x14ac:dyDescent="0.3">
      <c r="A30" s="27">
        <v>2023</v>
      </c>
      <c r="B30" s="27"/>
      <c r="C30" s="718">
        <v>67.805714031592501</v>
      </c>
      <c r="D30" s="719">
        <v>44</v>
      </c>
      <c r="E30" s="719">
        <v>47</v>
      </c>
      <c r="F30" s="719">
        <v>49</v>
      </c>
      <c r="G30" s="719">
        <v>51</v>
      </c>
      <c r="H30" s="719">
        <v>54</v>
      </c>
    </row>
    <row r="31" spans="1:13" x14ac:dyDescent="0.3">
      <c r="A31" s="36"/>
      <c r="B31" s="36"/>
      <c r="C31" s="36"/>
      <c r="D31" s="36"/>
      <c r="E31" s="36"/>
      <c r="F31" s="36"/>
      <c r="G31" s="631" t="s">
        <v>551</v>
      </c>
      <c r="H31" s="36"/>
    </row>
    <row r="32" spans="1:13" x14ac:dyDescent="0.3">
      <c r="A32" s="36"/>
      <c r="B32" s="36"/>
      <c r="C32" s="36"/>
      <c r="D32" s="36"/>
      <c r="E32" s="36"/>
      <c r="F32" s="36"/>
      <c r="G32" s="36"/>
      <c r="H32" s="36"/>
    </row>
  </sheetData>
  <pageMargins left="0.7" right="0.7" top="0.75" bottom="0.75" header="0.3" footer="0.3"/>
  <pageSetup paperSize="9" scale="51"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EE2FD-7269-4D2D-98B4-2B366EA79BC6}">
  <dimension ref="A1:L36"/>
  <sheetViews>
    <sheetView showGridLines="0" zoomScaleNormal="100" workbookViewId="0">
      <selection activeCell="A14" sqref="A14"/>
    </sheetView>
  </sheetViews>
  <sheetFormatPr defaultRowHeight="14.4" x14ac:dyDescent="0.3"/>
  <cols>
    <col min="1" max="1" width="42.109375" bestFit="1" customWidth="1"/>
  </cols>
  <sheetData>
    <row r="1" spans="1:8" x14ac:dyDescent="0.3">
      <c r="A1" s="621"/>
      <c r="B1" s="622">
        <v>2013</v>
      </c>
      <c r="C1" s="622">
        <v>2014</v>
      </c>
      <c r="D1" s="622">
        <v>2015</v>
      </c>
      <c r="E1" s="622">
        <v>2016</v>
      </c>
      <c r="F1" s="622">
        <v>2017</v>
      </c>
      <c r="G1" s="622">
        <v>2018</v>
      </c>
      <c r="H1" s="622">
        <v>2019</v>
      </c>
    </row>
    <row r="2" spans="1:8" x14ac:dyDescent="0.3">
      <c r="A2" s="625" t="s">
        <v>546</v>
      </c>
      <c r="B2" s="626">
        <v>54.724857888911572</v>
      </c>
      <c r="C2" s="626">
        <v>53.551995678499217</v>
      </c>
      <c r="D2" s="626">
        <v>51.917570542425736</v>
      </c>
      <c r="E2" s="626">
        <v>52.412725242592671</v>
      </c>
      <c r="F2" s="626">
        <v>51.690006884950343</v>
      </c>
      <c r="G2" s="626">
        <v>49.863527939623822</v>
      </c>
      <c r="H2" s="626">
        <v>48.458321081721451</v>
      </c>
    </row>
    <row r="3" spans="1:8" x14ac:dyDescent="0.3">
      <c r="A3" s="623" t="s">
        <v>547</v>
      </c>
      <c r="B3" s="624">
        <v>54.827951734592524</v>
      </c>
      <c r="C3" s="624">
        <v>51.666699621250025</v>
      </c>
      <c r="D3" s="624">
        <v>48.184685928689085</v>
      </c>
      <c r="E3" s="624">
        <v>46.655048644423118</v>
      </c>
      <c r="F3" s="624">
        <v>44.91451430068539</v>
      </c>
      <c r="G3" s="624">
        <v>41.256003496482336</v>
      </c>
      <c r="H3" s="624">
        <v>39.019111444107722</v>
      </c>
    </row>
    <row r="4" spans="1:8" x14ac:dyDescent="0.3">
      <c r="G4" s="632" t="s">
        <v>551</v>
      </c>
    </row>
    <row r="6" spans="1:8" x14ac:dyDescent="0.3">
      <c r="A6" s="621"/>
      <c r="B6" s="622">
        <v>2013</v>
      </c>
      <c r="C6" s="622">
        <v>2014</v>
      </c>
      <c r="D6" s="622">
        <v>2015</v>
      </c>
      <c r="E6" s="622">
        <v>2016</v>
      </c>
      <c r="F6" s="622">
        <v>2017</v>
      </c>
      <c r="G6" s="622">
        <v>2018</v>
      </c>
      <c r="H6" s="622">
        <v>2019</v>
      </c>
    </row>
    <row r="7" spans="1:8" x14ac:dyDescent="0.3">
      <c r="A7" s="627" t="s">
        <v>548</v>
      </c>
      <c r="B7" s="96">
        <v>-2.5085144258145653</v>
      </c>
      <c r="C7" s="96">
        <v>-0.60874320886315325</v>
      </c>
      <c r="D7" s="96">
        <v>-0.73323375439951111</v>
      </c>
      <c r="E7" s="96">
        <v>-0.31914541581462513</v>
      </c>
      <c r="F7" s="96">
        <v>0.33589644081584408</v>
      </c>
      <c r="G7" s="96">
        <v>1.0748999262992547</v>
      </c>
      <c r="H7" s="96">
        <v>6.0738582187468387E-2</v>
      </c>
    </row>
    <row r="8" spans="1:8" x14ac:dyDescent="0.3">
      <c r="A8" s="628" t="s">
        <v>549</v>
      </c>
      <c r="B8" s="629">
        <v>-2.94</v>
      </c>
      <c r="C8" s="629">
        <v>-2.64</v>
      </c>
      <c r="D8" s="629">
        <v>-2.4900000000000002</v>
      </c>
      <c r="E8" s="629">
        <v>-1.93</v>
      </c>
      <c r="F8" s="629">
        <v>-1.29</v>
      </c>
      <c r="G8" s="629">
        <v>-0.83</v>
      </c>
      <c r="H8" s="629">
        <v>0</v>
      </c>
    </row>
    <row r="9" spans="1:8" x14ac:dyDescent="0.3">
      <c r="A9" s="623" t="s">
        <v>550</v>
      </c>
      <c r="B9" s="630">
        <v>-2.8795628673665661</v>
      </c>
      <c r="C9" s="630">
        <v>-3.1075209322693911</v>
      </c>
      <c r="D9" s="630">
        <v>-2.6770267627457764</v>
      </c>
      <c r="E9" s="630">
        <v>-2.5811983738734017</v>
      </c>
      <c r="F9" s="630">
        <v>-0.93597469366702868</v>
      </c>
      <c r="G9" s="630">
        <v>-0.99033020317187204</v>
      </c>
      <c r="H9" s="630">
        <v>-1.3517256661680794</v>
      </c>
    </row>
    <row r="10" spans="1:8" x14ac:dyDescent="0.3">
      <c r="G10" s="631" t="s">
        <v>6</v>
      </c>
    </row>
    <row r="14" spans="1:8" x14ac:dyDescent="0.3">
      <c r="A14" s="1" t="s">
        <v>639</v>
      </c>
      <c r="F14" s="1" t="s">
        <v>640</v>
      </c>
    </row>
    <row r="20" spans="1:12" x14ac:dyDescent="0.3">
      <c r="A20" s="19"/>
      <c r="B20" s="19"/>
      <c r="C20" s="19"/>
      <c r="D20" s="19"/>
      <c r="E20" s="19"/>
      <c r="F20" s="19"/>
      <c r="G20" s="19"/>
      <c r="H20" s="19"/>
      <c r="I20" s="19"/>
      <c r="J20" s="19"/>
      <c r="K20" s="19"/>
      <c r="L20" s="19"/>
    </row>
    <row r="21" spans="1:12" x14ac:dyDescent="0.3">
      <c r="A21" s="19"/>
      <c r="B21" s="19"/>
      <c r="C21" s="19"/>
      <c r="D21" s="19"/>
      <c r="E21" s="19"/>
      <c r="F21" s="19"/>
      <c r="G21" s="19"/>
      <c r="H21" s="19"/>
      <c r="I21" s="19"/>
      <c r="J21" s="19"/>
      <c r="K21" s="19"/>
      <c r="L21" s="19"/>
    </row>
    <row r="22" spans="1:12" x14ac:dyDescent="0.3">
      <c r="A22" s="19"/>
      <c r="B22" s="19"/>
      <c r="C22" s="19"/>
      <c r="D22" s="19"/>
      <c r="E22" s="19"/>
      <c r="F22" s="19"/>
      <c r="G22" s="19"/>
      <c r="H22" s="19"/>
      <c r="I22" s="19"/>
      <c r="J22" s="19"/>
      <c r="K22" s="19"/>
      <c r="L22" s="19"/>
    </row>
    <row r="23" spans="1:12" x14ac:dyDescent="0.3">
      <c r="A23" s="19"/>
      <c r="B23" s="19"/>
      <c r="C23" s="19"/>
      <c r="D23" s="19"/>
      <c r="E23" s="19"/>
      <c r="F23" s="19"/>
      <c r="G23" s="19"/>
      <c r="H23" s="19"/>
      <c r="I23" s="19"/>
      <c r="J23" s="19"/>
      <c r="K23" s="19"/>
      <c r="L23" s="19"/>
    </row>
    <row r="24" spans="1:12" x14ac:dyDescent="0.3">
      <c r="A24" s="19"/>
      <c r="B24" s="19"/>
      <c r="C24" s="19"/>
      <c r="D24" s="19"/>
      <c r="E24" s="19"/>
      <c r="F24" s="19"/>
      <c r="G24" s="19"/>
      <c r="H24" s="19"/>
      <c r="I24" s="19"/>
      <c r="J24" s="19"/>
      <c r="K24" s="19"/>
      <c r="L24" s="19"/>
    </row>
    <row r="25" spans="1:12" x14ac:dyDescent="0.3">
      <c r="A25" s="19"/>
      <c r="B25" s="19"/>
      <c r="C25" s="19"/>
      <c r="D25" s="19"/>
      <c r="E25" s="19"/>
      <c r="F25" s="19"/>
      <c r="G25" s="19"/>
      <c r="H25" s="19"/>
      <c r="I25" s="19"/>
      <c r="J25" s="19"/>
      <c r="K25" s="19"/>
      <c r="L25" s="19"/>
    </row>
    <row r="26" spans="1:12" x14ac:dyDescent="0.3">
      <c r="A26" s="19"/>
      <c r="B26" s="19"/>
      <c r="C26" s="19"/>
      <c r="D26" s="19"/>
      <c r="E26" s="19"/>
      <c r="F26" s="19"/>
      <c r="G26" s="19"/>
      <c r="H26" s="19"/>
      <c r="I26" s="19"/>
      <c r="J26" s="19"/>
      <c r="K26" s="19"/>
      <c r="L26" s="19"/>
    </row>
    <row r="27" spans="1:12" x14ac:dyDescent="0.3">
      <c r="A27" s="19"/>
      <c r="B27" s="19"/>
      <c r="C27" s="19"/>
      <c r="D27" s="19"/>
      <c r="E27" s="19"/>
      <c r="F27" s="19"/>
      <c r="G27" s="19"/>
      <c r="H27" s="19"/>
      <c r="I27" s="19"/>
      <c r="J27" s="19"/>
      <c r="K27" s="19"/>
      <c r="L27" s="19"/>
    </row>
    <row r="28" spans="1:12" x14ac:dyDescent="0.3">
      <c r="A28" s="19"/>
      <c r="B28" s="19"/>
      <c r="C28" s="19"/>
      <c r="D28" s="19"/>
      <c r="E28" s="19"/>
      <c r="F28" s="19"/>
      <c r="G28" s="19"/>
      <c r="H28" s="19"/>
      <c r="I28" s="19"/>
      <c r="J28" s="19"/>
      <c r="K28" s="19"/>
      <c r="L28" s="19"/>
    </row>
    <row r="29" spans="1:12" x14ac:dyDescent="0.3">
      <c r="A29" s="19"/>
      <c r="B29" s="19"/>
      <c r="C29" s="19"/>
      <c r="D29" s="19"/>
      <c r="E29" s="19"/>
      <c r="F29" s="19"/>
      <c r="G29" s="19"/>
      <c r="H29" s="19"/>
      <c r="I29" s="19"/>
      <c r="J29" s="19"/>
      <c r="K29" s="19"/>
      <c r="L29" s="19"/>
    </row>
    <row r="30" spans="1:12" x14ac:dyDescent="0.3">
      <c r="A30" s="19"/>
      <c r="B30" s="19"/>
      <c r="C30" s="19"/>
      <c r="D30" s="19"/>
      <c r="E30" s="19"/>
      <c r="F30" s="19"/>
      <c r="G30" s="19"/>
      <c r="H30" s="19"/>
      <c r="I30" s="19"/>
      <c r="J30" s="19"/>
      <c r="K30" s="19"/>
      <c r="L30" s="19"/>
    </row>
    <row r="31" spans="1:12" x14ac:dyDescent="0.3">
      <c r="A31" s="19"/>
      <c r="B31" s="19"/>
      <c r="C31" s="19"/>
      <c r="D31" s="19"/>
      <c r="E31" s="19"/>
      <c r="F31" s="19"/>
      <c r="G31" s="19"/>
      <c r="H31" s="19"/>
      <c r="I31" s="19"/>
      <c r="J31" s="19"/>
      <c r="K31" s="19"/>
      <c r="L31" s="19"/>
    </row>
    <row r="32" spans="1:12" x14ac:dyDescent="0.3">
      <c r="A32" s="19"/>
      <c r="B32" s="19"/>
      <c r="C32" s="19"/>
      <c r="D32" s="19"/>
      <c r="E32" s="19"/>
      <c r="F32" s="19"/>
      <c r="G32" s="19"/>
      <c r="H32" s="19"/>
      <c r="I32" s="19"/>
      <c r="J32" s="19"/>
      <c r="K32" s="19"/>
      <c r="L32" s="19"/>
    </row>
    <row r="33" spans="1:12" x14ac:dyDescent="0.3">
      <c r="A33" s="19"/>
      <c r="B33" s="19"/>
      <c r="C33" s="19"/>
      <c r="D33" s="19"/>
      <c r="E33" s="19"/>
      <c r="F33" s="19"/>
      <c r="G33" s="19"/>
      <c r="H33" s="19"/>
      <c r="I33" s="19"/>
      <c r="J33" s="19"/>
      <c r="K33" s="19"/>
      <c r="L33" s="19"/>
    </row>
    <row r="34" spans="1:12" x14ac:dyDescent="0.3">
      <c r="A34" s="19"/>
      <c r="B34" s="19"/>
      <c r="C34" s="19"/>
      <c r="D34" s="19"/>
      <c r="E34" s="19"/>
      <c r="F34" s="19"/>
      <c r="G34" s="19"/>
      <c r="H34" s="19"/>
      <c r="I34" s="19"/>
      <c r="J34" s="19"/>
      <c r="K34" s="19"/>
      <c r="L34" s="19"/>
    </row>
    <row r="35" spans="1:12" x14ac:dyDescent="0.3">
      <c r="A35" s="19"/>
      <c r="B35" s="19"/>
      <c r="C35" s="19"/>
      <c r="D35" s="19"/>
      <c r="E35" s="19"/>
      <c r="F35" s="19"/>
      <c r="G35" s="19"/>
      <c r="H35" s="19"/>
      <c r="I35" s="19"/>
      <c r="J35" s="19"/>
      <c r="K35" s="19"/>
      <c r="L35" s="19"/>
    </row>
    <row r="36" spans="1:12" x14ac:dyDescent="0.3">
      <c r="A36" s="19"/>
      <c r="B36" s="19"/>
      <c r="C36" s="19"/>
      <c r="D36" s="19"/>
      <c r="E36" s="19"/>
      <c r="F36" s="19"/>
      <c r="G36" s="19"/>
      <c r="H36" s="19"/>
      <c r="I36" s="19"/>
      <c r="J36" s="19"/>
      <c r="K36" s="19"/>
      <c r="L36" s="19"/>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39A7F-1A05-462D-9500-76B72E648899}">
  <sheetPr>
    <pageSetUpPr fitToPage="1"/>
  </sheetPr>
  <dimension ref="A1:E6"/>
  <sheetViews>
    <sheetView showGridLines="0" workbookViewId="0">
      <selection sqref="A1:E1"/>
    </sheetView>
  </sheetViews>
  <sheetFormatPr defaultColWidth="9.109375" defaultRowHeight="13.2" x14ac:dyDescent="0.25"/>
  <cols>
    <col min="1" max="1" width="40.5546875" style="101" customWidth="1"/>
    <col min="2" max="5" width="12.5546875" style="101" customWidth="1"/>
    <col min="6" max="9" width="7.109375" style="101" customWidth="1"/>
    <col min="10" max="16384" width="9.109375" style="101"/>
  </cols>
  <sheetData>
    <row r="1" spans="1:5" ht="13.8" x14ac:dyDescent="0.25">
      <c r="A1" s="864" t="s">
        <v>839</v>
      </c>
      <c r="B1" s="864"/>
      <c r="C1" s="864"/>
      <c r="D1" s="864"/>
      <c r="E1" s="864"/>
    </row>
    <row r="2" spans="1:5" x14ac:dyDescent="0.25">
      <c r="A2" s="92"/>
      <c r="B2" s="92">
        <v>2020</v>
      </c>
      <c r="C2" s="92">
        <v>2021</v>
      </c>
      <c r="D2" s="92">
        <v>2022</v>
      </c>
      <c r="E2" s="92">
        <v>2023</v>
      </c>
    </row>
    <row r="3" spans="1:5" x14ac:dyDescent="0.25">
      <c r="A3" s="173" t="s">
        <v>840</v>
      </c>
      <c r="B3" s="822">
        <v>-7.6944984282754021</v>
      </c>
      <c r="C3" s="822">
        <v>-7.0994756961044221</v>
      </c>
      <c r="D3" s="822">
        <v>-6.1498834516059322</v>
      </c>
      <c r="E3" s="822">
        <v>-6.2883507889258468</v>
      </c>
    </row>
    <row r="4" spans="1:5" x14ac:dyDescent="0.25">
      <c r="A4" s="173" t="s">
        <v>841</v>
      </c>
      <c r="B4" s="822">
        <v>-7.6944984282754021</v>
      </c>
      <c r="C4" s="822">
        <v>-6.7339884124713549</v>
      </c>
      <c r="D4" s="822">
        <v>-5.8156563306540088</v>
      </c>
      <c r="E4" s="822">
        <v>-5.9938560316210259</v>
      </c>
    </row>
    <row r="5" spans="1:5" ht="13.8" thickBot="1" x14ac:dyDescent="0.3">
      <c r="A5" s="422" t="s">
        <v>842</v>
      </c>
      <c r="B5" s="444">
        <v>0</v>
      </c>
      <c r="C5" s="444">
        <v>-0.36548728363306715</v>
      </c>
      <c r="D5" s="444">
        <v>-0.33422712095192342</v>
      </c>
      <c r="E5" s="444">
        <v>-0.29449475730482089</v>
      </c>
    </row>
    <row r="6" spans="1:5" ht="21" customHeight="1" x14ac:dyDescent="0.25">
      <c r="A6" s="865" t="s">
        <v>843</v>
      </c>
      <c r="B6" s="865"/>
      <c r="C6" s="865"/>
      <c r="D6" s="865"/>
      <c r="E6" s="865"/>
    </row>
  </sheetData>
  <mergeCells count="2">
    <mergeCell ref="A1:E1"/>
    <mergeCell ref="A6:E6"/>
  </mergeCells>
  <pageMargins left="0.25" right="0.25" top="0.75" bottom="0.75" header="0.3" footer="0.3"/>
  <pageSetup fitToHeight="0" orientation="portrait" horizontalDpi="4294967294" verticalDpi="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B9E3-3CCB-4179-9540-2E24A7110249}">
  <sheetPr>
    <pageSetUpPr fitToPage="1"/>
  </sheetPr>
  <dimension ref="A1:N320"/>
  <sheetViews>
    <sheetView showGridLines="0" zoomScaleNormal="100" workbookViewId="0">
      <selection activeCell="J1" sqref="J1"/>
    </sheetView>
  </sheetViews>
  <sheetFormatPr defaultColWidth="9" defaultRowHeight="14.4" x14ac:dyDescent="0.3"/>
  <cols>
    <col min="1" max="1" width="17.5546875" style="155" customWidth="1"/>
    <col min="2" max="5" width="9" style="155"/>
    <col min="6" max="11" width="9" style="155" customWidth="1"/>
    <col min="12" max="16384" width="9" style="155"/>
  </cols>
  <sheetData>
    <row r="1" spans="1:14" x14ac:dyDescent="0.3">
      <c r="A1" s="944"/>
      <c r="B1" s="944"/>
      <c r="C1" s="944"/>
      <c r="D1" s="944"/>
      <c r="E1" s="944"/>
      <c r="F1" s="944"/>
      <c r="G1" s="944"/>
      <c r="H1" s="944"/>
      <c r="I1" s="164"/>
      <c r="J1" s="179" t="s">
        <v>466</v>
      </c>
      <c r="K1" s="164"/>
    </row>
    <row r="2" spans="1:14" x14ac:dyDescent="0.3">
      <c r="A2" s="156"/>
      <c r="B2" s="159">
        <v>2016</v>
      </c>
      <c r="C2" s="159">
        <v>2017</v>
      </c>
      <c r="D2" s="159">
        <v>2018</v>
      </c>
      <c r="E2" s="159">
        <f>D2+1</f>
        <v>2019</v>
      </c>
      <c r="F2" s="159">
        <f>E2+1</f>
        <v>2020</v>
      </c>
      <c r="G2"/>
      <c r="H2"/>
      <c r="I2"/>
      <c r="J2"/>
      <c r="K2"/>
      <c r="L2" s="180"/>
    </row>
    <row r="3" spans="1:14" x14ac:dyDescent="0.3">
      <c r="A3" s="157" t="s">
        <v>462</v>
      </c>
      <c r="B3" s="545">
        <v>310.21100000000001</v>
      </c>
      <c r="C3" s="545">
        <v>178.81700000000001</v>
      </c>
      <c r="D3" s="545">
        <v>270.53300000000002</v>
      </c>
      <c r="E3" s="545">
        <v>225.58420501000001</v>
      </c>
      <c r="F3" s="545">
        <v>294.01100508000002</v>
      </c>
      <c r="G3"/>
      <c r="H3"/>
      <c r="I3"/>
      <c r="J3"/>
      <c r="K3"/>
      <c r="L3" s="180"/>
    </row>
    <row r="4" spans="1:14" x14ac:dyDescent="0.3">
      <c r="A4" s="157" t="s">
        <v>463</v>
      </c>
      <c r="B4" s="545">
        <v>801.43911031000005</v>
      </c>
      <c r="C4" s="545">
        <v>402.71629437000001</v>
      </c>
      <c r="D4" s="545">
        <v>556.71789478000005</v>
      </c>
      <c r="E4" s="545">
        <v>642.74631896999995</v>
      </c>
      <c r="F4" s="545">
        <v>702.50485677999995</v>
      </c>
      <c r="G4"/>
      <c r="H4"/>
      <c r="I4"/>
      <c r="J4"/>
      <c r="K4"/>
      <c r="L4" s="180"/>
    </row>
    <row r="5" spans="1:14" x14ac:dyDescent="0.3">
      <c r="A5" s="157" t="s">
        <v>464</v>
      </c>
      <c r="B5" s="545">
        <v>985.07624516999999</v>
      </c>
      <c r="C5" s="545">
        <v>739.30462852000005</v>
      </c>
      <c r="D5" s="545">
        <v>933.03099999999995</v>
      </c>
      <c r="E5" s="545">
        <v>1088.3793732399999</v>
      </c>
      <c r="F5" s="545">
        <v>1175.8926315599999</v>
      </c>
      <c r="G5"/>
      <c r="H5"/>
      <c r="I5"/>
      <c r="J5"/>
      <c r="K5"/>
      <c r="L5" s="180"/>
    </row>
    <row r="6" spans="1:14" x14ac:dyDescent="0.3">
      <c r="A6" s="548" t="s">
        <v>465</v>
      </c>
      <c r="B6" s="549">
        <v>1753.2840000000001</v>
      </c>
      <c r="C6" s="549">
        <v>1432.124</v>
      </c>
      <c r="D6" s="549">
        <v>2081.90948166</v>
      </c>
      <c r="E6" s="549">
        <v>2092.5613180999999</v>
      </c>
      <c r="F6" s="550">
        <v>2398.7250052715099</v>
      </c>
      <c r="G6"/>
      <c r="H6"/>
      <c r="I6"/>
      <c r="J6"/>
      <c r="K6"/>
      <c r="L6" s="180"/>
    </row>
    <row r="7" spans="1:14" x14ac:dyDescent="0.3">
      <c r="A7" s="160"/>
      <c r="B7"/>
      <c r="C7"/>
      <c r="D7"/>
      <c r="E7" s="546" t="s">
        <v>28</v>
      </c>
      <c r="F7"/>
      <c r="G7"/>
      <c r="H7"/>
      <c r="I7"/>
      <c r="J7"/>
      <c r="K7"/>
      <c r="L7" s="181"/>
      <c r="M7" s="182"/>
      <c r="N7" s="182"/>
    </row>
    <row r="8" spans="1:14" x14ac:dyDescent="0.3">
      <c r="A8" s="161"/>
      <c r="B8"/>
      <c r="C8"/>
      <c r="D8"/>
      <c r="F8"/>
      <c r="G8"/>
      <c r="H8"/>
      <c r="I8"/>
      <c r="J8"/>
      <c r="K8"/>
      <c r="L8" s="180"/>
    </row>
    <row r="9" spans="1:14" x14ac:dyDescent="0.3">
      <c r="A9" s="547"/>
      <c r="B9"/>
      <c r="C9"/>
      <c r="D9"/>
      <c r="E9" s="119"/>
      <c r="F9" s="119"/>
      <c r="G9" s="119"/>
      <c r="H9" s="119"/>
      <c r="I9" s="119"/>
      <c r="J9" s="119"/>
      <c r="K9" s="119"/>
      <c r="L9" s="180"/>
    </row>
    <row r="10" spans="1:14" x14ac:dyDescent="0.3">
      <c r="A10" s="154"/>
      <c r="B10" s="158"/>
      <c r="C10" s="158"/>
      <c r="D10" s="158"/>
      <c r="F10" s="546"/>
      <c r="G10" s="546"/>
      <c r="H10" s="546"/>
      <c r="I10" s="546"/>
      <c r="J10" s="546"/>
      <c r="K10" s="546"/>
    </row>
    <row r="11" spans="1:14" x14ac:dyDescent="0.3">
      <c r="A11" s="154"/>
      <c r="B11" s="158"/>
      <c r="C11" s="158"/>
      <c r="D11" s="158"/>
      <c r="E11" s="158"/>
      <c r="F11" s="158"/>
      <c r="G11" s="158"/>
      <c r="H11" s="154"/>
      <c r="I11" s="154"/>
      <c r="J11" s="154"/>
      <c r="K11" s="154"/>
    </row>
    <row r="12" spans="1:14" x14ac:dyDescent="0.3">
      <c r="A12" s="183" t="s">
        <v>183</v>
      </c>
      <c r="B12" s="158"/>
      <c r="C12" s="158"/>
      <c r="D12" s="158"/>
      <c r="E12" s="158"/>
      <c r="F12" s="158"/>
      <c r="G12" s="158"/>
      <c r="H12" s="154"/>
      <c r="I12" s="154"/>
      <c r="J12" s="154"/>
      <c r="K12" s="154"/>
    </row>
    <row r="13" spans="1:14" x14ac:dyDescent="0.3">
      <c r="A13" s="183" t="s">
        <v>184</v>
      </c>
      <c r="B13" s="158"/>
      <c r="C13" s="158"/>
      <c r="D13" s="158"/>
      <c r="E13" s="158"/>
      <c r="F13" s="158"/>
      <c r="G13" s="158"/>
      <c r="H13" s="154"/>
      <c r="I13" s="154"/>
      <c r="J13" s="154"/>
      <c r="K13" s="154"/>
    </row>
    <row r="14" spans="1:14" x14ac:dyDescent="0.3">
      <c r="A14" s="183" t="s">
        <v>185</v>
      </c>
      <c r="B14" s="158"/>
      <c r="C14" s="158"/>
      <c r="D14" s="158"/>
      <c r="E14" s="158"/>
      <c r="F14" s="158"/>
      <c r="G14" s="158"/>
      <c r="H14" s="154"/>
      <c r="I14" s="154"/>
      <c r="J14" s="154"/>
      <c r="K14" s="154"/>
    </row>
    <row r="15" spans="1:14" x14ac:dyDescent="0.3">
      <c r="A15" s="154"/>
      <c r="B15" s="158"/>
      <c r="C15" s="158"/>
      <c r="D15" s="158"/>
      <c r="E15" s="158"/>
      <c r="F15" s="158"/>
      <c r="G15" s="158"/>
      <c r="H15" s="154"/>
      <c r="I15" s="154"/>
      <c r="J15" s="154"/>
      <c r="K15" s="154"/>
    </row>
    <row r="16" spans="1:14" x14ac:dyDescent="0.3">
      <c r="A16" s="154"/>
      <c r="B16" s="158"/>
      <c r="C16" s="158"/>
      <c r="D16" s="158"/>
      <c r="E16" s="158"/>
      <c r="F16" s="158"/>
      <c r="G16" s="158"/>
      <c r="H16" s="154"/>
      <c r="I16" s="154"/>
      <c r="J16" s="154"/>
      <c r="K16" s="154"/>
    </row>
    <row r="17" spans="1:11" x14ac:dyDescent="0.3">
      <c r="A17" s="154"/>
      <c r="B17" s="158"/>
      <c r="C17" s="158"/>
      <c r="D17" s="158"/>
      <c r="E17" s="158"/>
      <c r="F17" s="158"/>
      <c r="G17" s="158"/>
      <c r="H17" s="154"/>
      <c r="I17" s="154"/>
      <c r="J17" s="154"/>
      <c r="K17" s="154"/>
    </row>
    <row r="18" spans="1:11" x14ac:dyDescent="0.3">
      <c r="A18" s="154"/>
      <c r="B18" s="158"/>
      <c r="C18" s="158"/>
      <c r="D18" s="158"/>
      <c r="E18" s="158"/>
      <c r="F18" s="158"/>
      <c r="G18" s="158"/>
      <c r="H18" s="154"/>
      <c r="I18" s="154"/>
      <c r="J18" s="154"/>
      <c r="K18" s="154"/>
    </row>
    <row r="19" spans="1:11" x14ac:dyDescent="0.3">
      <c r="A19" s="154"/>
      <c r="B19" s="158"/>
      <c r="C19" s="158"/>
      <c r="D19" s="158"/>
      <c r="E19" s="158"/>
      <c r="F19" s="158"/>
      <c r="G19" s="158"/>
      <c r="H19" s="154"/>
      <c r="I19" s="154"/>
      <c r="J19" s="154"/>
      <c r="K19" s="154"/>
    </row>
    <row r="20" spans="1:11" x14ac:dyDescent="0.3">
      <c r="A20" s="154"/>
      <c r="B20" s="158"/>
      <c r="C20" s="158"/>
      <c r="D20" s="158"/>
      <c r="E20" s="158"/>
      <c r="F20" s="158"/>
      <c r="G20" s="158"/>
      <c r="H20" s="154"/>
      <c r="I20" s="154"/>
      <c r="J20" s="154"/>
      <c r="K20" s="154"/>
    </row>
    <row r="21" spans="1:11" x14ac:dyDescent="0.3">
      <c r="A21" s="154"/>
      <c r="B21" s="158"/>
      <c r="C21" s="158"/>
      <c r="D21" s="158"/>
      <c r="E21" s="158"/>
      <c r="F21" s="158"/>
      <c r="G21" s="158"/>
      <c r="H21" s="154"/>
      <c r="I21" s="154"/>
      <c r="J21" s="154"/>
      <c r="K21" s="154"/>
    </row>
    <row r="22" spans="1:11" x14ac:dyDescent="0.3">
      <c r="G22" s="158"/>
      <c r="H22" s="154"/>
      <c r="I22" s="154"/>
      <c r="J22" s="179" t="s">
        <v>657</v>
      </c>
      <c r="K22" s="154"/>
    </row>
    <row r="23" spans="1:11" x14ac:dyDescent="0.3">
      <c r="A23" s="710" t="s">
        <v>658</v>
      </c>
      <c r="B23" s="552">
        <v>2016</v>
      </c>
      <c r="C23" s="552">
        <v>2017</v>
      </c>
      <c r="D23" s="552">
        <v>2018</v>
      </c>
      <c r="E23" s="552">
        <v>2019</v>
      </c>
      <c r="F23" s="552">
        <v>2020</v>
      </c>
      <c r="G23" s="158"/>
      <c r="H23" s="154"/>
      <c r="I23" s="154"/>
      <c r="J23" s="154"/>
      <c r="K23" s="154"/>
    </row>
    <row r="24" spans="1:11" x14ac:dyDescent="0.3">
      <c r="A24" s="553" t="s">
        <v>462</v>
      </c>
      <c r="B24" s="554">
        <v>50.256999999999998</v>
      </c>
      <c r="C24" s="554">
        <v>29.678000000000001</v>
      </c>
      <c r="D24" s="554">
        <v>37.264000000000003</v>
      </c>
      <c r="E24" s="554">
        <v>33.202013909999998</v>
      </c>
      <c r="F24" s="554">
        <v>49.027003790000002</v>
      </c>
      <c r="G24" s="158"/>
      <c r="H24" s="154"/>
      <c r="I24" s="154"/>
      <c r="J24" s="154"/>
      <c r="K24" s="154"/>
    </row>
    <row r="25" spans="1:11" x14ac:dyDescent="0.3">
      <c r="A25" s="551" t="s">
        <v>463</v>
      </c>
      <c r="B25" s="554">
        <v>134.29850211999999</v>
      </c>
      <c r="C25" s="554">
        <v>65.584278269999999</v>
      </c>
      <c r="D25" s="554">
        <v>84.557313410000006</v>
      </c>
      <c r="E25" s="554">
        <v>100.7672512</v>
      </c>
      <c r="F25" s="554">
        <v>119.9042165</v>
      </c>
      <c r="G25" s="158"/>
      <c r="H25" s="154"/>
      <c r="I25" s="154"/>
      <c r="J25" s="154"/>
      <c r="K25" s="154"/>
    </row>
    <row r="26" spans="1:11" x14ac:dyDescent="0.3">
      <c r="A26" s="551" t="s">
        <v>464</v>
      </c>
      <c r="B26" s="554">
        <v>173.28877575999999</v>
      </c>
      <c r="C26" s="554">
        <v>134.43590345999999</v>
      </c>
      <c r="D26" s="554">
        <v>154.68700000000001</v>
      </c>
      <c r="E26" s="554">
        <v>183.33623639999999</v>
      </c>
      <c r="F26" s="554">
        <v>214.71912358</v>
      </c>
      <c r="G26" s="158"/>
      <c r="H26" s="154"/>
      <c r="I26" s="154"/>
      <c r="J26" s="154"/>
      <c r="K26" s="154"/>
    </row>
    <row r="27" spans="1:11" x14ac:dyDescent="0.3">
      <c r="A27" s="555" t="s">
        <v>465</v>
      </c>
      <c r="B27" s="556">
        <v>269.96800000000002</v>
      </c>
      <c r="C27" s="556">
        <v>227.03399999999999</v>
      </c>
      <c r="D27" s="556">
        <v>316.60068558</v>
      </c>
      <c r="E27" s="556">
        <v>304.34309918999998</v>
      </c>
      <c r="F27" s="557">
        <v>376.26456477794898</v>
      </c>
      <c r="G27" s="154"/>
      <c r="H27" s="154"/>
      <c r="I27" s="154"/>
      <c r="J27" s="154"/>
      <c r="K27" s="154"/>
    </row>
    <row r="28" spans="1:11" x14ac:dyDescent="0.3">
      <c r="A28"/>
      <c r="B28"/>
      <c r="C28"/>
      <c r="D28"/>
      <c r="E28" s="546" t="s">
        <v>28</v>
      </c>
      <c r="F28"/>
      <c r="G28" s="154"/>
      <c r="H28" s="154"/>
      <c r="I28" s="154"/>
      <c r="J28" s="154"/>
      <c r="K28" s="154"/>
    </row>
    <row r="29" spans="1:11" x14ac:dyDescent="0.3">
      <c r="A29" s="154"/>
      <c r="B29" s="154"/>
      <c r="C29" s="154"/>
      <c r="D29" s="154"/>
      <c r="E29" s="154"/>
      <c r="F29" s="154"/>
      <c r="G29" s="154"/>
      <c r="H29" s="154"/>
      <c r="I29" s="154"/>
      <c r="J29" s="154"/>
      <c r="K29" s="154"/>
    </row>
    <row r="30" spans="1:11" x14ac:dyDescent="0.3">
      <c r="A30" s="154"/>
      <c r="B30" s="154"/>
      <c r="C30" s="154"/>
      <c r="D30" s="154"/>
      <c r="E30" s="154"/>
      <c r="F30" s="154"/>
      <c r="G30" s="154"/>
      <c r="H30" s="154"/>
      <c r="I30" s="154"/>
      <c r="J30" s="154"/>
      <c r="K30" s="154"/>
    </row>
    <row r="31" spans="1:11" x14ac:dyDescent="0.3">
      <c r="A31" s="154"/>
      <c r="B31" s="154"/>
      <c r="C31" s="154"/>
      <c r="D31" s="154"/>
      <c r="E31" s="154"/>
      <c r="F31" s="154"/>
      <c r="G31" s="154"/>
      <c r="H31" s="154"/>
      <c r="I31" s="154"/>
      <c r="J31" s="154"/>
      <c r="K31" s="154"/>
    </row>
    <row r="32" spans="1:11" x14ac:dyDescent="0.3">
      <c r="A32" s="154"/>
      <c r="B32" s="154"/>
      <c r="C32" s="154"/>
      <c r="D32" s="154"/>
      <c r="E32" s="154"/>
      <c r="F32" s="154"/>
      <c r="G32" s="154"/>
      <c r="H32" s="154"/>
      <c r="I32" s="154"/>
      <c r="J32" s="154"/>
      <c r="K32" s="154"/>
    </row>
    <row r="33" spans="1:11" x14ac:dyDescent="0.3">
      <c r="A33" s="154"/>
      <c r="B33" s="154"/>
      <c r="C33" s="154"/>
      <c r="D33" s="154"/>
      <c r="E33" s="154"/>
      <c r="F33" s="154"/>
      <c r="G33" s="154"/>
      <c r="H33" s="154"/>
      <c r="I33" s="154"/>
      <c r="J33" s="154"/>
      <c r="K33" s="154"/>
    </row>
    <row r="34" spans="1:11" x14ac:dyDescent="0.3">
      <c r="A34" s="154"/>
      <c r="B34" s="154"/>
      <c r="C34" s="154"/>
      <c r="D34" s="154"/>
      <c r="E34" s="154"/>
      <c r="F34" s="154"/>
      <c r="G34" s="154"/>
      <c r="H34" s="154"/>
      <c r="I34" s="154"/>
      <c r="J34" s="154"/>
      <c r="K34" s="154"/>
    </row>
    <row r="35" spans="1:11" x14ac:dyDescent="0.3">
      <c r="A35" s="154"/>
      <c r="B35" s="154"/>
      <c r="C35" s="154"/>
      <c r="D35" s="154"/>
      <c r="E35" s="154"/>
      <c r="F35" s="154"/>
      <c r="G35" s="154"/>
      <c r="H35" s="154"/>
      <c r="I35" s="154"/>
      <c r="J35" s="154"/>
      <c r="K35" s="154"/>
    </row>
    <row r="36" spans="1:11" x14ac:dyDescent="0.3">
      <c r="A36" s="154"/>
      <c r="B36" s="154"/>
      <c r="C36" s="154"/>
      <c r="D36" s="154"/>
      <c r="E36" s="154"/>
      <c r="F36" s="154"/>
      <c r="G36" s="154"/>
      <c r="H36" s="154"/>
      <c r="I36" s="154"/>
      <c r="J36" s="154"/>
      <c r="K36" s="154"/>
    </row>
    <row r="37" spans="1:11" x14ac:dyDescent="0.3">
      <c r="A37" s="154"/>
      <c r="B37" s="154"/>
      <c r="C37" s="154"/>
      <c r="D37" s="154"/>
      <c r="E37" s="154"/>
      <c r="F37" s="154"/>
      <c r="G37" s="154"/>
      <c r="H37" s="154"/>
      <c r="I37" s="154"/>
      <c r="J37" s="154"/>
      <c r="K37" s="154"/>
    </row>
    <row r="38" spans="1:11" x14ac:dyDescent="0.3">
      <c r="A38" s="154"/>
      <c r="B38" s="154"/>
      <c r="C38" s="154"/>
      <c r="D38" s="154"/>
      <c r="E38" s="154"/>
      <c r="F38" s="154"/>
      <c r="G38" s="154"/>
      <c r="H38" s="154"/>
      <c r="I38" s="154"/>
      <c r="J38" s="154"/>
      <c r="K38" s="154"/>
    </row>
    <row r="39" spans="1:11" x14ac:dyDescent="0.3">
      <c r="A39" s="154"/>
      <c r="B39" s="154"/>
      <c r="C39" s="154"/>
      <c r="D39" s="154"/>
      <c r="E39" s="154"/>
      <c r="F39" s="154"/>
      <c r="G39" s="154"/>
      <c r="H39" s="154"/>
      <c r="I39" s="154"/>
      <c r="J39" s="154"/>
      <c r="K39" s="154"/>
    </row>
    <row r="40" spans="1:11" x14ac:dyDescent="0.3">
      <c r="A40" s="154"/>
      <c r="B40" s="154"/>
      <c r="C40" s="154"/>
      <c r="D40" s="154"/>
      <c r="E40" s="154"/>
      <c r="F40" s="154"/>
      <c r="G40" s="154"/>
      <c r="H40" s="154"/>
      <c r="I40" s="154"/>
      <c r="J40" s="154"/>
      <c r="K40" s="154"/>
    </row>
    <row r="41" spans="1:11" x14ac:dyDescent="0.3">
      <c r="A41" s="154"/>
      <c r="B41" s="154"/>
      <c r="C41" s="154"/>
      <c r="D41" s="154"/>
      <c r="E41" s="154"/>
      <c r="F41" s="154"/>
      <c r="G41" s="154"/>
      <c r="H41" s="154"/>
      <c r="I41" s="154"/>
      <c r="J41" s="154"/>
      <c r="K41" s="154"/>
    </row>
    <row r="42" spans="1:11" x14ac:dyDescent="0.3">
      <c r="A42" s="154"/>
      <c r="B42" s="154"/>
      <c r="C42" s="154"/>
      <c r="D42" s="154"/>
      <c r="E42" s="154"/>
      <c r="F42" s="154"/>
      <c r="G42" s="154"/>
      <c r="H42" s="154"/>
      <c r="I42" s="154"/>
      <c r="J42" s="154"/>
      <c r="K42" s="154"/>
    </row>
    <row r="43" spans="1:11" x14ac:dyDescent="0.3">
      <c r="A43" s="154"/>
      <c r="B43" s="154"/>
      <c r="C43" s="154"/>
      <c r="D43" s="154"/>
      <c r="E43" s="154"/>
      <c r="F43" s="154"/>
      <c r="G43" s="154"/>
      <c r="H43" s="154"/>
      <c r="I43" s="154"/>
      <c r="J43" s="154"/>
      <c r="K43" s="154"/>
    </row>
    <row r="44" spans="1:11" x14ac:dyDescent="0.3">
      <c r="A44" s="154"/>
      <c r="B44" s="154"/>
      <c r="C44" s="154"/>
      <c r="D44" s="154"/>
      <c r="E44" s="154"/>
      <c r="F44" s="154"/>
      <c r="G44" s="154"/>
      <c r="H44" s="154"/>
      <c r="I44" s="154"/>
      <c r="J44" s="154"/>
      <c r="K44" s="154"/>
    </row>
    <row r="45" spans="1:11" x14ac:dyDescent="0.3">
      <c r="A45" s="154"/>
      <c r="B45" s="154"/>
      <c r="C45" s="154"/>
      <c r="D45" s="154"/>
      <c r="E45" s="154"/>
      <c r="F45" s="154"/>
      <c r="G45" s="154"/>
      <c r="H45" s="154"/>
      <c r="I45" s="154"/>
      <c r="J45" s="154"/>
      <c r="K45" s="154"/>
    </row>
    <row r="46" spans="1:11" x14ac:dyDescent="0.3">
      <c r="A46" s="154"/>
      <c r="B46" s="154"/>
      <c r="C46" s="154"/>
      <c r="D46" s="154"/>
      <c r="E46" s="154"/>
      <c r="F46" s="154"/>
      <c r="G46" s="154"/>
      <c r="H46" s="154"/>
      <c r="I46" s="154"/>
      <c r="J46" s="154"/>
      <c r="K46" s="154"/>
    </row>
    <row r="47" spans="1:11" x14ac:dyDescent="0.3">
      <c r="A47" s="154"/>
      <c r="B47" s="154"/>
      <c r="C47" s="154"/>
      <c r="D47" s="154"/>
      <c r="E47" s="154"/>
      <c r="F47" s="154"/>
      <c r="G47" s="154"/>
      <c r="H47" s="154"/>
      <c r="I47" s="154"/>
      <c r="J47" s="154"/>
      <c r="K47" s="154"/>
    </row>
    <row r="48" spans="1:11" x14ac:dyDescent="0.3">
      <c r="A48" s="154"/>
      <c r="B48" s="154"/>
      <c r="C48" s="154"/>
      <c r="D48" s="154"/>
      <c r="E48" s="154"/>
      <c r="F48" s="154"/>
      <c r="G48" s="154"/>
      <c r="H48" s="154"/>
      <c r="I48" s="154"/>
      <c r="J48" s="154"/>
      <c r="K48" s="154"/>
    </row>
    <row r="49" spans="1:11" x14ac:dyDescent="0.3">
      <c r="A49" s="154"/>
      <c r="B49" s="154"/>
      <c r="C49" s="154"/>
      <c r="D49" s="154"/>
      <c r="E49" s="154"/>
      <c r="F49" s="154"/>
      <c r="G49" s="154"/>
      <c r="H49" s="154"/>
      <c r="I49" s="154"/>
      <c r="J49" s="154"/>
      <c r="K49" s="154"/>
    </row>
    <row r="50" spans="1:11" x14ac:dyDescent="0.3">
      <c r="A50" s="154"/>
      <c r="B50" s="154"/>
      <c r="C50" s="154"/>
      <c r="D50" s="154"/>
      <c r="E50" s="154"/>
      <c r="F50" s="154"/>
      <c r="G50" s="154"/>
      <c r="H50" s="154"/>
      <c r="I50" s="154"/>
      <c r="J50" s="154"/>
      <c r="K50" s="154"/>
    </row>
    <row r="51" spans="1:11" x14ac:dyDescent="0.3">
      <c r="A51" s="154"/>
      <c r="B51" s="154"/>
      <c r="C51" s="154"/>
      <c r="D51" s="154"/>
      <c r="E51" s="154"/>
      <c r="F51" s="154"/>
      <c r="G51" s="154"/>
      <c r="H51" s="154"/>
      <c r="I51" s="154"/>
      <c r="J51" s="154"/>
      <c r="K51" s="154"/>
    </row>
    <row r="52" spans="1:11" x14ac:dyDescent="0.3">
      <c r="A52" s="154"/>
      <c r="B52" s="154"/>
      <c r="C52" s="154"/>
      <c r="D52" s="154"/>
      <c r="E52" s="154"/>
      <c r="F52" s="154"/>
      <c r="G52" s="154"/>
      <c r="H52" s="154"/>
      <c r="I52" s="154"/>
      <c r="J52" s="154"/>
      <c r="K52" s="154"/>
    </row>
    <row r="53" spans="1:11" x14ac:dyDescent="0.3">
      <c r="A53" s="154"/>
      <c r="B53" s="154"/>
      <c r="C53" s="154"/>
      <c r="D53" s="154"/>
      <c r="E53" s="154"/>
      <c r="F53" s="154"/>
      <c r="G53" s="154"/>
      <c r="H53" s="154"/>
      <c r="I53" s="154"/>
      <c r="J53" s="154"/>
      <c r="K53" s="154"/>
    </row>
    <row r="54" spans="1:11" x14ac:dyDescent="0.3">
      <c r="A54" s="154"/>
      <c r="B54" s="154"/>
      <c r="C54" s="154"/>
      <c r="D54" s="154"/>
      <c r="E54" s="154"/>
      <c r="F54" s="154"/>
      <c r="G54" s="154"/>
      <c r="H54" s="154"/>
      <c r="I54" s="154"/>
      <c r="J54" s="154"/>
      <c r="K54" s="154"/>
    </row>
    <row r="55" spans="1:11" x14ac:dyDescent="0.3">
      <c r="A55" s="154"/>
      <c r="B55" s="154"/>
      <c r="C55" s="154"/>
      <c r="D55" s="154"/>
      <c r="E55" s="154"/>
      <c r="F55" s="154"/>
      <c r="G55" s="154"/>
      <c r="H55" s="154"/>
      <c r="I55" s="154"/>
      <c r="J55" s="154"/>
      <c r="K55" s="154"/>
    </row>
    <row r="56" spans="1:11" x14ac:dyDescent="0.3">
      <c r="A56" s="154"/>
      <c r="B56" s="154"/>
      <c r="C56" s="154"/>
      <c r="D56" s="154"/>
      <c r="E56" s="154"/>
      <c r="F56" s="154"/>
      <c r="G56" s="154"/>
      <c r="H56" s="154"/>
      <c r="I56" s="154"/>
      <c r="J56" s="154"/>
      <c r="K56" s="154"/>
    </row>
    <row r="57" spans="1:11" x14ac:dyDescent="0.3">
      <c r="A57" s="154"/>
      <c r="B57" s="154"/>
      <c r="C57" s="154"/>
      <c r="D57" s="154"/>
      <c r="E57" s="154"/>
      <c r="F57" s="154"/>
      <c r="G57" s="154"/>
      <c r="H57" s="154"/>
      <c r="I57" s="154"/>
      <c r="J57" s="154"/>
      <c r="K57" s="154"/>
    </row>
    <row r="58" spans="1:11" x14ac:dyDescent="0.3">
      <c r="A58" s="154"/>
      <c r="B58" s="154"/>
      <c r="C58" s="154"/>
      <c r="D58" s="154"/>
      <c r="E58" s="154"/>
      <c r="F58" s="154"/>
      <c r="G58" s="154"/>
      <c r="H58" s="154"/>
      <c r="I58" s="154"/>
      <c r="J58" s="154"/>
      <c r="K58" s="154"/>
    </row>
    <row r="59" spans="1:11" x14ac:dyDescent="0.3">
      <c r="A59" s="154"/>
      <c r="B59" s="154"/>
      <c r="C59" s="154"/>
      <c r="D59" s="154"/>
      <c r="E59" s="154"/>
      <c r="F59" s="154"/>
      <c r="G59" s="154"/>
      <c r="H59" s="154"/>
      <c r="I59" s="154"/>
      <c r="J59" s="154"/>
      <c r="K59" s="154"/>
    </row>
    <row r="60" spans="1:11" x14ac:dyDescent="0.3">
      <c r="A60" s="154"/>
      <c r="B60" s="154"/>
      <c r="C60" s="154"/>
      <c r="D60" s="154"/>
      <c r="E60" s="154"/>
      <c r="F60" s="154"/>
      <c r="G60" s="154"/>
      <c r="H60" s="154"/>
      <c r="I60" s="154"/>
      <c r="J60" s="154"/>
      <c r="K60" s="154"/>
    </row>
    <row r="61" spans="1:11" x14ac:dyDescent="0.3">
      <c r="A61" s="154"/>
      <c r="B61" s="154"/>
      <c r="C61" s="154"/>
      <c r="D61" s="154"/>
      <c r="E61" s="154"/>
      <c r="F61" s="154"/>
      <c r="G61" s="154"/>
      <c r="H61" s="154"/>
      <c r="I61" s="154"/>
      <c r="J61" s="154"/>
      <c r="K61" s="154"/>
    </row>
    <row r="62" spans="1:11" x14ac:dyDescent="0.3">
      <c r="A62" s="154"/>
      <c r="B62" s="154"/>
      <c r="C62" s="154"/>
      <c r="D62" s="154"/>
      <c r="E62" s="154"/>
      <c r="F62" s="154"/>
      <c r="G62" s="154"/>
      <c r="H62" s="154"/>
      <c r="I62" s="154"/>
      <c r="J62" s="154"/>
      <c r="K62" s="154"/>
    </row>
    <row r="63" spans="1:11" x14ac:dyDescent="0.3">
      <c r="A63" s="154"/>
      <c r="B63" s="154"/>
      <c r="C63" s="154"/>
      <c r="D63" s="154"/>
      <c r="E63" s="154"/>
      <c r="F63" s="154"/>
      <c r="G63" s="154"/>
      <c r="H63" s="154"/>
      <c r="I63" s="154"/>
      <c r="J63" s="154"/>
      <c r="K63" s="154"/>
    </row>
    <row r="64" spans="1:11" x14ac:dyDescent="0.3">
      <c r="A64" s="154"/>
      <c r="B64" s="154"/>
      <c r="C64" s="154"/>
      <c r="D64" s="154"/>
      <c r="E64" s="154"/>
      <c r="F64" s="154"/>
      <c r="G64" s="154"/>
      <c r="H64" s="154"/>
      <c r="I64" s="154"/>
      <c r="J64" s="154"/>
      <c r="K64" s="154"/>
    </row>
    <row r="65" spans="1:11" x14ac:dyDescent="0.3">
      <c r="A65" s="154"/>
      <c r="B65" s="154"/>
      <c r="C65" s="154"/>
      <c r="D65" s="154"/>
      <c r="E65" s="154"/>
      <c r="F65" s="154"/>
      <c r="G65" s="154"/>
      <c r="H65" s="154"/>
      <c r="I65" s="154"/>
      <c r="J65" s="154"/>
      <c r="K65" s="154"/>
    </row>
    <row r="66" spans="1:11" x14ac:dyDescent="0.3">
      <c r="A66" s="154"/>
      <c r="B66" s="154"/>
      <c r="C66" s="154"/>
      <c r="D66" s="154"/>
      <c r="E66" s="154"/>
      <c r="F66" s="154"/>
      <c r="G66" s="154"/>
      <c r="H66" s="154"/>
      <c r="I66" s="154"/>
      <c r="J66" s="154"/>
      <c r="K66" s="154"/>
    </row>
    <row r="67" spans="1:11" x14ac:dyDescent="0.3">
      <c r="A67" s="154"/>
      <c r="B67" s="154"/>
      <c r="C67" s="154"/>
      <c r="D67" s="154"/>
      <c r="E67" s="154"/>
      <c r="F67" s="154"/>
      <c r="G67" s="154"/>
      <c r="H67" s="154"/>
      <c r="I67" s="154"/>
      <c r="J67" s="154"/>
      <c r="K67" s="154"/>
    </row>
    <row r="68" spans="1:11" x14ac:dyDescent="0.3">
      <c r="A68" s="154"/>
      <c r="B68" s="154"/>
      <c r="C68" s="154"/>
      <c r="D68" s="154"/>
      <c r="E68" s="154"/>
      <c r="F68" s="154"/>
      <c r="G68" s="154"/>
      <c r="H68" s="154"/>
      <c r="I68" s="154"/>
      <c r="J68" s="154"/>
      <c r="K68" s="154"/>
    </row>
    <row r="69" spans="1:11" x14ac:dyDescent="0.3">
      <c r="A69" s="154"/>
      <c r="B69" s="154"/>
      <c r="C69" s="154"/>
      <c r="D69" s="154"/>
      <c r="E69" s="154"/>
      <c r="F69" s="154"/>
      <c r="G69" s="154"/>
      <c r="H69" s="154"/>
      <c r="I69" s="154"/>
      <c r="J69" s="154"/>
      <c r="K69" s="154"/>
    </row>
    <row r="70" spans="1:11" x14ac:dyDescent="0.3">
      <c r="A70" s="154"/>
      <c r="B70" s="154"/>
      <c r="C70" s="154"/>
      <c r="D70" s="154"/>
      <c r="E70" s="154"/>
      <c r="F70" s="154"/>
      <c r="G70" s="154"/>
      <c r="H70" s="154"/>
      <c r="I70" s="154"/>
      <c r="J70" s="154"/>
      <c r="K70" s="154"/>
    </row>
    <row r="71" spans="1:11" x14ac:dyDescent="0.3">
      <c r="A71" s="154"/>
      <c r="B71" s="154"/>
      <c r="C71" s="154"/>
      <c r="D71" s="154"/>
      <c r="E71" s="154"/>
      <c r="F71" s="154"/>
      <c r="G71" s="154"/>
      <c r="H71" s="154"/>
      <c r="I71" s="154"/>
      <c r="J71" s="154"/>
      <c r="K71" s="154"/>
    </row>
    <row r="72" spans="1:11" x14ac:dyDescent="0.3">
      <c r="A72" s="154"/>
      <c r="B72" s="154"/>
      <c r="C72" s="154"/>
      <c r="D72" s="154"/>
      <c r="E72" s="154"/>
      <c r="F72" s="154"/>
      <c r="G72" s="154"/>
      <c r="H72" s="154"/>
      <c r="I72" s="154"/>
      <c r="J72" s="154"/>
      <c r="K72" s="154"/>
    </row>
    <row r="73" spans="1:11" x14ac:dyDescent="0.3">
      <c r="A73" s="154"/>
      <c r="B73" s="154"/>
      <c r="C73" s="154"/>
      <c r="D73" s="154"/>
      <c r="E73" s="154"/>
      <c r="F73" s="154"/>
      <c r="G73" s="154"/>
      <c r="H73" s="154"/>
      <c r="I73" s="154"/>
      <c r="J73" s="154"/>
      <c r="K73" s="154"/>
    </row>
    <row r="74" spans="1:11" x14ac:dyDescent="0.3">
      <c r="A74" s="154"/>
      <c r="B74" s="154"/>
      <c r="C74" s="154"/>
      <c r="D74" s="154"/>
      <c r="E74" s="154"/>
      <c r="F74" s="154"/>
      <c r="G74" s="154"/>
      <c r="H74" s="154"/>
      <c r="I74" s="154"/>
      <c r="J74" s="154"/>
      <c r="K74" s="154"/>
    </row>
    <row r="75" spans="1:11" x14ac:dyDescent="0.3">
      <c r="A75" s="154"/>
      <c r="B75" s="154"/>
      <c r="C75" s="154"/>
      <c r="D75" s="154"/>
      <c r="E75" s="154"/>
      <c r="F75" s="154"/>
      <c r="G75" s="154"/>
      <c r="H75" s="154"/>
      <c r="I75" s="154"/>
      <c r="J75" s="154"/>
      <c r="K75" s="154"/>
    </row>
    <row r="76" spans="1:11" x14ac:dyDescent="0.3">
      <c r="A76" s="154"/>
      <c r="B76" s="154"/>
      <c r="C76" s="154"/>
      <c r="D76" s="154"/>
      <c r="E76" s="154"/>
      <c r="F76" s="154"/>
      <c r="G76" s="154"/>
      <c r="H76" s="154"/>
      <c r="I76" s="154"/>
      <c r="J76" s="154"/>
      <c r="K76" s="154"/>
    </row>
    <row r="77" spans="1:11" x14ac:dyDescent="0.3">
      <c r="A77" s="154"/>
      <c r="B77" s="154"/>
      <c r="C77" s="154"/>
      <c r="D77" s="154"/>
      <c r="E77" s="154"/>
      <c r="F77" s="154"/>
      <c r="G77" s="154"/>
      <c r="H77" s="154"/>
      <c r="I77" s="154"/>
      <c r="J77" s="154"/>
      <c r="K77" s="154"/>
    </row>
    <row r="78" spans="1:11" x14ac:dyDescent="0.3">
      <c r="A78" s="154"/>
      <c r="B78" s="154"/>
      <c r="C78" s="154"/>
      <c r="D78" s="154"/>
      <c r="E78" s="154"/>
      <c r="F78" s="154"/>
      <c r="G78" s="154"/>
      <c r="H78" s="154"/>
      <c r="I78" s="154"/>
      <c r="J78" s="154"/>
      <c r="K78" s="154"/>
    </row>
    <row r="79" spans="1:11" x14ac:dyDescent="0.3">
      <c r="A79" s="154"/>
      <c r="B79" s="154"/>
      <c r="C79" s="154"/>
      <c r="D79" s="154"/>
      <c r="E79" s="154"/>
      <c r="F79" s="154"/>
      <c r="G79" s="154"/>
      <c r="H79" s="154"/>
      <c r="I79" s="154"/>
      <c r="J79" s="154"/>
      <c r="K79" s="154"/>
    </row>
    <row r="80" spans="1:11" x14ac:dyDescent="0.3">
      <c r="A80" s="154"/>
      <c r="B80" s="154"/>
      <c r="C80" s="154"/>
      <c r="D80" s="154"/>
      <c r="E80" s="154"/>
      <c r="F80" s="154"/>
      <c r="G80" s="154"/>
      <c r="H80" s="154"/>
      <c r="I80" s="154"/>
      <c r="J80" s="154"/>
      <c r="K80" s="154"/>
    </row>
    <row r="81" spans="1:11" x14ac:dyDescent="0.3">
      <c r="A81" s="154"/>
      <c r="B81" s="154"/>
      <c r="C81" s="154"/>
      <c r="D81" s="154"/>
      <c r="E81" s="154"/>
      <c r="F81" s="154"/>
      <c r="G81" s="154"/>
      <c r="H81" s="154"/>
      <c r="I81" s="154"/>
      <c r="J81" s="154"/>
      <c r="K81" s="154"/>
    </row>
    <row r="82" spans="1:11" x14ac:dyDescent="0.3">
      <c r="A82" s="154"/>
      <c r="B82" s="154"/>
      <c r="C82" s="154"/>
      <c r="D82" s="154"/>
      <c r="E82" s="154"/>
      <c r="F82" s="154"/>
      <c r="G82" s="154"/>
      <c r="H82" s="154"/>
      <c r="I82" s="154"/>
      <c r="J82" s="154"/>
      <c r="K82" s="154"/>
    </row>
    <row r="83" spans="1:11" x14ac:dyDescent="0.3">
      <c r="A83" s="154"/>
      <c r="B83" s="154"/>
      <c r="C83" s="154"/>
      <c r="D83" s="154"/>
      <c r="E83" s="154"/>
      <c r="F83" s="154"/>
      <c r="G83" s="154"/>
      <c r="H83" s="154"/>
      <c r="I83" s="154"/>
      <c r="J83" s="154"/>
      <c r="K83" s="154"/>
    </row>
    <row r="84" spans="1:11" x14ac:dyDescent="0.3">
      <c r="A84" s="154"/>
      <c r="B84" s="154"/>
      <c r="C84" s="154"/>
      <c r="D84" s="154"/>
      <c r="E84" s="154"/>
      <c r="F84" s="154"/>
      <c r="G84" s="154"/>
      <c r="H84" s="154"/>
      <c r="I84" s="154"/>
      <c r="J84" s="154"/>
      <c r="K84" s="154"/>
    </row>
    <row r="85" spans="1:11" x14ac:dyDescent="0.3">
      <c r="A85" s="154"/>
      <c r="B85" s="154"/>
      <c r="C85" s="154"/>
      <c r="D85" s="154"/>
      <c r="E85" s="154"/>
      <c r="F85" s="154"/>
      <c r="G85" s="154"/>
      <c r="H85" s="154"/>
      <c r="I85" s="154"/>
      <c r="J85" s="154"/>
      <c r="K85" s="154"/>
    </row>
    <row r="86" spans="1:11" x14ac:dyDescent="0.3">
      <c r="A86" s="154"/>
      <c r="B86" s="154"/>
      <c r="C86" s="154"/>
      <c r="D86" s="154"/>
      <c r="E86" s="154"/>
      <c r="F86" s="154"/>
      <c r="G86" s="154"/>
      <c r="H86" s="154"/>
      <c r="I86" s="154"/>
      <c r="J86" s="154"/>
      <c r="K86" s="154"/>
    </row>
    <row r="87" spans="1:11" x14ac:dyDescent="0.3">
      <c r="A87" s="154"/>
      <c r="B87" s="154"/>
      <c r="C87" s="154"/>
      <c r="D87" s="154"/>
      <c r="E87" s="154"/>
      <c r="F87" s="154"/>
      <c r="G87" s="154"/>
      <c r="H87" s="154"/>
      <c r="I87" s="154"/>
      <c r="J87" s="154"/>
      <c r="K87" s="154"/>
    </row>
    <row r="88" spans="1:11" x14ac:dyDescent="0.3">
      <c r="A88" s="154"/>
      <c r="B88" s="154"/>
      <c r="C88" s="154"/>
      <c r="D88" s="154"/>
      <c r="E88" s="154"/>
      <c r="F88" s="154"/>
      <c r="G88" s="154"/>
      <c r="H88" s="154"/>
      <c r="I88" s="154"/>
      <c r="J88" s="154"/>
      <c r="K88" s="154"/>
    </row>
    <row r="89" spans="1:11" x14ac:dyDescent="0.3">
      <c r="A89" s="154"/>
      <c r="B89" s="154"/>
      <c r="C89" s="154"/>
      <c r="D89" s="154"/>
      <c r="E89" s="154"/>
      <c r="F89" s="154"/>
      <c r="G89" s="154"/>
      <c r="H89" s="154"/>
      <c r="I89" s="154"/>
      <c r="J89" s="154"/>
      <c r="K89" s="154"/>
    </row>
    <row r="90" spans="1:11" x14ac:dyDescent="0.3">
      <c r="A90" s="154"/>
      <c r="B90" s="154"/>
      <c r="C90" s="154"/>
      <c r="D90" s="154"/>
      <c r="E90" s="154"/>
      <c r="F90" s="154"/>
      <c r="G90" s="154"/>
      <c r="H90" s="154"/>
      <c r="I90" s="154"/>
      <c r="J90" s="154"/>
      <c r="K90" s="154"/>
    </row>
    <row r="91" spans="1:11" x14ac:dyDescent="0.3">
      <c r="A91" s="154"/>
      <c r="B91" s="154"/>
      <c r="C91" s="154"/>
      <c r="D91" s="154"/>
      <c r="E91" s="154"/>
      <c r="F91" s="154"/>
      <c r="G91" s="154"/>
      <c r="H91" s="154"/>
      <c r="I91" s="154"/>
      <c r="J91" s="154"/>
      <c r="K91" s="154"/>
    </row>
    <row r="92" spans="1:11" x14ac:dyDescent="0.3">
      <c r="A92" s="154"/>
      <c r="B92" s="154"/>
      <c r="C92" s="154"/>
      <c r="D92" s="154"/>
      <c r="E92" s="154"/>
      <c r="F92" s="154"/>
      <c r="G92" s="154"/>
      <c r="H92" s="154"/>
      <c r="I92" s="154"/>
      <c r="J92" s="154"/>
      <c r="K92" s="154"/>
    </row>
    <row r="93" spans="1:11" x14ac:dyDescent="0.3">
      <c r="A93" s="154"/>
      <c r="B93" s="154"/>
      <c r="C93" s="154"/>
      <c r="D93" s="154"/>
      <c r="E93" s="154"/>
      <c r="F93" s="154"/>
      <c r="G93" s="154"/>
      <c r="H93" s="154"/>
      <c r="I93" s="154"/>
      <c r="J93" s="154"/>
      <c r="K93" s="154"/>
    </row>
    <row r="94" spans="1:11" x14ac:dyDescent="0.3">
      <c r="A94" s="154"/>
      <c r="B94" s="154"/>
      <c r="C94" s="154"/>
      <c r="D94" s="154"/>
      <c r="E94" s="154"/>
      <c r="F94" s="154"/>
      <c r="G94" s="154"/>
      <c r="H94" s="154"/>
      <c r="I94" s="154"/>
      <c r="J94" s="154"/>
      <c r="K94" s="154"/>
    </row>
    <row r="95" spans="1:11" x14ac:dyDescent="0.3">
      <c r="A95" s="154"/>
      <c r="B95" s="154"/>
      <c r="C95" s="154"/>
      <c r="D95" s="154"/>
      <c r="E95" s="154"/>
      <c r="F95" s="154"/>
      <c r="G95" s="154"/>
      <c r="H95" s="154"/>
      <c r="I95" s="154"/>
      <c r="J95" s="154"/>
      <c r="K95" s="154"/>
    </row>
    <row r="96" spans="1:11" x14ac:dyDescent="0.3">
      <c r="A96" s="154"/>
      <c r="B96" s="154"/>
      <c r="C96" s="154"/>
      <c r="D96" s="154"/>
      <c r="E96" s="154"/>
      <c r="F96" s="154"/>
      <c r="G96" s="154"/>
      <c r="H96" s="154"/>
      <c r="I96" s="154"/>
      <c r="J96" s="154"/>
      <c r="K96" s="154"/>
    </row>
    <row r="97" spans="1:11" x14ac:dyDescent="0.3">
      <c r="A97" s="154"/>
      <c r="B97" s="154"/>
      <c r="C97" s="154"/>
      <c r="D97" s="154"/>
      <c r="E97" s="154"/>
      <c r="F97" s="154"/>
      <c r="G97" s="154"/>
      <c r="H97" s="154"/>
      <c r="I97" s="154"/>
      <c r="J97" s="154"/>
      <c r="K97" s="154"/>
    </row>
    <row r="98" spans="1:11" x14ac:dyDescent="0.3">
      <c r="A98" s="154"/>
      <c r="B98" s="154"/>
      <c r="C98" s="154"/>
      <c r="D98" s="154"/>
      <c r="E98" s="154"/>
      <c r="F98" s="154"/>
      <c r="G98" s="154"/>
      <c r="H98" s="154"/>
      <c r="I98" s="154"/>
      <c r="J98" s="154"/>
      <c r="K98" s="154"/>
    </row>
    <row r="99" spans="1:11" x14ac:dyDescent="0.3">
      <c r="A99" s="154"/>
      <c r="B99" s="154"/>
      <c r="C99" s="154"/>
      <c r="D99" s="154"/>
      <c r="E99" s="154"/>
      <c r="F99" s="154"/>
      <c r="G99" s="154"/>
      <c r="H99" s="154"/>
      <c r="I99" s="154"/>
      <c r="J99" s="154"/>
      <c r="K99" s="154"/>
    </row>
    <row r="100" spans="1:11" x14ac:dyDescent="0.3">
      <c r="A100" s="154"/>
      <c r="B100" s="154"/>
      <c r="C100" s="154"/>
      <c r="D100" s="154"/>
      <c r="E100" s="154"/>
      <c r="F100" s="154"/>
      <c r="G100" s="154"/>
      <c r="H100" s="154"/>
      <c r="I100" s="154"/>
      <c r="J100" s="154"/>
      <c r="K100" s="154"/>
    </row>
    <row r="101" spans="1:11" x14ac:dyDescent="0.3">
      <c r="A101" s="154"/>
      <c r="B101" s="154"/>
      <c r="C101" s="154"/>
      <c r="D101" s="154"/>
      <c r="E101" s="154"/>
      <c r="F101" s="154"/>
      <c r="G101" s="154"/>
      <c r="H101" s="154"/>
      <c r="I101" s="154"/>
      <c r="J101" s="154"/>
      <c r="K101" s="154"/>
    </row>
    <row r="102" spans="1:11" x14ac:dyDescent="0.3">
      <c r="A102" s="154"/>
      <c r="B102" s="154"/>
      <c r="C102" s="154"/>
      <c r="D102" s="154"/>
      <c r="E102" s="154"/>
      <c r="F102" s="154"/>
      <c r="G102" s="154"/>
      <c r="H102" s="154"/>
      <c r="I102" s="154"/>
      <c r="J102" s="154"/>
      <c r="K102" s="154"/>
    </row>
    <row r="103" spans="1:11" x14ac:dyDescent="0.3">
      <c r="A103" s="154"/>
      <c r="B103" s="154"/>
      <c r="C103" s="154"/>
      <c r="D103" s="154"/>
      <c r="E103" s="154"/>
      <c r="F103" s="154"/>
      <c r="G103" s="154"/>
      <c r="H103" s="154"/>
      <c r="I103" s="154"/>
      <c r="J103" s="154"/>
      <c r="K103" s="154"/>
    </row>
    <row r="104" spans="1:11" x14ac:dyDescent="0.3">
      <c r="A104" s="154"/>
      <c r="B104" s="154"/>
      <c r="C104" s="154"/>
      <c r="D104" s="154"/>
      <c r="E104" s="154"/>
      <c r="F104" s="154"/>
      <c r="G104" s="154"/>
      <c r="H104" s="154"/>
      <c r="I104" s="154"/>
      <c r="J104" s="154"/>
      <c r="K104" s="154"/>
    </row>
    <row r="105" spans="1:11" x14ac:dyDescent="0.3">
      <c r="A105" s="154"/>
      <c r="B105" s="154"/>
      <c r="C105" s="154"/>
      <c r="D105" s="154"/>
      <c r="E105" s="154"/>
      <c r="F105" s="154"/>
      <c r="G105" s="154"/>
      <c r="H105" s="154"/>
      <c r="I105" s="154"/>
      <c r="J105" s="154"/>
      <c r="K105" s="154"/>
    </row>
    <row r="106" spans="1:11" x14ac:dyDescent="0.3">
      <c r="A106" s="154"/>
      <c r="B106" s="154"/>
      <c r="C106" s="154"/>
      <c r="D106" s="154"/>
      <c r="E106" s="154"/>
      <c r="F106" s="154"/>
      <c r="G106" s="154"/>
      <c r="H106" s="154"/>
      <c r="I106" s="154"/>
      <c r="J106" s="154"/>
      <c r="K106" s="154"/>
    </row>
    <row r="107" spans="1:11" x14ac:dyDescent="0.3">
      <c r="A107" s="154"/>
      <c r="B107" s="154"/>
      <c r="C107" s="154"/>
      <c r="D107" s="154"/>
      <c r="E107" s="154"/>
      <c r="F107" s="154"/>
      <c r="G107" s="154"/>
      <c r="H107" s="154"/>
      <c r="I107" s="154"/>
      <c r="J107" s="154"/>
      <c r="K107" s="154"/>
    </row>
    <row r="108" spans="1:11" x14ac:dyDescent="0.3">
      <c r="A108" s="154"/>
      <c r="B108" s="154"/>
      <c r="C108" s="154"/>
      <c r="D108" s="154"/>
      <c r="E108" s="154"/>
      <c r="F108" s="154"/>
      <c r="G108" s="154"/>
      <c r="H108" s="154"/>
      <c r="I108" s="154"/>
      <c r="J108" s="154"/>
      <c r="K108" s="154"/>
    </row>
    <row r="109" spans="1:11" x14ac:dyDescent="0.3">
      <c r="A109" s="154"/>
      <c r="B109" s="154"/>
      <c r="C109" s="154"/>
      <c r="D109" s="154"/>
      <c r="E109" s="154"/>
      <c r="F109" s="154"/>
      <c r="G109" s="154"/>
      <c r="H109" s="154"/>
      <c r="I109" s="154"/>
      <c r="J109" s="154"/>
      <c r="K109" s="154"/>
    </row>
    <row r="110" spans="1:11" x14ac:dyDescent="0.3">
      <c r="A110" s="154"/>
      <c r="B110" s="154"/>
      <c r="C110" s="154"/>
      <c r="D110" s="154"/>
      <c r="E110" s="154"/>
      <c r="F110" s="154"/>
      <c r="G110" s="154"/>
      <c r="H110" s="154"/>
      <c r="I110" s="154"/>
      <c r="J110" s="154"/>
      <c r="K110" s="154"/>
    </row>
    <row r="111" spans="1:11" x14ac:dyDescent="0.3">
      <c r="A111" s="154"/>
      <c r="B111" s="154"/>
      <c r="C111" s="154"/>
      <c r="D111" s="154"/>
      <c r="E111" s="154"/>
      <c r="F111" s="154"/>
      <c r="G111" s="154"/>
      <c r="H111" s="154"/>
      <c r="I111" s="154"/>
      <c r="J111" s="154"/>
      <c r="K111" s="154"/>
    </row>
    <row r="112" spans="1:11" x14ac:dyDescent="0.3">
      <c r="A112" s="154"/>
      <c r="B112" s="154"/>
      <c r="C112" s="154"/>
      <c r="D112" s="154"/>
      <c r="E112" s="154"/>
      <c r="F112" s="154"/>
      <c r="G112" s="154"/>
      <c r="H112" s="154"/>
      <c r="I112" s="154"/>
      <c r="J112" s="154"/>
      <c r="K112" s="154"/>
    </row>
    <row r="113" spans="1:11" x14ac:dyDescent="0.3">
      <c r="A113" s="154"/>
      <c r="B113" s="154"/>
      <c r="C113" s="154"/>
      <c r="D113" s="154"/>
      <c r="E113" s="154"/>
      <c r="F113" s="154"/>
      <c r="G113" s="154"/>
      <c r="H113" s="154"/>
      <c r="I113" s="154"/>
      <c r="J113" s="154"/>
      <c r="K113" s="154"/>
    </row>
    <row r="114" spans="1:11" x14ac:dyDescent="0.3">
      <c r="A114" s="154"/>
      <c r="B114" s="154"/>
      <c r="C114" s="154"/>
      <c r="D114" s="154"/>
      <c r="E114" s="154"/>
      <c r="F114" s="154"/>
      <c r="G114" s="154"/>
      <c r="H114" s="154"/>
      <c r="I114" s="154"/>
      <c r="J114" s="154"/>
      <c r="K114" s="154"/>
    </row>
    <row r="115" spans="1:11" x14ac:dyDescent="0.3">
      <c r="A115" s="154"/>
      <c r="B115" s="154"/>
      <c r="C115" s="154"/>
      <c r="D115" s="154"/>
      <c r="E115" s="154"/>
      <c r="F115" s="154"/>
      <c r="G115" s="154"/>
      <c r="H115" s="154"/>
      <c r="I115" s="154"/>
      <c r="J115" s="154"/>
      <c r="K115" s="154"/>
    </row>
    <row r="116" spans="1:11" x14ac:dyDescent="0.3">
      <c r="A116" s="154"/>
      <c r="B116" s="154"/>
      <c r="C116" s="154"/>
      <c r="D116" s="154"/>
      <c r="E116" s="154"/>
      <c r="F116" s="154"/>
      <c r="G116" s="154"/>
      <c r="H116" s="154"/>
      <c r="I116" s="154"/>
      <c r="J116" s="154"/>
      <c r="K116" s="154"/>
    </row>
    <row r="117" spans="1:11" x14ac:dyDescent="0.3">
      <c r="A117" s="154"/>
      <c r="B117" s="154"/>
      <c r="C117" s="154"/>
      <c r="D117" s="154"/>
      <c r="E117" s="154"/>
      <c r="F117" s="154"/>
      <c r="G117" s="154"/>
      <c r="H117" s="154"/>
      <c r="I117" s="154"/>
      <c r="J117" s="154"/>
      <c r="K117" s="154"/>
    </row>
    <row r="118" spans="1:11" x14ac:dyDescent="0.3">
      <c r="A118" s="154"/>
      <c r="B118" s="154"/>
      <c r="C118" s="154"/>
      <c r="D118" s="154"/>
      <c r="E118" s="154"/>
      <c r="F118" s="154"/>
      <c r="G118" s="154"/>
      <c r="H118" s="154"/>
      <c r="I118" s="154"/>
      <c r="J118" s="154"/>
      <c r="K118" s="154"/>
    </row>
    <row r="119" spans="1:11" x14ac:dyDescent="0.3">
      <c r="A119" s="154"/>
      <c r="B119" s="154"/>
      <c r="C119" s="154"/>
      <c r="D119" s="154"/>
      <c r="E119" s="154"/>
      <c r="F119" s="154"/>
      <c r="G119" s="154"/>
      <c r="H119" s="154"/>
      <c r="I119" s="154"/>
      <c r="J119" s="154"/>
      <c r="K119" s="154"/>
    </row>
    <row r="120" spans="1:11" x14ac:dyDescent="0.3">
      <c r="A120" s="154"/>
      <c r="B120" s="154"/>
      <c r="C120" s="154"/>
      <c r="D120" s="154"/>
      <c r="E120" s="154"/>
      <c r="F120" s="154"/>
      <c r="G120" s="154"/>
      <c r="H120" s="154"/>
      <c r="I120" s="154"/>
      <c r="J120" s="154"/>
      <c r="K120" s="154"/>
    </row>
    <row r="121" spans="1:11" x14ac:dyDescent="0.3">
      <c r="A121" s="154"/>
      <c r="B121" s="154"/>
      <c r="C121" s="154"/>
      <c r="D121" s="154"/>
      <c r="E121" s="154"/>
      <c r="F121" s="154"/>
      <c r="G121" s="154"/>
      <c r="H121" s="154"/>
      <c r="I121" s="154"/>
      <c r="J121" s="154"/>
      <c r="K121" s="154"/>
    </row>
    <row r="122" spans="1:11" x14ac:dyDescent="0.3">
      <c r="A122" s="154"/>
      <c r="B122" s="154"/>
      <c r="C122" s="154"/>
      <c r="D122" s="154"/>
      <c r="E122" s="154"/>
      <c r="F122" s="154"/>
      <c r="G122" s="154"/>
      <c r="H122" s="154"/>
      <c r="I122" s="154"/>
      <c r="J122" s="154"/>
      <c r="K122" s="154"/>
    </row>
    <row r="123" spans="1:11" x14ac:dyDescent="0.3">
      <c r="A123" s="154"/>
      <c r="B123" s="154"/>
      <c r="C123" s="154"/>
      <c r="D123" s="154"/>
      <c r="E123" s="154"/>
      <c r="F123" s="154"/>
      <c r="G123" s="154"/>
      <c r="H123" s="154"/>
      <c r="I123" s="154"/>
      <c r="J123" s="154"/>
      <c r="K123" s="154"/>
    </row>
    <row r="124" spans="1:11" x14ac:dyDescent="0.3">
      <c r="A124" s="154"/>
      <c r="B124" s="154"/>
      <c r="C124" s="154"/>
      <c r="D124" s="154"/>
      <c r="E124" s="154"/>
      <c r="F124" s="154"/>
      <c r="G124" s="154"/>
      <c r="H124" s="154"/>
      <c r="I124" s="154"/>
      <c r="J124" s="154"/>
      <c r="K124" s="154"/>
    </row>
    <row r="125" spans="1:11" x14ac:dyDescent="0.3">
      <c r="A125" s="154"/>
      <c r="B125" s="154"/>
      <c r="C125" s="154"/>
      <c r="D125" s="154"/>
      <c r="E125" s="154"/>
      <c r="F125" s="154"/>
      <c r="G125" s="154"/>
      <c r="H125" s="154"/>
      <c r="I125" s="154"/>
      <c r="J125" s="154"/>
      <c r="K125" s="154"/>
    </row>
    <row r="126" spans="1:11" x14ac:dyDescent="0.3">
      <c r="A126" s="154"/>
      <c r="B126" s="154"/>
      <c r="C126" s="154"/>
      <c r="D126" s="154"/>
      <c r="E126" s="154"/>
      <c r="F126" s="154"/>
      <c r="G126" s="154"/>
      <c r="H126" s="154"/>
      <c r="I126" s="154"/>
      <c r="J126" s="154"/>
      <c r="K126" s="154"/>
    </row>
    <row r="127" spans="1:11" x14ac:dyDescent="0.3">
      <c r="A127" s="154"/>
      <c r="B127" s="154"/>
      <c r="C127" s="154"/>
      <c r="D127" s="154"/>
      <c r="E127" s="154"/>
      <c r="F127" s="154"/>
      <c r="G127" s="154"/>
      <c r="H127" s="154"/>
      <c r="I127" s="154"/>
      <c r="J127" s="154"/>
      <c r="K127" s="154"/>
    </row>
    <row r="128" spans="1:11" x14ac:dyDescent="0.3">
      <c r="A128" s="154"/>
      <c r="B128" s="154"/>
      <c r="C128" s="154"/>
      <c r="D128" s="154"/>
      <c r="E128" s="154"/>
      <c r="F128" s="154"/>
      <c r="G128" s="154"/>
      <c r="H128" s="154"/>
      <c r="I128" s="154"/>
      <c r="J128" s="154"/>
      <c r="K128" s="154"/>
    </row>
    <row r="129" spans="1:11" x14ac:dyDescent="0.3">
      <c r="A129" s="154"/>
      <c r="B129" s="154"/>
      <c r="C129" s="154"/>
      <c r="D129" s="154"/>
      <c r="E129" s="154"/>
      <c r="F129" s="154"/>
      <c r="G129" s="154"/>
      <c r="H129" s="154"/>
      <c r="I129" s="154"/>
      <c r="J129" s="154"/>
      <c r="K129" s="154"/>
    </row>
    <row r="130" spans="1:11" x14ac:dyDescent="0.3">
      <c r="A130" s="154"/>
      <c r="B130" s="154"/>
      <c r="C130" s="154"/>
      <c r="D130" s="154"/>
      <c r="E130" s="154"/>
      <c r="F130" s="154"/>
      <c r="G130" s="154"/>
      <c r="H130" s="154"/>
      <c r="I130" s="154"/>
      <c r="J130" s="154"/>
      <c r="K130" s="154"/>
    </row>
    <row r="131" spans="1:11" x14ac:dyDescent="0.3">
      <c r="A131" s="154"/>
      <c r="B131" s="154"/>
      <c r="C131" s="154"/>
      <c r="D131" s="154"/>
      <c r="E131" s="154"/>
      <c r="F131" s="154"/>
      <c r="G131" s="154"/>
      <c r="H131" s="154"/>
      <c r="I131" s="154"/>
      <c r="J131" s="154"/>
      <c r="K131" s="154"/>
    </row>
    <row r="132" spans="1:11" x14ac:dyDescent="0.3">
      <c r="A132" s="154"/>
      <c r="B132" s="154"/>
      <c r="C132" s="154"/>
      <c r="D132" s="154"/>
      <c r="E132" s="154"/>
      <c r="F132" s="154"/>
      <c r="G132" s="154"/>
      <c r="H132" s="154"/>
      <c r="I132" s="154"/>
      <c r="J132" s="154"/>
      <c r="K132" s="154"/>
    </row>
    <row r="133" spans="1:11" x14ac:dyDescent="0.3">
      <c r="A133" s="154"/>
      <c r="B133" s="154"/>
      <c r="C133" s="154"/>
      <c r="D133" s="154"/>
      <c r="E133" s="154"/>
      <c r="F133" s="154"/>
      <c r="G133" s="154"/>
      <c r="H133" s="154"/>
      <c r="I133" s="154"/>
      <c r="J133" s="154"/>
      <c r="K133" s="154"/>
    </row>
    <row r="134" spans="1:11" x14ac:dyDescent="0.3">
      <c r="A134" s="154"/>
      <c r="B134" s="154"/>
      <c r="C134" s="154"/>
      <c r="D134" s="154"/>
      <c r="E134" s="154"/>
      <c r="F134" s="154"/>
      <c r="G134" s="154"/>
      <c r="H134" s="154"/>
      <c r="I134" s="154"/>
      <c r="J134" s="154"/>
      <c r="K134" s="154"/>
    </row>
    <row r="135" spans="1:11" x14ac:dyDescent="0.3">
      <c r="A135" s="154"/>
      <c r="B135" s="154"/>
      <c r="C135" s="154"/>
      <c r="D135" s="154"/>
      <c r="E135" s="154"/>
      <c r="F135" s="154"/>
      <c r="G135" s="154"/>
      <c r="H135" s="154"/>
      <c r="I135" s="154"/>
      <c r="J135" s="154"/>
      <c r="K135" s="154"/>
    </row>
    <row r="136" spans="1:11" x14ac:dyDescent="0.3">
      <c r="A136" s="154"/>
      <c r="B136" s="154"/>
      <c r="C136" s="154"/>
      <c r="D136" s="154"/>
      <c r="E136" s="154"/>
      <c r="F136" s="154"/>
      <c r="G136" s="154"/>
      <c r="H136" s="154"/>
      <c r="I136" s="154"/>
      <c r="J136" s="154"/>
      <c r="K136" s="154"/>
    </row>
    <row r="137" spans="1:11" x14ac:dyDescent="0.3">
      <c r="A137" s="154"/>
      <c r="B137" s="154"/>
      <c r="C137" s="154"/>
      <c r="D137" s="154"/>
      <c r="E137" s="154"/>
      <c r="F137" s="154"/>
      <c r="G137" s="154"/>
      <c r="H137" s="154"/>
      <c r="I137" s="154"/>
      <c r="J137" s="154"/>
      <c r="K137" s="154"/>
    </row>
    <row r="138" spans="1:11" x14ac:dyDescent="0.3">
      <c r="A138" s="154"/>
      <c r="B138" s="154"/>
      <c r="C138" s="154"/>
      <c r="D138" s="154"/>
      <c r="E138" s="154"/>
      <c r="F138" s="154"/>
      <c r="G138" s="154"/>
      <c r="H138" s="154"/>
      <c r="I138" s="154"/>
      <c r="J138" s="154"/>
      <c r="K138" s="154"/>
    </row>
    <row r="139" spans="1:11" x14ac:dyDescent="0.3">
      <c r="A139" s="154"/>
      <c r="B139" s="154"/>
      <c r="C139" s="154"/>
      <c r="D139" s="154"/>
      <c r="E139" s="154"/>
      <c r="F139" s="154"/>
      <c r="G139" s="154"/>
      <c r="H139" s="154"/>
      <c r="I139" s="154"/>
      <c r="J139" s="154"/>
      <c r="K139" s="154"/>
    </row>
    <row r="140" spans="1:11" x14ac:dyDescent="0.3">
      <c r="A140" s="154"/>
      <c r="B140" s="154"/>
      <c r="C140" s="154"/>
      <c r="D140" s="154"/>
      <c r="E140" s="154"/>
      <c r="F140" s="154"/>
      <c r="G140" s="154"/>
      <c r="H140" s="154"/>
      <c r="I140" s="154"/>
      <c r="J140" s="154"/>
      <c r="K140" s="154"/>
    </row>
    <row r="141" spans="1:11" x14ac:dyDescent="0.3">
      <c r="A141" s="154"/>
      <c r="B141" s="154"/>
      <c r="C141" s="154"/>
      <c r="D141" s="154"/>
      <c r="E141" s="154"/>
      <c r="F141" s="154"/>
      <c r="G141" s="154"/>
      <c r="H141" s="154"/>
      <c r="I141" s="154"/>
      <c r="J141" s="154"/>
      <c r="K141" s="154"/>
    </row>
    <row r="142" spans="1:11" x14ac:dyDescent="0.3">
      <c r="A142" s="154"/>
      <c r="B142" s="154"/>
      <c r="C142" s="154"/>
      <c r="D142" s="154"/>
      <c r="E142" s="154"/>
      <c r="F142" s="154"/>
      <c r="G142" s="154"/>
      <c r="H142" s="154"/>
      <c r="I142" s="154"/>
      <c r="J142" s="154"/>
      <c r="K142" s="154"/>
    </row>
    <row r="143" spans="1:11" x14ac:dyDescent="0.3">
      <c r="A143" s="154"/>
      <c r="B143" s="154"/>
      <c r="C143" s="154"/>
      <c r="D143" s="154"/>
      <c r="E143" s="154"/>
      <c r="F143" s="154"/>
      <c r="G143" s="154"/>
      <c r="H143" s="154"/>
      <c r="I143" s="154"/>
      <c r="J143" s="154"/>
      <c r="K143" s="154"/>
    </row>
    <row r="144" spans="1:11" x14ac:dyDescent="0.3">
      <c r="A144" s="154"/>
      <c r="B144" s="154"/>
      <c r="C144" s="154"/>
      <c r="D144" s="154"/>
      <c r="E144" s="154"/>
      <c r="F144" s="154"/>
      <c r="G144" s="154"/>
      <c r="H144" s="154"/>
      <c r="I144" s="154"/>
      <c r="J144" s="154"/>
      <c r="K144" s="154"/>
    </row>
    <row r="145" spans="1:11" x14ac:dyDescent="0.3">
      <c r="A145" s="154"/>
      <c r="B145" s="154"/>
      <c r="C145" s="154"/>
      <c r="D145" s="154"/>
      <c r="E145" s="154"/>
      <c r="F145" s="154"/>
      <c r="G145" s="154"/>
      <c r="H145" s="154"/>
      <c r="I145" s="154"/>
      <c r="J145" s="154"/>
      <c r="K145" s="154"/>
    </row>
    <row r="146" spans="1:11" x14ac:dyDescent="0.3">
      <c r="A146" s="154"/>
      <c r="B146" s="154"/>
      <c r="C146" s="154"/>
      <c r="D146" s="154"/>
      <c r="E146" s="154"/>
      <c r="F146" s="154"/>
      <c r="G146" s="154"/>
      <c r="H146" s="154"/>
      <c r="I146" s="154"/>
      <c r="J146" s="154"/>
      <c r="K146" s="154"/>
    </row>
    <row r="147" spans="1:11" x14ac:dyDescent="0.3">
      <c r="A147" s="154"/>
      <c r="B147" s="154"/>
      <c r="C147" s="154"/>
      <c r="D147" s="154"/>
      <c r="E147" s="154"/>
      <c r="F147" s="154"/>
      <c r="G147" s="154"/>
      <c r="H147" s="154"/>
      <c r="I147" s="154"/>
      <c r="J147" s="154"/>
      <c r="K147" s="154"/>
    </row>
    <row r="148" spans="1:11" x14ac:dyDescent="0.3">
      <c r="A148" s="154"/>
      <c r="B148" s="154"/>
      <c r="C148" s="154"/>
      <c r="D148" s="154"/>
      <c r="E148" s="154"/>
      <c r="F148" s="154"/>
      <c r="G148" s="154"/>
      <c r="H148" s="154"/>
      <c r="I148" s="154"/>
      <c r="J148" s="154"/>
      <c r="K148" s="154"/>
    </row>
    <row r="149" spans="1:11" x14ac:dyDescent="0.3">
      <c r="A149" s="154"/>
      <c r="B149" s="154"/>
      <c r="C149" s="154"/>
      <c r="D149" s="154"/>
      <c r="E149" s="154"/>
      <c r="F149" s="154"/>
      <c r="G149" s="154"/>
      <c r="H149" s="154"/>
      <c r="I149" s="154"/>
      <c r="J149" s="154"/>
      <c r="K149" s="154"/>
    </row>
    <row r="150" spans="1:11" x14ac:dyDescent="0.3">
      <c r="A150" s="154"/>
      <c r="B150" s="154"/>
      <c r="C150" s="154"/>
      <c r="D150" s="154"/>
      <c r="E150" s="154"/>
      <c r="F150" s="154"/>
      <c r="G150" s="154"/>
      <c r="H150" s="154"/>
      <c r="I150" s="154"/>
      <c r="J150" s="154"/>
      <c r="K150" s="154"/>
    </row>
    <row r="151" spans="1:11" x14ac:dyDescent="0.3">
      <c r="A151" s="154"/>
      <c r="B151" s="154"/>
      <c r="C151" s="154"/>
      <c r="D151" s="154"/>
      <c r="E151" s="154"/>
      <c r="F151" s="154"/>
      <c r="G151" s="154"/>
      <c r="H151" s="154"/>
      <c r="I151" s="154"/>
      <c r="J151" s="154"/>
      <c r="K151" s="154"/>
    </row>
    <row r="152" spans="1:11" x14ac:dyDescent="0.3">
      <c r="A152" s="154"/>
      <c r="B152" s="154"/>
      <c r="C152" s="154"/>
      <c r="D152" s="154"/>
      <c r="E152" s="154"/>
      <c r="F152" s="154"/>
      <c r="G152" s="154"/>
      <c r="H152" s="154"/>
      <c r="I152" s="154"/>
      <c r="J152" s="154"/>
      <c r="K152" s="154"/>
    </row>
    <row r="153" spans="1:11" x14ac:dyDescent="0.3">
      <c r="A153" s="154"/>
      <c r="B153" s="154"/>
      <c r="C153" s="154"/>
      <c r="D153" s="154"/>
      <c r="E153" s="154"/>
      <c r="F153" s="154"/>
      <c r="G153" s="154"/>
      <c r="H153" s="154"/>
      <c r="I153" s="154"/>
      <c r="J153" s="154"/>
      <c r="K153" s="154"/>
    </row>
    <row r="154" spans="1:11" x14ac:dyDescent="0.3">
      <c r="A154" s="154"/>
      <c r="B154" s="154"/>
      <c r="C154" s="154"/>
      <c r="D154" s="154"/>
      <c r="E154" s="154"/>
      <c r="F154" s="154"/>
      <c r="G154" s="154"/>
      <c r="H154" s="154"/>
      <c r="I154" s="154"/>
      <c r="J154" s="154"/>
      <c r="K154" s="154"/>
    </row>
    <row r="155" spans="1:11" x14ac:dyDescent="0.3">
      <c r="A155" s="154"/>
      <c r="B155" s="154"/>
      <c r="C155" s="154"/>
      <c r="D155" s="154"/>
      <c r="E155" s="154"/>
      <c r="F155" s="154"/>
      <c r="G155" s="154"/>
      <c r="H155" s="154"/>
      <c r="I155" s="154"/>
      <c r="J155" s="154"/>
      <c r="K155" s="154"/>
    </row>
    <row r="156" spans="1:11" x14ac:dyDescent="0.3">
      <c r="A156" s="154"/>
      <c r="B156" s="154"/>
      <c r="C156" s="154"/>
      <c r="D156" s="154"/>
      <c r="E156" s="154"/>
      <c r="F156" s="154"/>
      <c r="G156" s="154"/>
      <c r="H156" s="154"/>
      <c r="I156" s="154"/>
      <c r="J156" s="154"/>
      <c r="K156" s="154"/>
    </row>
    <row r="157" spans="1:11" x14ac:dyDescent="0.3">
      <c r="A157" s="154"/>
      <c r="B157" s="154"/>
      <c r="C157" s="154"/>
      <c r="D157" s="154"/>
      <c r="E157" s="154"/>
      <c r="F157" s="154"/>
      <c r="G157" s="154"/>
      <c r="H157" s="154"/>
      <c r="I157" s="154"/>
      <c r="J157" s="154"/>
      <c r="K157" s="154"/>
    </row>
    <row r="158" spans="1:11" x14ac:dyDescent="0.3">
      <c r="A158" s="154"/>
      <c r="B158" s="154"/>
      <c r="C158" s="154"/>
      <c r="D158" s="154"/>
      <c r="E158" s="154"/>
      <c r="F158" s="154"/>
      <c r="G158" s="154"/>
      <c r="H158" s="154"/>
      <c r="I158" s="154"/>
      <c r="J158" s="154"/>
      <c r="K158" s="154"/>
    </row>
    <row r="159" spans="1:11" x14ac:dyDescent="0.3">
      <c r="A159" s="154"/>
      <c r="B159" s="154"/>
      <c r="C159" s="154"/>
      <c r="D159" s="154"/>
      <c r="E159" s="154"/>
      <c r="F159" s="154"/>
      <c r="G159" s="154"/>
      <c r="H159" s="154"/>
      <c r="I159" s="154"/>
      <c r="J159" s="154"/>
      <c r="K159" s="154"/>
    </row>
    <row r="160" spans="1:11" x14ac:dyDescent="0.3">
      <c r="A160" s="154"/>
      <c r="B160" s="154"/>
      <c r="C160" s="154"/>
      <c r="D160" s="154"/>
      <c r="E160" s="154"/>
      <c r="F160" s="154"/>
      <c r="G160" s="154"/>
      <c r="H160" s="154"/>
      <c r="I160" s="154"/>
      <c r="J160" s="154"/>
      <c r="K160" s="154"/>
    </row>
    <row r="161" spans="1:11" x14ac:dyDescent="0.3">
      <c r="A161" s="154"/>
      <c r="B161" s="154"/>
      <c r="C161" s="154"/>
      <c r="D161" s="154"/>
      <c r="E161" s="154"/>
      <c r="F161" s="154"/>
      <c r="G161" s="154"/>
      <c r="H161" s="154"/>
      <c r="I161" s="154"/>
      <c r="J161" s="154"/>
      <c r="K161" s="154"/>
    </row>
    <row r="162" spans="1:11" x14ac:dyDescent="0.3">
      <c r="A162" s="154"/>
      <c r="B162" s="154"/>
      <c r="C162" s="154"/>
      <c r="D162" s="154"/>
      <c r="E162" s="154"/>
      <c r="F162" s="154"/>
      <c r="G162" s="154"/>
      <c r="H162" s="154"/>
      <c r="I162" s="154"/>
      <c r="J162" s="154"/>
      <c r="K162" s="154"/>
    </row>
    <row r="163" spans="1:11" x14ac:dyDescent="0.3">
      <c r="A163" s="154"/>
      <c r="B163" s="154"/>
      <c r="C163" s="154"/>
      <c r="D163" s="154"/>
      <c r="E163" s="154"/>
      <c r="F163" s="154"/>
      <c r="G163" s="154"/>
      <c r="H163" s="154"/>
      <c r="I163" s="154"/>
      <c r="J163" s="154"/>
      <c r="K163" s="154"/>
    </row>
    <row r="164" spans="1:11" x14ac:dyDescent="0.3">
      <c r="A164" s="154"/>
      <c r="B164" s="154"/>
      <c r="C164" s="154"/>
      <c r="D164" s="154"/>
      <c r="E164" s="154"/>
      <c r="F164" s="154"/>
      <c r="G164" s="154"/>
      <c r="H164" s="154"/>
      <c r="I164" s="154"/>
      <c r="J164" s="154"/>
      <c r="K164" s="154"/>
    </row>
    <row r="165" spans="1:11" x14ac:dyDescent="0.3">
      <c r="A165" s="154"/>
      <c r="B165" s="154"/>
      <c r="C165" s="154"/>
      <c r="D165" s="154"/>
      <c r="E165" s="154"/>
      <c r="F165" s="154"/>
      <c r="G165" s="154"/>
      <c r="H165" s="154"/>
      <c r="I165" s="154"/>
      <c r="J165" s="154"/>
      <c r="K165" s="154"/>
    </row>
    <row r="166" spans="1:11" x14ac:dyDescent="0.3">
      <c r="A166" s="154"/>
      <c r="B166" s="154"/>
      <c r="C166" s="154"/>
      <c r="D166" s="154"/>
      <c r="E166" s="154"/>
      <c r="F166" s="154"/>
      <c r="G166" s="154"/>
      <c r="H166" s="154"/>
      <c r="I166" s="154"/>
      <c r="J166" s="154"/>
      <c r="K166" s="154"/>
    </row>
    <row r="167" spans="1:11" x14ac:dyDescent="0.3">
      <c r="A167" s="154"/>
      <c r="B167" s="154"/>
      <c r="C167" s="154"/>
      <c r="D167" s="154"/>
      <c r="E167" s="154"/>
      <c r="F167" s="154"/>
      <c r="G167" s="154"/>
      <c r="H167" s="154"/>
      <c r="I167" s="154"/>
      <c r="J167" s="154"/>
      <c r="K167" s="154"/>
    </row>
    <row r="168" spans="1:11" x14ac:dyDescent="0.3">
      <c r="A168" s="154"/>
      <c r="B168" s="154"/>
      <c r="C168" s="154"/>
      <c r="D168" s="154"/>
      <c r="E168" s="154"/>
      <c r="F168" s="154"/>
      <c r="G168" s="154"/>
      <c r="H168" s="154"/>
      <c r="I168" s="154"/>
      <c r="J168" s="154"/>
      <c r="K168" s="154"/>
    </row>
    <row r="169" spans="1:11" x14ac:dyDescent="0.3">
      <c r="A169" s="154"/>
      <c r="B169" s="154"/>
      <c r="C169" s="154"/>
      <c r="D169" s="154"/>
      <c r="E169" s="154"/>
      <c r="F169" s="154"/>
      <c r="G169" s="154"/>
      <c r="H169" s="154"/>
      <c r="I169" s="154"/>
      <c r="J169" s="154"/>
      <c r="K169" s="154"/>
    </row>
    <row r="170" spans="1:11" x14ac:dyDescent="0.3">
      <c r="A170" s="154"/>
      <c r="B170" s="154"/>
      <c r="C170" s="154"/>
      <c r="D170" s="154"/>
      <c r="E170" s="154"/>
      <c r="F170" s="154"/>
      <c r="G170" s="154"/>
      <c r="H170" s="154"/>
      <c r="I170" s="154"/>
      <c r="J170" s="154"/>
      <c r="K170" s="154"/>
    </row>
    <row r="171" spans="1:11" x14ac:dyDescent="0.3">
      <c r="A171" s="154"/>
      <c r="B171" s="154"/>
      <c r="C171" s="154"/>
      <c r="D171" s="154"/>
      <c r="E171" s="154"/>
      <c r="F171" s="154"/>
      <c r="G171" s="154"/>
      <c r="H171" s="154"/>
      <c r="I171" s="154"/>
      <c r="J171" s="154"/>
      <c r="K171" s="154"/>
    </row>
    <row r="172" spans="1:11" x14ac:dyDescent="0.3">
      <c r="A172" s="154"/>
      <c r="B172" s="154"/>
      <c r="C172" s="154"/>
      <c r="D172" s="154"/>
      <c r="E172" s="154"/>
      <c r="F172" s="154"/>
      <c r="G172" s="154"/>
      <c r="H172" s="154"/>
      <c r="I172" s="154"/>
      <c r="J172" s="154"/>
      <c r="K172" s="154"/>
    </row>
    <row r="173" spans="1:11" x14ac:dyDescent="0.3">
      <c r="A173" s="154"/>
      <c r="B173" s="154"/>
      <c r="C173" s="154"/>
      <c r="D173" s="154"/>
      <c r="E173" s="154"/>
      <c r="F173" s="154"/>
      <c r="G173" s="154"/>
      <c r="H173" s="154"/>
      <c r="I173" s="154"/>
      <c r="J173" s="154"/>
      <c r="K173" s="154"/>
    </row>
    <row r="174" spans="1:11" x14ac:dyDescent="0.3">
      <c r="A174" s="154"/>
      <c r="B174" s="154"/>
      <c r="C174" s="154"/>
      <c r="D174" s="154"/>
      <c r="E174" s="154"/>
      <c r="F174" s="154"/>
      <c r="G174" s="154"/>
      <c r="H174" s="154"/>
      <c r="I174" s="154"/>
      <c r="J174" s="154"/>
      <c r="K174" s="154"/>
    </row>
    <row r="175" spans="1:11" x14ac:dyDescent="0.3">
      <c r="A175" s="154"/>
      <c r="B175" s="154"/>
      <c r="C175" s="154"/>
      <c r="D175" s="154"/>
      <c r="E175" s="154"/>
      <c r="F175" s="154"/>
      <c r="G175" s="154"/>
      <c r="H175" s="154"/>
      <c r="I175" s="154"/>
      <c r="J175" s="154"/>
      <c r="K175" s="154"/>
    </row>
    <row r="176" spans="1:11" x14ac:dyDescent="0.3">
      <c r="A176" s="154"/>
      <c r="B176" s="154"/>
      <c r="C176" s="154"/>
      <c r="D176" s="154"/>
      <c r="E176" s="154"/>
      <c r="F176" s="154"/>
      <c r="G176" s="154"/>
      <c r="H176" s="154"/>
      <c r="I176" s="154"/>
      <c r="J176" s="154"/>
      <c r="K176" s="154"/>
    </row>
    <row r="177" spans="1:11" x14ac:dyDescent="0.3">
      <c r="A177" s="154"/>
      <c r="B177" s="154"/>
      <c r="C177" s="154"/>
      <c r="D177" s="154"/>
      <c r="E177" s="154"/>
      <c r="F177" s="154"/>
      <c r="G177" s="154"/>
      <c r="H177" s="154"/>
      <c r="I177" s="154"/>
      <c r="J177" s="154"/>
      <c r="K177" s="154"/>
    </row>
    <row r="178" spans="1:11" x14ac:dyDescent="0.3">
      <c r="A178" s="154"/>
      <c r="B178" s="154"/>
      <c r="C178" s="154"/>
      <c r="D178" s="154"/>
      <c r="E178" s="154"/>
      <c r="F178" s="154"/>
      <c r="G178" s="154"/>
      <c r="H178" s="154"/>
      <c r="I178" s="154"/>
      <c r="J178" s="154"/>
      <c r="K178" s="154"/>
    </row>
    <row r="179" spans="1:11" x14ac:dyDescent="0.3">
      <c r="A179" s="154"/>
      <c r="B179" s="154"/>
      <c r="C179" s="154"/>
      <c r="D179" s="154"/>
      <c r="E179" s="154"/>
      <c r="F179" s="154"/>
      <c r="G179" s="154"/>
      <c r="H179" s="154"/>
      <c r="I179" s="154"/>
      <c r="J179" s="154"/>
      <c r="K179" s="154"/>
    </row>
    <row r="180" spans="1:11" x14ac:dyDescent="0.3">
      <c r="A180" s="154"/>
      <c r="B180" s="154"/>
      <c r="C180" s="154"/>
      <c r="D180" s="154"/>
      <c r="E180" s="154"/>
      <c r="F180" s="154"/>
      <c r="G180" s="154"/>
      <c r="H180" s="154"/>
      <c r="I180" s="154"/>
      <c r="J180" s="154"/>
      <c r="K180" s="154"/>
    </row>
    <row r="181" spans="1:11" x14ac:dyDescent="0.3">
      <c r="A181" s="154"/>
      <c r="B181" s="154"/>
      <c r="C181" s="154"/>
      <c r="D181" s="154"/>
      <c r="E181" s="154"/>
      <c r="F181" s="154"/>
      <c r="G181" s="154"/>
      <c r="H181" s="154"/>
      <c r="I181" s="154"/>
      <c r="J181" s="154"/>
      <c r="K181" s="154"/>
    </row>
    <row r="182" spans="1:11" x14ac:dyDescent="0.3">
      <c r="A182" s="154"/>
      <c r="B182" s="154"/>
      <c r="C182" s="154"/>
      <c r="D182" s="154"/>
      <c r="E182" s="154"/>
      <c r="F182" s="154"/>
      <c r="G182" s="154"/>
      <c r="H182" s="154"/>
      <c r="I182" s="154"/>
      <c r="J182" s="154"/>
      <c r="K182" s="154"/>
    </row>
    <row r="183" spans="1:11" x14ac:dyDescent="0.3">
      <c r="A183" s="154"/>
      <c r="B183" s="154"/>
      <c r="C183" s="154"/>
      <c r="D183" s="154"/>
      <c r="E183" s="154"/>
      <c r="F183" s="154"/>
      <c r="G183" s="154"/>
      <c r="H183" s="154"/>
      <c r="I183" s="154"/>
      <c r="J183" s="154"/>
      <c r="K183" s="154"/>
    </row>
    <row r="184" spans="1:11" x14ac:dyDescent="0.3">
      <c r="A184" s="154"/>
      <c r="B184" s="154"/>
      <c r="C184" s="154"/>
      <c r="D184" s="154"/>
      <c r="E184" s="154"/>
      <c r="F184" s="154"/>
      <c r="G184" s="154"/>
      <c r="H184" s="154"/>
      <c r="I184" s="154"/>
      <c r="J184" s="154"/>
      <c r="K184" s="154"/>
    </row>
    <row r="185" spans="1:11" x14ac:dyDescent="0.3">
      <c r="A185" s="154"/>
      <c r="B185" s="154"/>
      <c r="C185" s="154"/>
      <c r="D185" s="154"/>
      <c r="E185" s="154"/>
      <c r="F185" s="154"/>
      <c r="G185" s="154"/>
      <c r="H185" s="154"/>
      <c r="I185" s="154"/>
      <c r="J185" s="154"/>
      <c r="K185" s="154"/>
    </row>
    <row r="186" spans="1:11" x14ac:dyDescent="0.3">
      <c r="A186" s="154"/>
      <c r="B186" s="154"/>
      <c r="C186" s="154"/>
      <c r="D186" s="154"/>
      <c r="E186" s="154"/>
      <c r="F186" s="154"/>
      <c r="G186" s="154"/>
      <c r="H186" s="154"/>
      <c r="I186" s="154"/>
      <c r="J186" s="154"/>
      <c r="K186" s="154"/>
    </row>
    <row r="187" spans="1:11" x14ac:dyDescent="0.3">
      <c r="A187" s="154"/>
      <c r="B187" s="154"/>
      <c r="C187" s="154"/>
      <c r="D187" s="154"/>
      <c r="E187" s="154"/>
      <c r="F187" s="154"/>
      <c r="G187" s="154"/>
      <c r="H187" s="154"/>
      <c r="I187" s="154"/>
      <c r="J187" s="154"/>
      <c r="K187" s="154"/>
    </row>
    <row r="188" spans="1:11" x14ac:dyDescent="0.3">
      <c r="A188" s="154"/>
      <c r="B188" s="154"/>
      <c r="C188" s="154"/>
      <c r="D188" s="154"/>
      <c r="E188" s="154"/>
      <c r="F188" s="154"/>
      <c r="G188" s="154"/>
      <c r="H188" s="154"/>
      <c r="I188" s="154"/>
      <c r="J188" s="154"/>
      <c r="K188" s="154"/>
    </row>
    <row r="189" spans="1:11" x14ac:dyDescent="0.3">
      <c r="A189" s="154"/>
      <c r="B189" s="154"/>
      <c r="C189" s="154"/>
      <c r="D189" s="154"/>
      <c r="E189" s="154"/>
      <c r="F189" s="154"/>
      <c r="G189" s="154"/>
      <c r="H189" s="154"/>
      <c r="I189" s="154"/>
      <c r="J189" s="154"/>
      <c r="K189" s="154"/>
    </row>
    <row r="190" spans="1:11" x14ac:dyDescent="0.3">
      <c r="A190" s="154"/>
      <c r="B190" s="154"/>
      <c r="C190" s="154"/>
      <c r="D190" s="154"/>
      <c r="E190" s="154"/>
      <c r="F190" s="154"/>
      <c r="G190" s="154"/>
      <c r="H190" s="154"/>
      <c r="I190" s="154"/>
      <c r="J190" s="154"/>
      <c r="K190" s="154"/>
    </row>
    <row r="191" spans="1:11" x14ac:dyDescent="0.3">
      <c r="A191" s="154"/>
      <c r="B191" s="154"/>
      <c r="C191" s="154"/>
      <c r="D191" s="154"/>
      <c r="E191" s="154"/>
      <c r="F191" s="154"/>
      <c r="G191" s="154"/>
      <c r="H191" s="154"/>
      <c r="I191" s="154"/>
      <c r="J191" s="154"/>
      <c r="K191" s="154"/>
    </row>
    <row r="192" spans="1:11" x14ac:dyDescent="0.3">
      <c r="A192" s="154"/>
      <c r="B192" s="154"/>
      <c r="C192" s="154"/>
      <c r="D192" s="154"/>
      <c r="E192" s="154"/>
      <c r="F192" s="154"/>
      <c r="G192" s="154"/>
      <c r="H192" s="154"/>
      <c r="I192" s="154"/>
      <c r="J192" s="154"/>
      <c r="K192" s="154"/>
    </row>
    <row r="193" spans="1:11" x14ac:dyDescent="0.3">
      <c r="A193" s="154"/>
      <c r="B193" s="154"/>
      <c r="C193" s="154"/>
      <c r="D193" s="154"/>
      <c r="E193" s="154"/>
      <c r="F193" s="154"/>
      <c r="G193" s="154"/>
      <c r="H193" s="154"/>
      <c r="I193" s="154"/>
      <c r="J193" s="154"/>
      <c r="K193" s="154"/>
    </row>
    <row r="194" spans="1:11" x14ac:dyDescent="0.3">
      <c r="A194" s="154"/>
      <c r="B194" s="154"/>
      <c r="C194" s="154"/>
      <c r="D194" s="154"/>
      <c r="E194" s="154"/>
      <c r="F194" s="154"/>
      <c r="G194" s="154"/>
      <c r="H194" s="154"/>
      <c r="I194" s="154"/>
      <c r="J194" s="154"/>
      <c r="K194" s="154"/>
    </row>
    <row r="195" spans="1:11" x14ac:dyDescent="0.3">
      <c r="A195" s="154"/>
      <c r="B195" s="154"/>
      <c r="C195" s="154"/>
      <c r="D195" s="154"/>
      <c r="E195" s="154"/>
      <c r="F195" s="154"/>
      <c r="G195" s="154"/>
      <c r="H195" s="154"/>
      <c r="I195" s="154"/>
      <c r="J195" s="154"/>
      <c r="K195" s="154"/>
    </row>
    <row r="196" spans="1:11" x14ac:dyDescent="0.3">
      <c r="A196" s="154"/>
      <c r="B196" s="154"/>
      <c r="C196" s="154"/>
      <c r="D196" s="154"/>
      <c r="E196" s="154"/>
      <c r="F196" s="154"/>
      <c r="G196" s="154"/>
      <c r="H196" s="154"/>
      <c r="I196" s="154"/>
      <c r="J196" s="154"/>
      <c r="K196" s="154"/>
    </row>
    <row r="197" spans="1:11" x14ac:dyDescent="0.3">
      <c r="A197" s="154"/>
      <c r="B197" s="154"/>
      <c r="C197" s="154"/>
      <c r="D197" s="154"/>
      <c r="E197" s="154"/>
      <c r="F197" s="154"/>
      <c r="G197" s="154"/>
      <c r="H197" s="154"/>
      <c r="I197" s="154"/>
      <c r="J197" s="154"/>
      <c r="K197" s="154"/>
    </row>
    <row r="198" spans="1:11" x14ac:dyDescent="0.3">
      <c r="A198" s="154"/>
      <c r="B198" s="154"/>
      <c r="C198" s="154"/>
      <c r="D198" s="154"/>
      <c r="E198" s="154"/>
      <c r="F198" s="154"/>
      <c r="G198" s="154"/>
      <c r="H198" s="154"/>
      <c r="I198" s="154"/>
      <c r="J198" s="154"/>
      <c r="K198" s="154"/>
    </row>
    <row r="199" spans="1:11" x14ac:dyDescent="0.3">
      <c r="A199" s="154"/>
      <c r="B199" s="154"/>
      <c r="C199" s="154"/>
      <c r="D199" s="154"/>
      <c r="E199" s="154"/>
      <c r="F199" s="154"/>
      <c r="G199" s="154"/>
      <c r="H199" s="154"/>
      <c r="I199" s="154"/>
      <c r="J199" s="154"/>
      <c r="K199" s="154"/>
    </row>
    <row r="200" spans="1:11" x14ac:dyDescent="0.3">
      <c r="A200" s="154"/>
      <c r="B200" s="154"/>
      <c r="C200" s="154"/>
      <c r="D200" s="154"/>
      <c r="E200" s="154"/>
      <c r="F200" s="154"/>
      <c r="G200" s="154"/>
      <c r="H200" s="154"/>
      <c r="I200" s="154"/>
      <c r="J200" s="154"/>
      <c r="K200" s="154"/>
    </row>
    <row r="201" spans="1:11" x14ac:dyDescent="0.3">
      <c r="A201" s="154"/>
      <c r="B201" s="154"/>
      <c r="C201" s="154"/>
      <c r="D201" s="154"/>
      <c r="E201" s="154"/>
      <c r="F201" s="154"/>
      <c r="G201" s="154"/>
      <c r="H201" s="154"/>
      <c r="I201" s="154"/>
      <c r="J201" s="154"/>
      <c r="K201" s="154"/>
    </row>
    <row r="202" spans="1:11" x14ac:dyDescent="0.3">
      <c r="A202" s="154"/>
      <c r="B202" s="154"/>
      <c r="C202" s="154"/>
      <c r="D202" s="154"/>
      <c r="E202" s="154"/>
      <c r="F202" s="154"/>
      <c r="G202" s="154"/>
      <c r="H202" s="154"/>
      <c r="I202" s="154"/>
      <c r="J202" s="154"/>
      <c r="K202" s="154"/>
    </row>
    <row r="203" spans="1:11" x14ac:dyDescent="0.3">
      <c r="A203" s="154"/>
      <c r="B203" s="154"/>
      <c r="C203" s="154"/>
      <c r="D203" s="154"/>
      <c r="E203" s="154"/>
      <c r="F203" s="154"/>
      <c r="G203" s="154"/>
      <c r="H203" s="154"/>
      <c r="I203" s="154"/>
      <c r="J203" s="154"/>
      <c r="K203" s="154"/>
    </row>
    <row r="204" spans="1:11" x14ac:dyDescent="0.3">
      <c r="A204" s="154"/>
      <c r="B204" s="154"/>
      <c r="C204" s="154"/>
      <c r="D204" s="154"/>
      <c r="E204" s="154"/>
      <c r="F204" s="154"/>
      <c r="G204" s="154"/>
      <c r="H204" s="154"/>
      <c r="I204" s="154"/>
      <c r="J204" s="154"/>
      <c r="K204" s="154"/>
    </row>
    <row r="205" spans="1:11" x14ac:dyDescent="0.3">
      <c r="A205" s="154"/>
      <c r="B205" s="154"/>
      <c r="C205" s="154"/>
      <c r="D205" s="154"/>
      <c r="E205" s="154"/>
      <c r="F205" s="154"/>
      <c r="G205" s="154"/>
      <c r="H205" s="154"/>
      <c r="I205" s="154"/>
      <c r="J205" s="154"/>
      <c r="K205" s="154"/>
    </row>
    <row r="206" spans="1:11" x14ac:dyDescent="0.3">
      <c r="A206" s="154"/>
      <c r="B206" s="154"/>
      <c r="C206" s="154"/>
      <c r="D206" s="154"/>
      <c r="E206" s="154"/>
      <c r="F206" s="154"/>
      <c r="G206" s="154"/>
      <c r="H206" s="154"/>
      <c r="I206" s="154"/>
      <c r="J206" s="154"/>
      <c r="K206" s="154"/>
    </row>
    <row r="207" spans="1:11" x14ac:dyDescent="0.3">
      <c r="A207" s="154"/>
      <c r="B207" s="154"/>
      <c r="C207" s="154"/>
      <c r="D207" s="154"/>
      <c r="E207" s="154"/>
      <c r="F207" s="154"/>
      <c r="G207" s="154"/>
      <c r="H207" s="154"/>
      <c r="I207" s="154"/>
      <c r="J207" s="154"/>
      <c r="K207" s="154"/>
    </row>
    <row r="208" spans="1:11" x14ac:dyDescent="0.3">
      <c r="A208" s="154"/>
      <c r="B208" s="154"/>
      <c r="C208" s="154"/>
      <c r="D208" s="154"/>
      <c r="E208" s="154"/>
      <c r="F208" s="154"/>
      <c r="G208" s="154"/>
      <c r="H208" s="154"/>
      <c r="I208" s="154"/>
      <c r="J208" s="154"/>
      <c r="K208" s="154"/>
    </row>
    <row r="209" spans="1:11" x14ac:dyDescent="0.3">
      <c r="A209" s="154"/>
      <c r="B209" s="154"/>
      <c r="C209" s="154"/>
      <c r="D209" s="154"/>
      <c r="E209" s="154"/>
      <c r="F209" s="154"/>
      <c r="G209" s="154"/>
      <c r="H209" s="154"/>
      <c r="I209" s="154"/>
      <c r="J209" s="154"/>
      <c r="K209" s="154"/>
    </row>
    <row r="210" spans="1:11" x14ac:dyDescent="0.3">
      <c r="A210" s="154"/>
      <c r="B210" s="154"/>
      <c r="C210" s="154"/>
      <c r="D210" s="154"/>
      <c r="E210" s="154"/>
      <c r="F210" s="154"/>
      <c r="G210" s="154"/>
      <c r="H210" s="154"/>
      <c r="I210" s="154"/>
      <c r="J210" s="154"/>
      <c r="K210" s="154"/>
    </row>
    <row r="211" spans="1:11" x14ac:dyDescent="0.3">
      <c r="A211" s="154"/>
      <c r="B211" s="154"/>
      <c r="C211" s="154"/>
      <c r="D211" s="154"/>
      <c r="E211" s="154"/>
      <c r="F211" s="154"/>
      <c r="G211" s="154"/>
      <c r="H211" s="154"/>
      <c r="I211" s="154"/>
      <c r="J211" s="154"/>
      <c r="K211" s="154"/>
    </row>
    <row r="212" spans="1:11" x14ac:dyDescent="0.3">
      <c r="A212" s="154"/>
      <c r="B212" s="154"/>
      <c r="C212" s="154"/>
      <c r="D212" s="154"/>
      <c r="E212" s="154"/>
      <c r="F212" s="154"/>
      <c r="G212" s="154"/>
      <c r="H212" s="154"/>
      <c r="I212" s="154"/>
      <c r="J212" s="154"/>
      <c r="K212" s="154"/>
    </row>
    <row r="213" spans="1:11" x14ac:dyDescent="0.3">
      <c r="A213" s="154"/>
      <c r="B213" s="154"/>
      <c r="C213" s="154"/>
      <c r="D213" s="154"/>
      <c r="E213" s="154"/>
      <c r="F213" s="154"/>
      <c r="G213" s="154"/>
      <c r="H213" s="154"/>
      <c r="I213" s="154"/>
      <c r="J213" s="154"/>
      <c r="K213" s="154"/>
    </row>
    <row r="214" spans="1:11" x14ac:dyDescent="0.3">
      <c r="A214" s="154"/>
      <c r="B214" s="154"/>
      <c r="C214" s="154"/>
      <c r="D214" s="154"/>
      <c r="E214" s="154"/>
      <c r="F214" s="154"/>
      <c r="G214" s="154"/>
      <c r="H214" s="154"/>
      <c r="I214" s="154"/>
      <c r="J214" s="154"/>
      <c r="K214" s="154"/>
    </row>
    <row r="215" spans="1:11" x14ac:dyDescent="0.3">
      <c r="A215" s="154"/>
      <c r="B215" s="154"/>
      <c r="C215" s="154"/>
      <c r="D215" s="154"/>
      <c r="E215" s="154"/>
      <c r="F215" s="154"/>
      <c r="G215" s="154"/>
      <c r="H215" s="154"/>
      <c r="I215" s="154"/>
      <c r="J215" s="154"/>
      <c r="K215" s="154"/>
    </row>
    <row r="216" spans="1:11" x14ac:dyDescent="0.3">
      <c r="A216" s="154"/>
      <c r="B216" s="154"/>
      <c r="C216" s="154"/>
      <c r="D216" s="154"/>
      <c r="E216" s="154"/>
      <c r="F216" s="154"/>
      <c r="G216" s="154"/>
      <c r="H216" s="154"/>
      <c r="I216" s="154"/>
      <c r="J216" s="154"/>
      <c r="K216" s="154"/>
    </row>
    <row r="217" spans="1:11" x14ac:dyDescent="0.3">
      <c r="A217" s="154"/>
      <c r="B217" s="154"/>
      <c r="C217" s="154"/>
      <c r="D217" s="154"/>
      <c r="E217" s="154"/>
      <c r="F217" s="154"/>
      <c r="G217" s="154"/>
      <c r="H217" s="154"/>
      <c r="I217" s="154"/>
      <c r="J217" s="154"/>
      <c r="K217" s="154"/>
    </row>
    <row r="218" spans="1:11" x14ac:dyDescent="0.3">
      <c r="A218" s="154"/>
      <c r="B218" s="154"/>
      <c r="C218" s="154"/>
      <c r="D218" s="154"/>
      <c r="E218" s="154"/>
      <c r="F218" s="154"/>
      <c r="G218" s="154"/>
      <c r="H218" s="154"/>
      <c r="I218" s="154"/>
      <c r="J218" s="154"/>
      <c r="K218" s="154"/>
    </row>
    <row r="219" spans="1:11" x14ac:dyDescent="0.3">
      <c r="A219" s="154"/>
      <c r="B219" s="154"/>
      <c r="C219" s="154"/>
      <c r="D219" s="154"/>
      <c r="E219" s="154"/>
      <c r="F219" s="154"/>
      <c r="G219" s="154"/>
      <c r="H219" s="154"/>
      <c r="I219" s="154"/>
      <c r="J219" s="154"/>
      <c r="K219" s="154"/>
    </row>
    <row r="220" spans="1:11" x14ac:dyDescent="0.3">
      <c r="A220" s="154"/>
      <c r="B220" s="154"/>
      <c r="C220" s="154"/>
      <c r="D220" s="154"/>
      <c r="E220" s="154"/>
      <c r="F220" s="154"/>
      <c r="G220" s="154"/>
      <c r="H220" s="154"/>
      <c r="I220" s="154"/>
      <c r="J220" s="154"/>
      <c r="K220" s="154"/>
    </row>
    <row r="221" spans="1:11" x14ac:dyDescent="0.3">
      <c r="A221" s="154"/>
      <c r="B221" s="154"/>
      <c r="C221" s="154"/>
      <c r="D221" s="154"/>
      <c r="E221" s="154"/>
      <c r="F221" s="154"/>
      <c r="G221" s="154"/>
      <c r="H221" s="154"/>
      <c r="I221" s="154"/>
      <c r="J221" s="154"/>
      <c r="K221" s="154"/>
    </row>
    <row r="222" spans="1:11" x14ac:dyDescent="0.3">
      <c r="A222" s="154"/>
      <c r="B222" s="154"/>
      <c r="C222" s="154"/>
      <c r="D222" s="154"/>
      <c r="E222" s="154"/>
      <c r="F222" s="154"/>
      <c r="G222" s="154"/>
      <c r="H222" s="154"/>
      <c r="I222" s="154"/>
      <c r="J222" s="154"/>
      <c r="K222" s="154"/>
    </row>
    <row r="223" spans="1:11" x14ac:dyDescent="0.3">
      <c r="A223" s="154"/>
      <c r="B223" s="154"/>
      <c r="C223" s="154"/>
      <c r="D223" s="154"/>
      <c r="E223" s="154"/>
      <c r="F223" s="154"/>
      <c r="G223" s="154"/>
      <c r="H223" s="154"/>
      <c r="I223" s="154"/>
      <c r="J223" s="154"/>
      <c r="K223" s="154"/>
    </row>
    <row r="224" spans="1:11" x14ac:dyDescent="0.3">
      <c r="A224" s="154"/>
      <c r="B224" s="154"/>
      <c r="C224" s="154"/>
      <c r="D224" s="154"/>
      <c r="E224" s="154"/>
      <c r="F224" s="154"/>
      <c r="G224" s="154"/>
      <c r="H224" s="154"/>
      <c r="I224" s="154"/>
      <c r="J224" s="154"/>
      <c r="K224" s="154"/>
    </row>
    <row r="225" spans="1:11" x14ac:dyDescent="0.3">
      <c r="A225" s="154"/>
      <c r="B225" s="154"/>
      <c r="C225" s="154"/>
      <c r="D225" s="154"/>
      <c r="E225" s="154"/>
      <c r="F225" s="154"/>
      <c r="G225" s="154"/>
      <c r="H225" s="154"/>
      <c r="I225" s="154"/>
      <c r="J225" s="154"/>
      <c r="K225" s="154"/>
    </row>
    <row r="226" spans="1:11" x14ac:dyDescent="0.3">
      <c r="A226" s="154"/>
      <c r="B226" s="154"/>
      <c r="C226" s="154"/>
      <c r="D226" s="154"/>
      <c r="E226" s="154"/>
      <c r="F226" s="154"/>
      <c r="G226" s="154"/>
      <c r="H226" s="154"/>
      <c r="I226" s="154"/>
      <c r="J226" s="154"/>
      <c r="K226" s="154"/>
    </row>
    <row r="227" spans="1:11" x14ac:dyDescent="0.3">
      <c r="A227" s="154"/>
      <c r="B227" s="154"/>
      <c r="C227" s="154"/>
      <c r="D227" s="154"/>
      <c r="E227" s="154"/>
      <c r="F227" s="154"/>
      <c r="G227" s="154"/>
      <c r="H227" s="154"/>
      <c r="I227" s="154"/>
      <c r="J227" s="154"/>
      <c r="K227" s="154"/>
    </row>
    <row r="228" spans="1:11" x14ac:dyDescent="0.3">
      <c r="A228" s="154"/>
      <c r="B228" s="154"/>
      <c r="C228" s="154"/>
      <c r="D228" s="154"/>
      <c r="E228" s="154"/>
      <c r="F228" s="154"/>
      <c r="G228" s="154"/>
      <c r="H228" s="154"/>
      <c r="I228" s="154"/>
      <c r="J228" s="154"/>
      <c r="K228" s="154"/>
    </row>
    <row r="229" spans="1:11" x14ac:dyDescent="0.3">
      <c r="A229" s="154"/>
      <c r="B229" s="154"/>
      <c r="C229" s="154"/>
      <c r="D229" s="154"/>
      <c r="E229" s="154"/>
      <c r="F229" s="154"/>
      <c r="G229" s="154"/>
      <c r="H229" s="154"/>
      <c r="I229" s="154"/>
      <c r="J229" s="154"/>
      <c r="K229" s="154"/>
    </row>
    <row r="230" spans="1:11" x14ac:dyDescent="0.3">
      <c r="A230" s="154"/>
      <c r="B230" s="154"/>
      <c r="C230" s="154"/>
      <c r="D230" s="154"/>
      <c r="E230" s="154"/>
      <c r="F230" s="154"/>
      <c r="G230" s="154"/>
      <c r="H230" s="154"/>
      <c r="I230" s="154"/>
      <c r="J230" s="154"/>
      <c r="K230" s="154"/>
    </row>
    <row r="231" spans="1:11" x14ac:dyDescent="0.3">
      <c r="A231" s="154"/>
      <c r="B231" s="154"/>
      <c r="C231" s="154"/>
      <c r="D231" s="154"/>
      <c r="E231" s="154"/>
      <c r="F231" s="154"/>
      <c r="G231" s="154"/>
      <c r="H231" s="154"/>
      <c r="I231" s="154"/>
      <c r="J231" s="154"/>
      <c r="K231" s="154"/>
    </row>
    <row r="232" spans="1:11" x14ac:dyDescent="0.3">
      <c r="A232" s="154"/>
      <c r="B232" s="154"/>
      <c r="C232" s="154"/>
      <c r="D232" s="154"/>
      <c r="E232" s="154"/>
      <c r="F232" s="154"/>
      <c r="G232" s="154"/>
      <c r="H232" s="154"/>
      <c r="I232" s="154"/>
      <c r="J232" s="154"/>
      <c r="K232" s="154"/>
    </row>
    <row r="233" spans="1:11" x14ac:dyDescent="0.3">
      <c r="A233" s="154"/>
      <c r="B233" s="154"/>
      <c r="C233" s="154"/>
      <c r="D233" s="154"/>
      <c r="E233" s="154"/>
      <c r="F233" s="154"/>
      <c r="G233" s="154"/>
      <c r="H233" s="154"/>
      <c r="I233" s="154"/>
      <c r="J233" s="154"/>
      <c r="K233" s="154"/>
    </row>
    <row r="234" spans="1:11" x14ac:dyDescent="0.3">
      <c r="A234" s="154"/>
      <c r="B234" s="154"/>
      <c r="C234" s="154"/>
      <c r="D234" s="154"/>
      <c r="E234" s="154"/>
      <c r="F234" s="154"/>
      <c r="G234" s="154"/>
      <c r="H234" s="154"/>
      <c r="I234" s="154"/>
      <c r="J234" s="154"/>
      <c r="K234" s="154"/>
    </row>
    <row r="235" spans="1:11" x14ac:dyDescent="0.3">
      <c r="A235" s="154"/>
      <c r="B235" s="154"/>
      <c r="C235" s="154"/>
      <c r="D235" s="154"/>
      <c r="E235" s="154"/>
      <c r="F235" s="154"/>
      <c r="G235" s="154"/>
      <c r="H235" s="154"/>
      <c r="I235" s="154"/>
      <c r="J235" s="154"/>
      <c r="K235" s="154"/>
    </row>
    <row r="236" spans="1:11" x14ac:dyDescent="0.3">
      <c r="A236" s="154"/>
      <c r="B236" s="154"/>
      <c r="C236" s="154"/>
      <c r="D236" s="154"/>
      <c r="E236" s="154"/>
      <c r="F236" s="154"/>
      <c r="G236" s="154"/>
      <c r="H236" s="154"/>
      <c r="I236" s="154"/>
      <c r="J236" s="154"/>
      <c r="K236" s="154"/>
    </row>
    <row r="237" spans="1:11" x14ac:dyDescent="0.3">
      <c r="A237" s="154"/>
      <c r="B237" s="154"/>
      <c r="C237" s="154"/>
      <c r="D237" s="154"/>
      <c r="E237" s="154"/>
      <c r="F237" s="154"/>
      <c r="G237" s="154"/>
      <c r="H237" s="154"/>
      <c r="I237" s="154"/>
      <c r="J237" s="154"/>
      <c r="K237" s="154"/>
    </row>
    <row r="238" spans="1:11" x14ac:dyDescent="0.3">
      <c r="A238" s="154"/>
      <c r="B238" s="154"/>
      <c r="C238" s="154"/>
      <c r="D238" s="154"/>
      <c r="E238" s="154"/>
      <c r="F238" s="154"/>
      <c r="G238" s="154"/>
      <c r="H238" s="154"/>
      <c r="I238" s="154"/>
      <c r="J238" s="154"/>
      <c r="K238" s="154"/>
    </row>
    <row r="239" spans="1:11" x14ac:dyDescent="0.3">
      <c r="A239" s="154"/>
      <c r="B239" s="154"/>
      <c r="C239" s="154"/>
      <c r="D239" s="154"/>
      <c r="E239" s="154"/>
      <c r="F239" s="154"/>
      <c r="G239" s="154"/>
      <c r="H239" s="154"/>
      <c r="I239" s="154"/>
      <c r="J239" s="154"/>
      <c r="K239" s="154"/>
    </row>
    <row r="240" spans="1:11" x14ac:dyDescent="0.3">
      <c r="A240" s="154"/>
      <c r="B240" s="154"/>
      <c r="C240" s="154"/>
      <c r="D240" s="154"/>
      <c r="E240" s="154"/>
      <c r="F240" s="154"/>
      <c r="G240" s="154"/>
      <c r="H240" s="154"/>
      <c r="I240" s="154"/>
      <c r="J240" s="154"/>
      <c r="K240" s="154"/>
    </row>
    <row r="241" spans="1:11" x14ac:dyDescent="0.3">
      <c r="A241" s="154"/>
      <c r="B241" s="154"/>
      <c r="C241" s="154"/>
      <c r="D241" s="154"/>
      <c r="E241" s="154"/>
      <c r="F241" s="154"/>
      <c r="G241" s="154"/>
      <c r="H241" s="154"/>
      <c r="I241" s="154"/>
      <c r="J241" s="154"/>
      <c r="K241" s="154"/>
    </row>
    <row r="242" spans="1:11" x14ac:dyDescent="0.3">
      <c r="A242" s="154"/>
      <c r="B242" s="154"/>
      <c r="C242" s="154"/>
      <c r="D242" s="154"/>
      <c r="E242" s="154"/>
      <c r="F242" s="154"/>
      <c r="G242" s="154"/>
      <c r="H242" s="154"/>
      <c r="I242" s="154"/>
      <c r="J242" s="154"/>
      <c r="K242" s="154"/>
    </row>
    <row r="243" spans="1:11" x14ac:dyDescent="0.3">
      <c r="A243" s="154"/>
      <c r="B243" s="154"/>
      <c r="C243" s="154"/>
      <c r="D243" s="154"/>
      <c r="E243" s="154"/>
      <c r="F243" s="154"/>
      <c r="G243" s="154"/>
      <c r="H243" s="154"/>
      <c r="I243" s="154"/>
      <c r="J243" s="154"/>
      <c r="K243" s="154"/>
    </row>
    <row r="244" spans="1:11" x14ac:dyDescent="0.3">
      <c r="A244" s="154"/>
      <c r="B244" s="154"/>
      <c r="C244" s="154"/>
      <c r="D244" s="154"/>
      <c r="E244" s="154"/>
      <c r="F244" s="154"/>
      <c r="G244" s="154"/>
      <c r="H244" s="154"/>
      <c r="I244" s="154"/>
      <c r="J244" s="154"/>
      <c r="K244" s="154"/>
    </row>
    <row r="245" spans="1:11" x14ac:dyDescent="0.3">
      <c r="A245" s="154"/>
      <c r="B245" s="154"/>
      <c r="C245" s="154"/>
      <c r="D245" s="154"/>
      <c r="E245" s="154"/>
      <c r="F245" s="154"/>
      <c r="G245" s="154"/>
      <c r="H245" s="154"/>
      <c r="I245" s="154"/>
      <c r="J245" s="154"/>
      <c r="K245" s="154"/>
    </row>
    <row r="246" spans="1:11" x14ac:dyDescent="0.3">
      <c r="A246" s="154"/>
      <c r="B246" s="154"/>
      <c r="C246" s="154"/>
      <c r="D246" s="154"/>
      <c r="E246" s="154"/>
      <c r="F246" s="154"/>
      <c r="G246" s="154"/>
      <c r="H246" s="154"/>
      <c r="I246" s="154"/>
      <c r="J246" s="154"/>
      <c r="K246" s="154"/>
    </row>
    <row r="247" spans="1:11" x14ac:dyDescent="0.3">
      <c r="A247" s="154"/>
      <c r="B247" s="154"/>
      <c r="C247" s="154"/>
      <c r="D247" s="154"/>
      <c r="E247" s="154"/>
      <c r="F247" s="154"/>
      <c r="G247" s="154"/>
      <c r="H247" s="154"/>
      <c r="I247" s="154"/>
      <c r="J247" s="154"/>
      <c r="K247" s="154"/>
    </row>
    <row r="248" spans="1:11" x14ac:dyDescent="0.3">
      <c r="A248" s="154"/>
      <c r="B248" s="154"/>
      <c r="C248" s="154"/>
      <c r="D248" s="154"/>
      <c r="E248" s="154"/>
      <c r="F248" s="154"/>
      <c r="G248" s="154"/>
      <c r="H248" s="154"/>
      <c r="I248" s="154"/>
      <c r="J248" s="154"/>
      <c r="K248" s="154"/>
    </row>
    <row r="249" spans="1:11" x14ac:dyDescent="0.3">
      <c r="A249" s="154"/>
      <c r="B249" s="154"/>
      <c r="C249" s="154"/>
      <c r="D249" s="154"/>
      <c r="E249" s="154"/>
      <c r="F249" s="154"/>
      <c r="G249" s="154"/>
      <c r="H249" s="154"/>
      <c r="I249" s="154"/>
      <c r="J249" s="154"/>
      <c r="K249" s="154"/>
    </row>
    <row r="250" spans="1:11" x14ac:dyDescent="0.3">
      <c r="A250" s="154"/>
      <c r="B250" s="154"/>
      <c r="C250" s="154"/>
      <c r="D250" s="154"/>
      <c r="E250" s="154"/>
      <c r="F250" s="154"/>
      <c r="G250" s="154"/>
      <c r="H250" s="154"/>
      <c r="I250" s="154"/>
      <c r="J250" s="154"/>
      <c r="K250" s="154"/>
    </row>
    <row r="251" spans="1:11" x14ac:dyDescent="0.3">
      <c r="A251" s="154"/>
      <c r="B251" s="154"/>
      <c r="C251" s="154"/>
      <c r="D251" s="154"/>
      <c r="E251" s="154"/>
      <c r="F251" s="154"/>
      <c r="G251" s="154"/>
      <c r="H251" s="154"/>
      <c r="I251" s="154"/>
      <c r="J251" s="154"/>
      <c r="K251" s="154"/>
    </row>
    <row r="252" spans="1:11" x14ac:dyDescent="0.3">
      <c r="A252" s="154"/>
      <c r="B252" s="154"/>
      <c r="C252" s="154"/>
      <c r="D252" s="154"/>
      <c r="E252" s="154"/>
      <c r="F252" s="154"/>
      <c r="G252" s="154"/>
      <c r="H252" s="154"/>
      <c r="I252" s="154"/>
      <c r="J252" s="154"/>
      <c r="K252" s="154"/>
    </row>
    <row r="253" spans="1:11" x14ac:dyDescent="0.3">
      <c r="A253" s="154"/>
      <c r="B253" s="154"/>
      <c r="C253" s="154"/>
      <c r="D253" s="154"/>
      <c r="E253" s="154"/>
      <c r="F253" s="154"/>
      <c r="G253" s="154"/>
      <c r="H253" s="154"/>
      <c r="I253" s="154"/>
      <c r="J253" s="154"/>
      <c r="K253" s="154"/>
    </row>
    <row r="254" spans="1:11" x14ac:dyDescent="0.3">
      <c r="A254" s="154"/>
      <c r="B254" s="154"/>
      <c r="C254" s="154"/>
      <c r="D254" s="154"/>
      <c r="E254" s="154"/>
      <c r="F254" s="154"/>
      <c r="G254" s="154"/>
      <c r="H254" s="154"/>
      <c r="I254" s="154"/>
      <c r="J254" s="154"/>
      <c r="K254" s="154"/>
    </row>
    <row r="255" spans="1:11" x14ac:dyDescent="0.3">
      <c r="A255" s="154"/>
      <c r="B255" s="154"/>
      <c r="C255" s="154"/>
      <c r="D255" s="154"/>
      <c r="E255" s="154"/>
      <c r="F255" s="154"/>
      <c r="G255" s="154"/>
      <c r="H255" s="154"/>
      <c r="I255" s="154"/>
      <c r="J255" s="154"/>
      <c r="K255" s="154"/>
    </row>
    <row r="256" spans="1:11" x14ac:dyDescent="0.3">
      <c r="A256" s="154"/>
      <c r="B256" s="154"/>
      <c r="C256" s="154"/>
      <c r="D256" s="154"/>
      <c r="E256" s="154"/>
      <c r="F256" s="154"/>
      <c r="G256" s="154"/>
      <c r="H256" s="154"/>
      <c r="I256" s="154"/>
      <c r="J256" s="154"/>
      <c r="K256" s="154"/>
    </row>
    <row r="257" spans="1:11" x14ac:dyDescent="0.3">
      <c r="A257" s="154"/>
      <c r="B257" s="154"/>
      <c r="C257" s="154"/>
      <c r="D257" s="154"/>
      <c r="E257" s="154"/>
      <c r="F257" s="154"/>
      <c r="G257" s="154"/>
      <c r="H257" s="154"/>
      <c r="I257" s="154"/>
      <c r="J257" s="154"/>
      <c r="K257" s="154"/>
    </row>
    <row r="258" spans="1:11" x14ac:dyDescent="0.3">
      <c r="A258" s="154"/>
      <c r="B258" s="154"/>
      <c r="C258" s="154"/>
      <c r="D258" s="154"/>
      <c r="E258" s="154"/>
      <c r="F258" s="154"/>
      <c r="G258" s="154"/>
      <c r="H258" s="154"/>
      <c r="I258" s="154"/>
      <c r="J258" s="154"/>
      <c r="K258" s="154"/>
    </row>
    <row r="259" spans="1:11" x14ac:dyDescent="0.3">
      <c r="A259" s="154"/>
      <c r="B259" s="154"/>
      <c r="C259" s="154"/>
      <c r="D259" s="154"/>
      <c r="E259" s="154"/>
      <c r="F259" s="154"/>
      <c r="G259" s="154"/>
      <c r="H259" s="154"/>
      <c r="I259" s="154"/>
      <c r="J259" s="154"/>
      <c r="K259" s="154"/>
    </row>
    <row r="260" spans="1:11" x14ac:dyDescent="0.3">
      <c r="A260" s="154"/>
      <c r="B260" s="154"/>
      <c r="C260" s="154"/>
      <c r="D260" s="154"/>
      <c r="E260" s="154"/>
      <c r="F260" s="154"/>
      <c r="G260" s="154"/>
      <c r="H260" s="154"/>
      <c r="I260" s="154"/>
      <c r="J260" s="154"/>
      <c r="K260" s="154"/>
    </row>
    <row r="261" spans="1:11" x14ac:dyDescent="0.3">
      <c r="A261" s="154"/>
      <c r="B261" s="154"/>
      <c r="C261" s="154"/>
      <c r="D261" s="154"/>
      <c r="E261" s="154"/>
      <c r="F261" s="154"/>
      <c r="G261" s="154"/>
      <c r="H261" s="154"/>
      <c r="I261" s="154"/>
      <c r="J261" s="154"/>
      <c r="K261" s="154"/>
    </row>
    <row r="262" spans="1:11" x14ac:dyDescent="0.3">
      <c r="A262" s="154"/>
      <c r="B262" s="154"/>
      <c r="C262" s="154"/>
      <c r="D262" s="154"/>
      <c r="E262" s="154"/>
      <c r="F262" s="154"/>
      <c r="G262" s="154"/>
      <c r="H262" s="154"/>
      <c r="I262" s="154"/>
      <c r="J262" s="154"/>
      <c r="K262" s="154"/>
    </row>
    <row r="263" spans="1:11" x14ac:dyDescent="0.3">
      <c r="A263" s="154"/>
      <c r="B263" s="154"/>
      <c r="C263" s="154"/>
      <c r="D263" s="154"/>
      <c r="E263" s="154"/>
      <c r="F263" s="154"/>
      <c r="G263" s="154"/>
      <c r="H263" s="154"/>
      <c r="I263" s="154"/>
      <c r="J263" s="154"/>
      <c r="K263" s="154"/>
    </row>
    <row r="264" spans="1:11" x14ac:dyDescent="0.3">
      <c r="A264" s="154"/>
      <c r="B264" s="154"/>
      <c r="C264" s="154"/>
      <c r="D264" s="154"/>
      <c r="E264" s="154"/>
      <c r="F264" s="154"/>
      <c r="G264" s="154"/>
      <c r="H264" s="154"/>
      <c r="I264" s="154"/>
      <c r="J264" s="154"/>
      <c r="K264" s="154"/>
    </row>
    <row r="265" spans="1:11" x14ac:dyDescent="0.3">
      <c r="A265" s="154"/>
      <c r="B265" s="154"/>
      <c r="C265" s="154"/>
      <c r="D265" s="154"/>
      <c r="E265" s="154"/>
      <c r="F265" s="154"/>
      <c r="G265" s="154"/>
      <c r="H265" s="154"/>
      <c r="I265" s="154"/>
      <c r="J265" s="154"/>
      <c r="K265" s="154"/>
    </row>
    <row r="266" spans="1:11" x14ac:dyDescent="0.3">
      <c r="A266" s="154"/>
      <c r="B266" s="154"/>
      <c r="C266" s="154"/>
      <c r="D266" s="154"/>
      <c r="E266" s="154"/>
      <c r="F266" s="154"/>
      <c r="G266" s="154"/>
      <c r="H266" s="154"/>
      <c r="I266" s="154"/>
      <c r="J266" s="154"/>
      <c r="K266" s="154"/>
    </row>
    <row r="267" spans="1:11" x14ac:dyDescent="0.3">
      <c r="A267" s="154"/>
      <c r="B267" s="154"/>
      <c r="C267" s="154"/>
      <c r="D267" s="154"/>
      <c r="E267" s="154"/>
      <c r="F267" s="154"/>
      <c r="G267" s="154"/>
      <c r="H267" s="154"/>
      <c r="I267" s="154"/>
      <c r="J267" s="154"/>
      <c r="K267" s="154"/>
    </row>
    <row r="268" spans="1:11" x14ac:dyDescent="0.3">
      <c r="A268" s="154"/>
      <c r="B268" s="154"/>
      <c r="C268" s="154"/>
      <c r="D268" s="154"/>
      <c r="E268" s="154"/>
      <c r="F268" s="154"/>
      <c r="G268" s="154"/>
      <c r="H268" s="154"/>
      <c r="I268" s="154"/>
      <c r="J268" s="154"/>
      <c r="K268" s="154"/>
    </row>
    <row r="269" spans="1:11" x14ac:dyDescent="0.3">
      <c r="A269" s="154"/>
      <c r="B269" s="154"/>
      <c r="C269" s="154"/>
      <c r="D269" s="154"/>
      <c r="E269" s="154"/>
      <c r="F269" s="154"/>
      <c r="G269" s="154"/>
      <c r="H269" s="154"/>
      <c r="I269" s="154"/>
      <c r="J269" s="154"/>
      <c r="K269" s="154"/>
    </row>
    <row r="270" spans="1:11" x14ac:dyDescent="0.3">
      <c r="A270" s="154"/>
      <c r="B270" s="154"/>
      <c r="C270" s="154"/>
      <c r="D270" s="154"/>
      <c r="E270" s="154"/>
      <c r="F270" s="154"/>
      <c r="G270" s="154"/>
      <c r="H270" s="154"/>
      <c r="I270" s="154"/>
      <c r="J270" s="154"/>
      <c r="K270" s="154"/>
    </row>
    <row r="271" spans="1:11" x14ac:dyDescent="0.3">
      <c r="A271" s="154"/>
      <c r="B271" s="154"/>
      <c r="C271" s="154"/>
      <c r="D271" s="154"/>
      <c r="E271" s="154"/>
      <c r="F271" s="154"/>
      <c r="G271" s="154"/>
      <c r="H271" s="154"/>
      <c r="I271" s="154"/>
      <c r="J271" s="154"/>
      <c r="K271" s="154"/>
    </row>
    <row r="272" spans="1:11" x14ac:dyDescent="0.3">
      <c r="A272" s="154"/>
      <c r="B272" s="154"/>
      <c r="C272" s="154"/>
      <c r="D272" s="154"/>
      <c r="E272" s="154"/>
      <c r="F272" s="154"/>
      <c r="G272" s="154"/>
      <c r="H272" s="154"/>
      <c r="I272" s="154"/>
      <c r="J272" s="154"/>
      <c r="K272" s="154"/>
    </row>
    <row r="273" spans="1:11" x14ac:dyDescent="0.3">
      <c r="A273" s="154"/>
      <c r="B273" s="154"/>
      <c r="C273" s="154"/>
      <c r="D273" s="154"/>
      <c r="E273" s="154"/>
      <c r="F273" s="154"/>
      <c r="G273" s="154"/>
      <c r="H273" s="154"/>
      <c r="I273" s="154"/>
      <c r="J273" s="154"/>
      <c r="K273" s="154"/>
    </row>
    <row r="274" spans="1:11" x14ac:dyDescent="0.3">
      <c r="A274" s="154"/>
      <c r="B274" s="154"/>
      <c r="C274" s="154"/>
      <c r="D274" s="154"/>
      <c r="E274" s="154"/>
      <c r="F274" s="154"/>
      <c r="G274" s="154"/>
      <c r="H274" s="154"/>
      <c r="I274" s="154"/>
      <c r="J274" s="154"/>
      <c r="K274" s="154"/>
    </row>
    <row r="275" spans="1:11" x14ac:dyDescent="0.3">
      <c r="A275" s="154"/>
      <c r="B275" s="154"/>
      <c r="C275" s="154"/>
      <c r="D275" s="154"/>
      <c r="E275" s="154"/>
      <c r="F275" s="154"/>
      <c r="G275" s="154"/>
      <c r="H275" s="154"/>
      <c r="I275" s="154"/>
      <c r="J275" s="154"/>
      <c r="K275" s="154"/>
    </row>
    <row r="276" spans="1:11" x14ac:dyDescent="0.3">
      <c r="A276" s="154"/>
      <c r="B276" s="154"/>
      <c r="C276" s="154"/>
      <c r="D276" s="154"/>
      <c r="E276" s="154"/>
      <c r="F276" s="154"/>
      <c r="G276" s="154"/>
      <c r="H276" s="154"/>
      <c r="I276" s="154"/>
      <c r="J276" s="154"/>
      <c r="K276" s="154"/>
    </row>
    <row r="277" spans="1:11" x14ac:dyDescent="0.3">
      <c r="A277" s="154"/>
      <c r="B277" s="154"/>
      <c r="C277" s="154"/>
      <c r="D277" s="154"/>
      <c r="E277" s="154"/>
      <c r="F277" s="154"/>
      <c r="G277" s="154"/>
      <c r="H277" s="154"/>
      <c r="I277" s="154"/>
      <c r="J277" s="154"/>
      <c r="K277" s="154"/>
    </row>
    <row r="278" spans="1:11" x14ac:dyDescent="0.3">
      <c r="A278" s="154"/>
      <c r="B278" s="154"/>
      <c r="C278" s="154"/>
      <c r="D278" s="154"/>
      <c r="E278" s="154"/>
      <c r="F278" s="154"/>
      <c r="G278" s="154"/>
      <c r="H278" s="154"/>
      <c r="I278" s="154"/>
      <c r="J278" s="154"/>
      <c r="K278" s="154"/>
    </row>
    <row r="279" spans="1:11" x14ac:dyDescent="0.3">
      <c r="A279" s="154"/>
      <c r="B279" s="154"/>
      <c r="C279" s="154"/>
      <c r="D279" s="154"/>
      <c r="E279" s="154"/>
      <c r="F279" s="154"/>
      <c r="G279" s="154"/>
      <c r="H279" s="154"/>
      <c r="I279" s="154"/>
      <c r="J279" s="154"/>
      <c r="K279" s="154"/>
    </row>
    <row r="280" spans="1:11" x14ac:dyDescent="0.3">
      <c r="A280" s="154"/>
      <c r="B280" s="154"/>
      <c r="C280" s="154"/>
      <c r="D280" s="154"/>
      <c r="E280" s="154"/>
      <c r="F280" s="154"/>
      <c r="G280" s="154"/>
      <c r="H280" s="154"/>
      <c r="I280" s="154"/>
      <c r="J280" s="154"/>
      <c r="K280" s="154"/>
    </row>
    <row r="281" spans="1:11" x14ac:dyDescent="0.3">
      <c r="A281" s="154"/>
      <c r="B281" s="154"/>
      <c r="C281" s="154"/>
      <c r="D281" s="154"/>
      <c r="E281" s="154"/>
      <c r="F281" s="154"/>
      <c r="G281" s="154"/>
      <c r="H281" s="154"/>
      <c r="I281" s="154"/>
      <c r="J281" s="154"/>
      <c r="K281" s="154"/>
    </row>
    <row r="282" spans="1:11" x14ac:dyDescent="0.3">
      <c r="A282" s="154"/>
      <c r="B282" s="154"/>
      <c r="C282" s="154"/>
      <c r="D282" s="154"/>
      <c r="E282" s="154"/>
      <c r="F282" s="154"/>
      <c r="G282" s="154"/>
      <c r="H282" s="154"/>
      <c r="I282" s="154"/>
      <c r="J282" s="154"/>
      <c r="K282" s="154"/>
    </row>
    <row r="283" spans="1:11" x14ac:dyDescent="0.3">
      <c r="A283" s="154"/>
      <c r="B283" s="154"/>
      <c r="C283" s="154"/>
      <c r="D283" s="154"/>
      <c r="E283" s="154"/>
      <c r="F283" s="154"/>
      <c r="G283" s="154"/>
      <c r="H283" s="154"/>
      <c r="I283" s="154"/>
      <c r="J283" s="154"/>
      <c r="K283" s="154"/>
    </row>
    <row r="284" spans="1:11" x14ac:dyDescent="0.3">
      <c r="A284" s="154"/>
      <c r="B284" s="154"/>
      <c r="C284" s="154"/>
      <c r="D284" s="154"/>
      <c r="E284" s="154"/>
      <c r="F284" s="154"/>
      <c r="G284" s="154"/>
      <c r="H284" s="154"/>
      <c r="I284" s="154"/>
      <c r="J284" s="154"/>
      <c r="K284" s="154"/>
    </row>
    <row r="285" spans="1:11" x14ac:dyDescent="0.3">
      <c r="A285" s="154"/>
      <c r="B285" s="154"/>
      <c r="C285" s="154"/>
      <c r="D285" s="154"/>
      <c r="E285" s="154"/>
      <c r="F285" s="154"/>
      <c r="G285" s="154"/>
      <c r="H285" s="154"/>
      <c r="I285" s="154"/>
      <c r="J285" s="154"/>
      <c r="K285" s="154"/>
    </row>
    <row r="286" spans="1:11" x14ac:dyDescent="0.3">
      <c r="A286" s="154"/>
      <c r="B286" s="154"/>
      <c r="C286" s="154"/>
      <c r="D286" s="154"/>
      <c r="E286" s="154"/>
      <c r="F286" s="154"/>
      <c r="G286" s="154"/>
      <c r="H286" s="154"/>
      <c r="I286" s="154"/>
      <c r="J286" s="154"/>
      <c r="K286" s="154"/>
    </row>
    <row r="287" spans="1:11" x14ac:dyDescent="0.3">
      <c r="A287" s="154"/>
      <c r="B287" s="154"/>
      <c r="C287" s="154"/>
      <c r="D287" s="154"/>
      <c r="E287" s="154"/>
      <c r="F287" s="154"/>
      <c r="G287" s="154"/>
      <c r="H287" s="154"/>
      <c r="I287" s="154"/>
      <c r="J287" s="154"/>
      <c r="K287" s="154"/>
    </row>
    <row r="288" spans="1:11" x14ac:dyDescent="0.3">
      <c r="A288" s="154"/>
      <c r="B288" s="154"/>
      <c r="C288" s="154"/>
      <c r="D288" s="154"/>
      <c r="E288" s="154"/>
      <c r="F288" s="154"/>
      <c r="G288" s="154"/>
      <c r="H288" s="154"/>
      <c r="I288" s="154"/>
      <c r="J288" s="154"/>
      <c r="K288" s="154"/>
    </row>
    <row r="289" spans="1:11" x14ac:dyDescent="0.3">
      <c r="A289" s="154"/>
      <c r="B289" s="154"/>
      <c r="C289" s="154"/>
      <c r="D289" s="154"/>
      <c r="E289" s="154"/>
      <c r="F289" s="154"/>
      <c r="G289" s="154"/>
      <c r="H289" s="154"/>
      <c r="I289" s="154"/>
      <c r="J289" s="154"/>
      <c r="K289" s="154"/>
    </row>
    <row r="290" spans="1:11" x14ac:dyDescent="0.3">
      <c r="A290" s="154"/>
      <c r="B290" s="154"/>
      <c r="C290" s="154"/>
      <c r="D290" s="154"/>
      <c r="E290" s="154"/>
      <c r="F290" s="154"/>
      <c r="G290" s="154"/>
      <c r="H290" s="154"/>
      <c r="I290" s="154"/>
      <c r="J290" s="154"/>
      <c r="K290" s="154"/>
    </row>
    <row r="291" spans="1:11" x14ac:dyDescent="0.3">
      <c r="A291" s="154"/>
      <c r="B291" s="154"/>
      <c r="C291" s="154"/>
      <c r="D291" s="154"/>
      <c r="E291" s="154"/>
      <c r="F291" s="154"/>
      <c r="G291" s="154"/>
      <c r="H291" s="154"/>
      <c r="I291" s="154"/>
      <c r="J291" s="154"/>
      <c r="K291" s="154"/>
    </row>
    <row r="292" spans="1:11" x14ac:dyDescent="0.3">
      <c r="A292" s="154"/>
      <c r="B292" s="154"/>
      <c r="C292" s="154"/>
      <c r="D292" s="154"/>
      <c r="E292" s="154"/>
      <c r="F292" s="154"/>
      <c r="G292" s="154"/>
      <c r="H292" s="154"/>
      <c r="I292" s="154"/>
      <c r="J292" s="154"/>
      <c r="K292" s="154"/>
    </row>
    <row r="293" spans="1:11" x14ac:dyDescent="0.3">
      <c r="A293" s="154"/>
      <c r="B293" s="154"/>
      <c r="C293" s="154"/>
      <c r="D293" s="154"/>
      <c r="E293" s="154"/>
      <c r="F293" s="154"/>
      <c r="G293" s="154"/>
      <c r="H293" s="154"/>
      <c r="I293" s="154"/>
      <c r="J293" s="154"/>
      <c r="K293" s="154"/>
    </row>
    <row r="294" spans="1:11" x14ac:dyDescent="0.3">
      <c r="A294" s="154"/>
      <c r="B294" s="154"/>
      <c r="C294" s="154"/>
      <c r="D294" s="154"/>
      <c r="E294" s="154"/>
      <c r="F294" s="154"/>
      <c r="G294" s="154"/>
      <c r="H294" s="154"/>
      <c r="I294" s="154"/>
      <c r="J294" s="154"/>
      <c r="K294" s="154"/>
    </row>
    <row r="295" spans="1:11" x14ac:dyDescent="0.3">
      <c r="A295" s="154"/>
      <c r="B295" s="154"/>
      <c r="C295" s="154"/>
      <c r="D295" s="154"/>
      <c r="E295" s="154"/>
      <c r="F295" s="154"/>
      <c r="G295" s="154"/>
      <c r="H295" s="154"/>
      <c r="I295" s="154"/>
      <c r="J295" s="154"/>
      <c r="K295" s="154"/>
    </row>
    <row r="296" spans="1:11" x14ac:dyDescent="0.3">
      <c r="A296" s="154"/>
      <c r="B296" s="154"/>
      <c r="C296" s="154"/>
      <c r="D296" s="154"/>
      <c r="E296" s="154"/>
      <c r="F296" s="154"/>
      <c r="G296" s="154"/>
      <c r="H296" s="154"/>
      <c r="I296" s="154"/>
      <c r="J296" s="154"/>
      <c r="K296" s="154"/>
    </row>
    <row r="297" spans="1:11" x14ac:dyDescent="0.3">
      <c r="A297" s="154"/>
      <c r="B297" s="154"/>
      <c r="C297" s="154"/>
      <c r="D297" s="154"/>
      <c r="E297" s="154"/>
      <c r="F297" s="154"/>
      <c r="G297" s="154"/>
      <c r="H297" s="154"/>
      <c r="I297" s="154"/>
      <c r="J297" s="154"/>
      <c r="K297" s="154"/>
    </row>
    <row r="298" spans="1:11" x14ac:dyDescent="0.3">
      <c r="A298" s="154"/>
      <c r="B298" s="154"/>
      <c r="C298" s="154"/>
      <c r="D298" s="154"/>
      <c r="E298" s="154"/>
      <c r="F298" s="154"/>
      <c r="G298" s="154"/>
      <c r="H298" s="154"/>
      <c r="I298" s="154"/>
      <c r="J298" s="154"/>
      <c r="K298" s="154"/>
    </row>
    <row r="299" spans="1:11" x14ac:dyDescent="0.3">
      <c r="A299" s="154"/>
      <c r="B299" s="154"/>
      <c r="C299" s="154"/>
      <c r="D299" s="154"/>
      <c r="E299" s="154"/>
      <c r="F299" s="154"/>
      <c r="G299" s="154"/>
      <c r="H299" s="154"/>
      <c r="I299" s="154"/>
      <c r="J299" s="154"/>
      <c r="K299" s="154"/>
    </row>
    <row r="300" spans="1:11" x14ac:dyDescent="0.3">
      <c r="A300" s="154"/>
      <c r="B300" s="154"/>
      <c r="C300" s="154"/>
      <c r="D300" s="154"/>
      <c r="E300" s="154"/>
      <c r="F300" s="154"/>
      <c r="G300" s="154"/>
      <c r="H300" s="154"/>
      <c r="I300" s="154"/>
      <c r="J300" s="154"/>
      <c r="K300" s="154"/>
    </row>
    <row r="301" spans="1:11" x14ac:dyDescent="0.3">
      <c r="A301" s="154"/>
      <c r="B301" s="154"/>
      <c r="C301" s="154"/>
      <c r="D301" s="154"/>
      <c r="E301" s="154"/>
      <c r="F301" s="154"/>
      <c r="G301" s="154"/>
      <c r="H301" s="154"/>
      <c r="I301" s="154"/>
      <c r="J301" s="154"/>
      <c r="K301" s="154"/>
    </row>
    <row r="302" spans="1:11" x14ac:dyDescent="0.3">
      <c r="A302" s="154"/>
      <c r="B302" s="154"/>
      <c r="C302" s="154"/>
      <c r="D302" s="154"/>
      <c r="E302" s="154"/>
      <c r="F302" s="154"/>
      <c r="G302" s="154"/>
      <c r="H302" s="154"/>
      <c r="I302" s="154"/>
      <c r="J302" s="154"/>
      <c r="K302" s="154"/>
    </row>
    <row r="303" spans="1:11" x14ac:dyDescent="0.3">
      <c r="A303" s="154"/>
      <c r="B303" s="154"/>
      <c r="C303" s="154"/>
      <c r="D303" s="154"/>
      <c r="E303" s="154"/>
      <c r="F303" s="154"/>
      <c r="G303" s="154"/>
      <c r="H303" s="154"/>
      <c r="I303" s="154"/>
      <c r="J303" s="154"/>
      <c r="K303" s="154"/>
    </row>
    <row r="304" spans="1:11" x14ac:dyDescent="0.3">
      <c r="A304" s="154"/>
      <c r="B304" s="154"/>
      <c r="C304" s="154"/>
      <c r="D304" s="154"/>
      <c r="E304" s="154"/>
      <c r="F304" s="154"/>
      <c r="G304" s="154"/>
      <c r="H304" s="154"/>
      <c r="I304" s="154"/>
      <c r="J304" s="154"/>
      <c r="K304" s="154"/>
    </row>
    <row r="305" spans="1:11" x14ac:dyDescent="0.3">
      <c r="A305" s="154"/>
      <c r="B305" s="154"/>
      <c r="C305" s="154"/>
      <c r="D305" s="154"/>
      <c r="E305" s="154"/>
      <c r="F305" s="154"/>
      <c r="G305" s="154"/>
      <c r="H305" s="154"/>
      <c r="I305" s="154"/>
      <c r="J305" s="154"/>
      <c r="K305" s="154"/>
    </row>
    <row r="306" spans="1:11" x14ac:dyDescent="0.3">
      <c r="A306" s="154"/>
      <c r="B306" s="154"/>
      <c r="C306" s="154"/>
      <c r="D306" s="154"/>
      <c r="E306" s="154"/>
      <c r="F306" s="154"/>
      <c r="G306" s="154"/>
      <c r="H306" s="154"/>
      <c r="I306" s="154"/>
      <c r="J306" s="154"/>
      <c r="K306" s="154"/>
    </row>
    <row r="307" spans="1:11" x14ac:dyDescent="0.3">
      <c r="A307" s="154"/>
      <c r="B307" s="154"/>
      <c r="C307" s="154"/>
      <c r="D307" s="154"/>
      <c r="E307" s="154"/>
      <c r="F307" s="154"/>
      <c r="G307" s="154"/>
      <c r="H307" s="154"/>
      <c r="I307" s="154"/>
      <c r="J307" s="154"/>
      <c r="K307" s="154"/>
    </row>
    <row r="308" spans="1:11" x14ac:dyDescent="0.3">
      <c r="A308" s="154"/>
      <c r="B308" s="154"/>
      <c r="C308" s="154"/>
      <c r="D308" s="154"/>
      <c r="E308" s="154"/>
      <c r="F308" s="154"/>
      <c r="G308" s="154"/>
      <c r="H308" s="154"/>
      <c r="I308" s="154"/>
      <c r="J308" s="154"/>
      <c r="K308" s="154"/>
    </row>
    <row r="309" spans="1:11" x14ac:dyDescent="0.3">
      <c r="A309" s="154"/>
      <c r="B309" s="154"/>
      <c r="C309" s="154"/>
      <c r="D309" s="154"/>
      <c r="E309" s="154"/>
      <c r="F309" s="154"/>
      <c r="G309" s="154"/>
      <c r="H309" s="154"/>
      <c r="I309" s="154"/>
      <c r="J309" s="154"/>
      <c r="K309" s="154"/>
    </row>
    <row r="310" spans="1:11" x14ac:dyDescent="0.3">
      <c r="A310" s="154"/>
      <c r="B310" s="154"/>
      <c r="C310" s="154"/>
      <c r="D310" s="154"/>
      <c r="E310" s="154"/>
      <c r="F310" s="154"/>
      <c r="G310" s="154"/>
      <c r="H310" s="154"/>
      <c r="I310" s="154"/>
      <c r="J310" s="154"/>
      <c r="K310" s="154"/>
    </row>
    <row r="311" spans="1:11" x14ac:dyDescent="0.3">
      <c r="A311" s="154"/>
      <c r="B311" s="154"/>
      <c r="C311" s="154"/>
      <c r="D311" s="154"/>
      <c r="E311" s="154"/>
      <c r="F311" s="154"/>
      <c r="G311" s="154"/>
      <c r="H311" s="154"/>
      <c r="I311" s="154"/>
      <c r="J311" s="154"/>
      <c r="K311" s="154"/>
    </row>
    <row r="312" spans="1:11" x14ac:dyDescent="0.3">
      <c r="A312" s="154"/>
      <c r="B312" s="154"/>
      <c r="C312" s="154"/>
      <c r="D312" s="154"/>
      <c r="E312" s="154"/>
      <c r="F312" s="154"/>
      <c r="G312" s="154"/>
      <c r="H312" s="154"/>
      <c r="I312" s="154"/>
      <c r="J312" s="154"/>
      <c r="K312" s="154"/>
    </row>
    <row r="313" spans="1:11" x14ac:dyDescent="0.3">
      <c r="A313" s="154"/>
      <c r="B313" s="154"/>
      <c r="C313" s="154"/>
      <c r="D313" s="154"/>
      <c r="E313" s="154"/>
      <c r="F313" s="154"/>
      <c r="G313" s="154"/>
      <c r="H313" s="154"/>
      <c r="I313" s="154"/>
      <c r="J313" s="154"/>
      <c r="K313" s="154"/>
    </row>
    <row r="314" spans="1:11" x14ac:dyDescent="0.3">
      <c r="A314" s="154"/>
      <c r="B314" s="154"/>
      <c r="C314" s="154"/>
      <c r="D314" s="154"/>
      <c r="E314" s="154"/>
      <c r="F314" s="154"/>
      <c r="G314" s="154"/>
      <c r="H314" s="154"/>
      <c r="I314" s="154"/>
      <c r="J314" s="154"/>
      <c r="K314" s="154"/>
    </row>
    <row r="315" spans="1:11" x14ac:dyDescent="0.3">
      <c r="A315" s="154"/>
      <c r="B315" s="154"/>
      <c r="C315" s="154"/>
      <c r="D315" s="154"/>
      <c r="E315" s="154"/>
      <c r="F315" s="154"/>
      <c r="G315" s="154"/>
      <c r="H315" s="154"/>
      <c r="I315" s="154"/>
      <c r="J315" s="154"/>
      <c r="K315" s="154"/>
    </row>
    <row r="316" spans="1:11" x14ac:dyDescent="0.3">
      <c r="A316" s="154"/>
      <c r="B316" s="154"/>
      <c r="C316" s="154"/>
      <c r="D316" s="154"/>
      <c r="E316" s="154"/>
      <c r="F316" s="154"/>
      <c r="G316" s="154"/>
      <c r="H316" s="154"/>
      <c r="I316" s="154"/>
      <c r="J316" s="154"/>
      <c r="K316" s="154"/>
    </row>
    <row r="317" spans="1:11" x14ac:dyDescent="0.3">
      <c r="A317" s="154"/>
      <c r="B317" s="154"/>
      <c r="C317" s="154"/>
      <c r="D317" s="154"/>
      <c r="E317" s="154"/>
      <c r="F317" s="154"/>
      <c r="G317" s="154"/>
      <c r="H317" s="154"/>
      <c r="I317" s="154"/>
      <c r="J317" s="154"/>
      <c r="K317" s="154"/>
    </row>
    <row r="318" spans="1:11" x14ac:dyDescent="0.3">
      <c r="A318" s="154"/>
      <c r="B318" s="154"/>
      <c r="C318" s="154"/>
      <c r="D318" s="154"/>
      <c r="E318" s="154"/>
      <c r="F318" s="154"/>
      <c r="G318" s="154"/>
      <c r="H318" s="154"/>
      <c r="I318" s="154"/>
      <c r="J318" s="154"/>
      <c r="K318" s="154"/>
    </row>
    <row r="319" spans="1:11" x14ac:dyDescent="0.3">
      <c r="A319" s="154"/>
      <c r="B319" s="154"/>
      <c r="C319" s="154"/>
      <c r="D319" s="154"/>
      <c r="E319" s="154"/>
      <c r="F319" s="154"/>
      <c r="G319" s="154"/>
      <c r="H319" s="154"/>
      <c r="I319" s="154"/>
      <c r="J319" s="154"/>
      <c r="K319" s="154"/>
    </row>
    <row r="320" spans="1:11" x14ac:dyDescent="0.3">
      <c r="A320" s="154"/>
      <c r="B320" s="154"/>
      <c r="C320" s="154"/>
      <c r="D320" s="154"/>
      <c r="E320" s="154"/>
      <c r="F320" s="154"/>
      <c r="G320" s="154"/>
      <c r="H320" s="154"/>
      <c r="I320" s="154"/>
      <c r="J320" s="154"/>
      <c r="K320" s="154"/>
    </row>
  </sheetData>
  <mergeCells count="1">
    <mergeCell ref="A1:H1"/>
  </mergeCells>
  <pageMargins left="0.7" right="0.7" top="0.75" bottom="0.75" header="0.3" footer="0.3"/>
  <pageSetup paperSize="9" scale="3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FB138-6857-4821-B082-DA1C53FA68DF}">
  <sheetPr>
    <pageSetUpPr fitToPage="1"/>
  </sheetPr>
  <dimension ref="A1:J31"/>
  <sheetViews>
    <sheetView showGridLines="0" workbookViewId="0">
      <selection sqref="A1:E1"/>
    </sheetView>
  </sheetViews>
  <sheetFormatPr defaultColWidth="9.109375" defaultRowHeight="13.2" x14ac:dyDescent="0.25"/>
  <cols>
    <col min="1" max="1" width="40.88671875" style="138" customWidth="1"/>
    <col min="2" max="5" width="12.88671875" style="138" customWidth="1"/>
    <col min="6" max="16384" width="9.109375" style="138"/>
  </cols>
  <sheetData>
    <row r="1" spans="1:10" ht="13.8" x14ac:dyDescent="0.25">
      <c r="A1" s="864" t="s">
        <v>339</v>
      </c>
      <c r="B1" s="864"/>
      <c r="C1" s="864"/>
      <c r="D1" s="864"/>
      <c r="E1" s="864"/>
    </row>
    <row r="2" spans="1:10" ht="12.75" customHeight="1" x14ac:dyDescent="0.25">
      <c r="A2" s="92"/>
      <c r="B2" s="92">
        <v>2020</v>
      </c>
      <c r="C2" s="92">
        <v>2021</v>
      </c>
      <c r="D2" s="92">
        <v>2022</v>
      </c>
      <c r="E2" s="92">
        <v>2023</v>
      </c>
    </row>
    <row r="3" spans="1:10" x14ac:dyDescent="0.25">
      <c r="A3" s="422" t="s">
        <v>340</v>
      </c>
      <c r="B3" s="423">
        <v>-6873.0646852213104</v>
      </c>
      <c r="C3" s="423">
        <v>-6420.9158754155505</v>
      </c>
      <c r="D3" s="423">
        <v>-5790.2171401110099</v>
      </c>
      <c r="E3" s="423">
        <v>-6288.7617018791716</v>
      </c>
    </row>
    <row r="4" spans="1:10" x14ac:dyDescent="0.25">
      <c r="A4" s="422" t="s">
        <v>341</v>
      </c>
      <c r="B4" s="423">
        <v>-6873.0646852213104</v>
      </c>
      <c r="C4" s="423">
        <v>-6769.4111441920541</v>
      </c>
      <c r="D4" s="423">
        <v>-6122.9822648700501</v>
      </c>
      <c r="E4" s="423">
        <v>-6597.7459920210022</v>
      </c>
    </row>
    <row r="5" spans="1:10" x14ac:dyDescent="0.25">
      <c r="A5" s="424" t="s">
        <v>342</v>
      </c>
      <c r="B5" s="435">
        <v>0</v>
      </c>
      <c r="C5" s="435">
        <v>-348.49526877650351</v>
      </c>
      <c r="D5" s="435">
        <v>-332.76512475904019</v>
      </c>
      <c r="E5" s="435">
        <v>-308.98429014183057</v>
      </c>
    </row>
    <row r="6" spans="1:10" x14ac:dyDescent="0.25">
      <c r="A6" s="173" t="s">
        <v>343</v>
      </c>
      <c r="B6" s="425"/>
      <c r="C6" s="166">
        <v>-163.44253498826333</v>
      </c>
      <c r="D6" s="166">
        <v>-275.55808014057556</v>
      </c>
      <c r="E6" s="166">
        <v>-340.81600609408406</v>
      </c>
    </row>
    <row r="7" spans="1:10" x14ac:dyDescent="0.25">
      <c r="A7" s="426" t="s">
        <v>344</v>
      </c>
      <c r="B7" s="425"/>
      <c r="C7" s="436">
        <v>-189.9944394</v>
      </c>
      <c r="D7" s="436">
        <v>-214.08847500000002</v>
      </c>
      <c r="E7" s="436">
        <v>-218.8957164</v>
      </c>
    </row>
    <row r="8" spans="1:10" x14ac:dyDescent="0.25">
      <c r="A8" s="426" t="s">
        <v>345</v>
      </c>
      <c r="B8" s="425"/>
      <c r="C8" s="436">
        <v>-35</v>
      </c>
      <c r="D8" s="436">
        <v>-112.3051431894273</v>
      </c>
      <c r="E8" s="436">
        <v>-135.468588245387</v>
      </c>
    </row>
    <row r="9" spans="1:10" x14ac:dyDescent="0.25">
      <c r="A9" s="426" t="s">
        <v>346</v>
      </c>
      <c r="B9" s="425"/>
      <c r="C9" s="436">
        <v>61.551904411736672</v>
      </c>
      <c r="D9" s="436">
        <v>50.83553804885176</v>
      </c>
      <c r="E9" s="436">
        <v>13.548298551302935</v>
      </c>
    </row>
    <row r="10" spans="1:10" x14ac:dyDescent="0.25">
      <c r="A10" s="173" t="s">
        <v>347</v>
      </c>
      <c r="B10" s="425"/>
      <c r="C10" s="166">
        <v>-105</v>
      </c>
      <c r="D10" s="166">
        <v>-105</v>
      </c>
      <c r="E10" s="166">
        <v>-105</v>
      </c>
    </row>
    <row r="11" spans="1:10" x14ac:dyDescent="0.25">
      <c r="A11" s="173" t="s">
        <v>348</v>
      </c>
      <c r="B11" s="425"/>
      <c r="C11" s="166">
        <v>-0.36381269563022828</v>
      </c>
      <c r="D11" s="166">
        <v>43.423822451647112</v>
      </c>
      <c r="E11" s="166">
        <v>46.950095539922451</v>
      </c>
    </row>
    <row r="12" spans="1:10" x14ac:dyDescent="0.25">
      <c r="A12" s="173" t="s">
        <v>349</v>
      </c>
      <c r="B12" s="425"/>
      <c r="C12" s="166">
        <v>-65.453963912094395</v>
      </c>
      <c r="D12" s="166">
        <v>2.8127281410107017</v>
      </c>
      <c r="E12" s="166">
        <v>67.691205772665796</v>
      </c>
    </row>
    <row r="13" spans="1:10" ht="13.8" thickBot="1" x14ac:dyDescent="0.3">
      <c r="A13" s="428" t="s">
        <v>350</v>
      </c>
      <c r="B13" s="429"/>
      <c r="C13" s="437">
        <v>-14.234957180515607</v>
      </c>
      <c r="D13" s="437">
        <v>1.5564047888775008</v>
      </c>
      <c r="E13" s="437">
        <v>22.190414639665221</v>
      </c>
    </row>
    <row r="14" spans="1:10" ht="13.8" thickTop="1" x14ac:dyDescent="0.25">
      <c r="A14" s="430" t="s">
        <v>351</v>
      </c>
      <c r="B14" s="431"/>
      <c r="C14" s="431"/>
      <c r="D14" s="431"/>
      <c r="E14" s="431"/>
    </row>
    <row r="15" spans="1:10" ht="13.8" thickBot="1" x14ac:dyDescent="0.3">
      <c r="A15" s="432" t="s">
        <v>352</v>
      </c>
      <c r="B15" s="433">
        <v>-1189.3313151903903</v>
      </c>
      <c r="C15" s="433">
        <v>-1009</v>
      </c>
      <c r="D15" s="434"/>
      <c r="E15" s="434"/>
      <c r="G15" s="139"/>
      <c r="H15" s="139"/>
      <c r="I15" s="139"/>
      <c r="J15" s="139"/>
    </row>
    <row r="16" spans="1:10" ht="20.399999999999999" customHeight="1" x14ac:dyDescent="0.25">
      <c r="A16" s="866" t="s">
        <v>353</v>
      </c>
      <c r="B16" s="866"/>
      <c r="C16" s="866"/>
      <c r="D16" s="867" t="s">
        <v>49</v>
      </c>
      <c r="E16" s="867"/>
      <c r="G16" s="139"/>
      <c r="H16" s="139"/>
      <c r="I16" s="139"/>
      <c r="J16" s="139"/>
    </row>
    <row r="17" spans="7:10" x14ac:dyDescent="0.25">
      <c r="G17" s="139"/>
      <c r="H17" s="139"/>
      <c r="I17" s="139"/>
      <c r="J17" s="139"/>
    </row>
    <row r="18" spans="7:10" x14ac:dyDescent="0.25">
      <c r="G18" s="140"/>
      <c r="H18" s="140"/>
      <c r="I18" s="140"/>
      <c r="J18" s="139"/>
    </row>
    <row r="19" spans="7:10" x14ac:dyDescent="0.25">
      <c r="G19" s="140"/>
      <c r="H19" s="140"/>
      <c r="I19" s="140"/>
      <c r="J19" s="139"/>
    </row>
    <row r="20" spans="7:10" x14ac:dyDescent="0.25">
      <c r="G20" s="140"/>
      <c r="H20" s="140"/>
      <c r="I20" s="140"/>
      <c r="J20" s="139"/>
    </row>
    <row r="21" spans="7:10" x14ac:dyDescent="0.25">
      <c r="G21" s="140"/>
      <c r="H21" s="140"/>
      <c r="I21" s="140"/>
      <c r="J21" s="139"/>
    </row>
    <row r="22" spans="7:10" x14ac:dyDescent="0.25">
      <c r="G22" s="140"/>
      <c r="H22" s="140"/>
      <c r="I22" s="140"/>
      <c r="J22" s="139"/>
    </row>
    <row r="23" spans="7:10" x14ac:dyDescent="0.25">
      <c r="G23" s="140"/>
      <c r="H23" s="140"/>
      <c r="I23" s="140"/>
      <c r="J23" s="139"/>
    </row>
    <row r="24" spans="7:10" x14ac:dyDescent="0.25">
      <c r="G24" s="140"/>
      <c r="H24" s="140"/>
      <c r="I24" s="140"/>
      <c r="J24" s="139"/>
    </row>
    <row r="25" spans="7:10" x14ac:dyDescent="0.25">
      <c r="G25" s="140"/>
      <c r="H25" s="140"/>
      <c r="I25" s="140"/>
      <c r="J25" s="139"/>
    </row>
    <row r="26" spans="7:10" x14ac:dyDescent="0.25">
      <c r="G26" s="140"/>
      <c r="H26" s="140"/>
      <c r="I26" s="140"/>
      <c r="J26" s="139"/>
    </row>
    <row r="27" spans="7:10" x14ac:dyDescent="0.25">
      <c r="G27" s="140"/>
      <c r="H27" s="140"/>
      <c r="I27" s="140"/>
      <c r="J27" s="139"/>
    </row>
    <row r="28" spans="7:10" x14ac:dyDescent="0.25">
      <c r="G28" s="139"/>
      <c r="H28" s="139"/>
      <c r="I28" s="139"/>
      <c r="J28" s="139"/>
    </row>
    <row r="29" spans="7:10" x14ac:dyDescent="0.25">
      <c r="G29" s="139"/>
      <c r="H29" s="139"/>
      <c r="I29" s="139"/>
      <c r="J29" s="139"/>
    </row>
    <row r="30" spans="7:10" x14ac:dyDescent="0.25">
      <c r="G30" s="139"/>
      <c r="H30" s="139"/>
      <c r="I30" s="139"/>
      <c r="J30" s="139"/>
    </row>
    <row r="31" spans="7:10" x14ac:dyDescent="0.25">
      <c r="G31" s="139"/>
      <c r="H31" s="139"/>
      <c r="I31" s="139"/>
      <c r="J31" s="139"/>
    </row>
  </sheetData>
  <mergeCells count="3">
    <mergeCell ref="A16:C16"/>
    <mergeCell ref="D16:E16"/>
    <mergeCell ref="A1:E1"/>
  </mergeCells>
  <pageMargins left="0.25" right="0.25" top="0.75" bottom="0.75" header="0.3" footer="0.3"/>
  <pageSetup fitToHeight="0" orientation="portrait"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D2F34-7792-4E62-A319-05DC1168317B}">
  <dimension ref="A1:P18"/>
  <sheetViews>
    <sheetView showGridLines="0" workbookViewId="0">
      <selection sqref="A1:G1"/>
    </sheetView>
  </sheetViews>
  <sheetFormatPr defaultColWidth="8.88671875" defaultRowHeight="14.4" x14ac:dyDescent="0.3"/>
  <cols>
    <col min="1" max="1" width="49.44140625" style="141" customWidth="1"/>
    <col min="2" max="6" width="8.88671875" style="141" customWidth="1"/>
    <col min="7" max="7" width="8.88671875" style="141"/>
    <col min="8" max="8" width="8.88671875" style="522"/>
    <col min="9" max="16384" width="8.88671875" style="141"/>
  </cols>
  <sheetData>
    <row r="1" spans="1:16" x14ac:dyDescent="0.3">
      <c r="A1" s="868" t="s">
        <v>419</v>
      </c>
      <c r="B1" s="868"/>
      <c r="C1" s="868"/>
      <c r="D1" s="868"/>
      <c r="E1" s="868"/>
      <c r="F1" s="868"/>
      <c r="G1" s="868"/>
      <c r="H1" s="511"/>
      <c r="I1" s="511"/>
      <c r="J1" s="511"/>
      <c r="K1" s="511"/>
      <c r="L1" s="511"/>
      <c r="M1" s="511"/>
    </row>
    <row r="2" spans="1:16" ht="14.25" customHeight="1" x14ac:dyDescent="0.3">
      <c r="A2" s="512"/>
      <c r="B2" s="512">
        <v>2018</v>
      </c>
      <c r="C2" s="512">
        <f>B2+1</f>
        <v>2019</v>
      </c>
      <c r="D2" s="512">
        <f t="shared" ref="D2:G2" si="0">C2+1</f>
        <v>2020</v>
      </c>
      <c r="E2" s="512">
        <f t="shared" si="0"/>
        <v>2021</v>
      </c>
      <c r="F2" s="512">
        <f t="shared" si="0"/>
        <v>2022</v>
      </c>
      <c r="G2" s="512">
        <f t="shared" si="0"/>
        <v>2023</v>
      </c>
      <c r="H2" s="513"/>
    </row>
    <row r="3" spans="1:16" ht="14.25" customHeight="1" x14ac:dyDescent="0.3">
      <c r="A3" s="3" t="s">
        <v>420</v>
      </c>
      <c r="B3" s="514">
        <v>44629.688999999998</v>
      </c>
      <c r="C3" s="514">
        <v>45485.456000000006</v>
      </c>
      <c r="D3" s="514">
        <v>55551.724597158391</v>
      </c>
      <c r="E3" s="514">
        <v>62008.72453839035</v>
      </c>
      <c r="F3" s="514">
        <v>67780.34393249407</v>
      </c>
      <c r="G3" s="514">
        <v>72769.425884967321</v>
      </c>
      <c r="H3" s="514"/>
    </row>
    <row r="4" spans="1:16" ht="14.25" customHeight="1" x14ac:dyDescent="0.3">
      <c r="A4" s="515" t="s">
        <v>3</v>
      </c>
      <c r="B4" s="516">
        <v>49.862506782543633</v>
      </c>
      <c r="C4" s="516">
        <v>48.458286079831296</v>
      </c>
      <c r="D4" s="516">
        <v>62.190984251890491</v>
      </c>
      <c r="E4" s="516">
        <v>65.032160616280393</v>
      </c>
      <c r="F4" s="516">
        <v>68.078135369783013</v>
      </c>
      <c r="G4" s="516">
        <v>69.356970884725527</v>
      </c>
      <c r="H4" s="517"/>
    </row>
    <row r="5" spans="1:16" ht="14.25" customHeight="1" x14ac:dyDescent="0.3">
      <c r="A5" s="3" t="s">
        <v>421</v>
      </c>
      <c r="B5" s="21"/>
      <c r="C5" s="21"/>
      <c r="D5" s="21">
        <f>SUM(D6:D11)</f>
        <v>-67.96062509035869</v>
      </c>
      <c r="E5" s="21">
        <f>SUM(E6:E11)</f>
        <v>-1097.046662177959</v>
      </c>
      <c r="F5" s="21">
        <f>SUM(F6:F11)</f>
        <v>-1028.3282631690804</v>
      </c>
      <c r="G5" s="21">
        <f>SUM(G6:G11)</f>
        <v>565.75480170156652</v>
      </c>
      <c r="H5" s="21"/>
    </row>
    <row r="6" spans="1:16" ht="14.25" customHeight="1" x14ac:dyDescent="0.3">
      <c r="A6" s="5" t="s">
        <v>422</v>
      </c>
      <c r="B6" s="21"/>
      <c r="C6" s="21"/>
      <c r="D6" s="21">
        <v>33.048896403581239</v>
      </c>
      <c r="E6" s="514">
        <f>108-0.0933487646152571</f>
        <v>107.90665123538474</v>
      </c>
      <c r="F6" s="514">
        <f>55-0.667820300751373</f>
        <v>54.332179699248627</v>
      </c>
      <c r="G6" s="514">
        <f>55-0.840047526760827</f>
        <v>54.159952473239173</v>
      </c>
      <c r="H6" s="514"/>
    </row>
    <row r="7" spans="1:16" ht="14.25" customHeight="1" x14ac:dyDescent="0.3">
      <c r="A7" s="5" t="s">
        <v>423</v>
      </c>
      <c r="B7" s="21"/>
      <c r="C7" s="21"/>
      <c r="D7" s="514">
        <f>-108.043036744646-0.686541068083898</f>
        <v>-108.7295778127299</v>
      </c>
      <c r="E7" s="514">
        <f>-106.2+2.51066761810216</f>
        <v>-103.68933238189784</v>
      </c>
      <c r="F7" s="514">
        <f>-93.6+3.09421634356841</f>
        <v>-90.505783656431589</v>
      </c>
      <c r="G7" s="514">
        <f>-29+4.29321127523144</f>
        <v>-24.706788724768561</v>
      </c>
      <c r="H7" s="514"/>
    </row>
    <row r="8" spans="1:16" x14ac:dyDescent="0.3">
      <c r="A8" s="5" t="s">
        <v>424</v>
      </c>
      <c r="B8" s="21"/>
      <c r="C8" s="21"/>
      <c r="D8" s="21">
        <v>-1818.7799436812099</v>
      </c>
      <c r="E8" s="21">
        <v>-387.88953905483203</v>
      </c>
      <c r="F8" s="21">
        <v>-70.629256979379505</v>
      </c>
      <c r="G8" s="21">
        <v>559.351495967235</v>
      </c>
      <c r="H8" s="21"/>
      <c r="I8" s="518"/>
      <c r="J8" s="518"/>
      <c r="K8" s="518"/>
      <c r="L8" s="518"/>
      <c r="M8" s="518"/>
      <c r="N8" s="518"/>
      <c r="O8" s="518"/>
      <c r="P8" s="518"/>
    </row>
    <row r="9" spans="1:16" x14ac:dyDescent="0.3">
      <c r="A9" s="5" t="s">
        <v>425</v>
      </c>
      <c r="B9" s="21"/>
      <c r="C9" s="21"/>
      <c r="D9" s="21">
        <v>1826.5</v>
      </c>
      <c r="E9" s="21">
        <v>-913.25</v>
      </c>
      <c r="F9" s="21">
        <v>-913.25</v>
      </c>
      <c r="G9" s="21">
        <v>0</v>
      </c>
      <c r="H9" s="21"/>
    </row>
    <row r="10" spans="1:16" x14ac:dyDescent="0.3">
      <c r="A10" s="5" t="s">
        <v>426</v>
      </c>
      <c r="B10" s="21"/>
      <c r="C10" s="21"/>
      <c r="D10" s="21">
        <v>0</v>
      </c>
      <c r="E10" s="21">
        <v>200</v>
      </c>
      <c r="F10" s="21">
        <v>0</v>
      </c>
      <c r="G10" s="21">
        <v>0</v>
      </c>
      <c r="H10" s="21"/>
    </row>
    <row r="11" spans="1:16" x14ac:dyDescent="0.3">
      <c r="A11" s="5" t="s">
        <v>427</v>
      </c>
      <c r="B11" s="21"/>
      <c r="C11" s="21"/>
      <c r="D11" s="21">
        <v>0</v>
      </c>
      <c r="E11" s="21">
        <v>-0.12444197661384142</v>
      </c>
      <c r="F11" s="21">
        <v>-8.2754022325179601</v>
      </c>
      <c r="G11" s="21">
        <v>-23.049858014139083</v>
      </c>
      <c r="H11" s="21"/>
    </row>
    <row r="12" spans="1:16" x14ac:dyDescent="0.3">
      <c r="A12" s="3" t="s">
        <v>428</v>
      </c>
      <c r="B12" s="21">
        <f>B3</f>
        <v>44629.688999999998</v>
      </c>
      <c r="C12" s="21">
        <f>C3</f>
        <v>45485.456000000006</v>
      </c>
      <c r="D12" s="21">
        <f>D3+D5</f>
        <v>55483.763972068031</v>
      </c>
      <c r="E12" s="21">
        <f>D12+(E3-D3)+E5</f>
        <v>60843.717251122034</v>
      </c>
      <c r="F12" s="21">
        <f>E12+(F3-E3)+F5</f>
        <v>65587.00838205668</v>
      </c>
      <c r="G12" s="21">
        <f>F12+(G3-F3)+G5</f>
        <v>71141.845136231495</v>
      </c>
      <c r="H12" s="21"/>
    </row>
    <row r="13" spans="1:16" x14ac:dyDescent="0.3">
      <c r="A13" s="515" t="s">
        <v>3</v>
      </c>
      <c r="B13" s="516">
        <v>49.862506782543633</v>
      </c>
      <c r="C13" s="516">
        <v>48.458286079831296</v>
      </c>
      <c r="D13" s="516">
        <v>62.114901318455175</v>
      </c>
      <c r="E13" s="516">
        <v>63.810349627765959</v>
      </c>
      <c r="F13" s="516">
        <v>65.875163448266235</v>
      </c>
      <c r="G13" s="516">
        <v>67.805714031592501</v>
      </c>
      <c r="H13" s="517"/>
    </row>
    <row r="14" spans="1:16" x14ac:dyDescent="0.3">
      <c r="A14" s="509" t="s">
        <v>429</v>
      </c>
      <c r="B14" s="519">
        <v>0.98035223351527723</v>
      </c>
      <c r="C14" s="519">
        <v>0.96523495827843631</v>
      </c>
      <c r="D14" s="519">
        <v>0.40431209276476832</v>
      </c>
      <c r="E14" s="519">
        <v>0.75188442555301893</v>
      </c>
      <c r="F14" s="519">
        <v>1.2762219635530425</v>
      </c>
      <c r="G14" s="519">
        <v>1.6583750599611191</v>
      </c>
      <c r="H14" s="520"/>
    </row>
    <row r="15" spans="1:16" x14ac:dyDescent="0.3">
      <c r="A15" s="509" t="s">
        <v>430</v>
      </c>
      <c r="B15" s="521">
        <v>49</v>
      </c>
      <c r="C15" s="521">
        <v>48</v>
      </c>
      <c r="D15" s="521">
        <v>47</v>
      </c>
      <c r="E15" s="521">
        <v>46</v>
      </c>
      <c r="F15" s="521">
        <v>45</v>
      </c>
      <c r="G15" s="521">
        <v>44</v>
      </c>
    </row>
    <row r="16" spans="1:16" x14ac:dyDescent="0.3">
      <c r="A16" s="523" t="s">
        <v>431</v>
      </c>
      <c r="B16" s="524">
        <v>43.611159519057964</v>
      </c>
      <c r="C16" s="524">
        <v>43.347871170583318</v>
      </c>
      <c r="D16" s="524">
        <v>54.261843749608033</v>
      </c>
      <c r="E16" s="524">
        <v>59.180936828241272</v>
      </c>
      <c r="F16" s="524">
        <v>63.081010370280545</v>
      </c>
      <c r="G16" s="524">
        <v>66.62671521860112</v>
      </c>
    </row>
    <row r="17" spans="1:7" ht="22.65" customHeight="1" x14ac:dyDescent="0.3">
      <c r="A17" s="869" t="s">
        <v>432</v>
      </c>
      <c r="B17" s="869"/>
      <c r="C17" s="869"/>
      <c r="D17" s="869"/>
      <c r="E17" s="869"/>
      <c r="F17" s="869"/>
      <c r="G17" s="869"/>
    </row>
    <row r="18" spans="1:7" x14ac:dyDescent="0.3">
      <c r="A18" s="858" t="s">
        <v>433</v>
      </c>
      <c r="B18" s="858"/>
      <c r="C18" s="858"/>
      <c r="D18" s="858"/>
      <c r="E18" s="870" t="s">
        <v>434</v>
      </c>
      <c r="F18" s="870"/>
      <c r="G18" s="870"/>
    </row>
  </sheetData>
  <mergeCells count="4">
    <mergeCell ref="A1:G1"/>
    <mergeCell ref="A17:G17"/>
    <mergeCell ref="A18:D18"/>
    <mergeCell ref="E18:G18"/>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89E7D-8FAF-4640-90D6-8CFBC8E912A1}">
  <sheetPr>
    <pageSetUpPr fitToPage="1"/>
  </sheetPr>
  <dimension ref="A1:J12"/>
  <sheetViews>
    <sheetView showGridLines="0" workbookViewId="0">
      <selection sqref="A1:J1"/>
    </sheetView>
  </sheetViews>
  <sheetFormatPr defaultColWidth="9.109375" defaultRowHeight="13.2" x14ac:dyDescent="0.25"/>
  <cols>
    <col min="1" max="1" width="42.109375" style="452" bestFit="1" customWidth="1"/>
    <col min="2" max="10" width="7.109375" style="452" customWidth="1"/>
    <col min="11" max="16384" width="9.109375" style="452"/>
  </cols>
  <sheetData>
    <row r="1" spans="1:10" ht="13.8" x14ac:dyDescent="0.25">
      <c r="A1" s="871" t="s">
        <v>379</v>
      </c>
      <c r="B1" s="871"/>
      <c r="C1" s="871"/>
      <c r="D1" s="871"/>
      <c r="E1" s="871"/>
      <c r="F1" s="871"/>
      <c r="G1" s="871"/>
      <c r="H1" s="871"/>
      <c r="I1" s="871"/>
      <c r="J1" s="871"/>
    </row>
    <row r="2" spans="1:10" ht="32.1" customHeight="1" x14ac:dyDescent="0.25">
      <c r="A2" s="453" t="s">
        <v>380</v>
      </c>
      <c r="B2" s="454" t="s">
        <v>111</v>
      </c>
      <c r="C2" s="872" t="s">
        <v>381</v>
      </c>
      <c r="D2" s="873"/>
      <c r="E2" s="873"/>
      <c r="F2" s="874"/>
      <c r="G2" s="875" t="s">
        <v>382</v>
      </c>
      <c r="H2" s="875"/>
      <c r="I2" s="875"/>
      <c r="J2" s="876"/>
    </row>
    <row r="3" spans="1:10" ht="13.8" thickBot="1" x14ac:dyDescent="0.3">
      <c r="A3" s="455" t="s">
        <v>383</v>
      </c>
      <c r="B3" s="456">
        <v>2019</v>
      </c>
      <c r="C3" s="457">
        <v>2020</v>
      </c>
      <c r="D3" s="458">
        <v>2021</v>
      </c>
      <c r="E3" s="458">
        <v>2022</v>
      </c>
      <c r="F3" s="459">
        <v>2023</v>
      </c>
      <c r="G3" s="460">
        <v>2020</v>
      </c>
      <c r="H3" s="460">
        <v>2021</v>
      </c>
      <c r="I3" s="460">
        <v>2022</v>
      </c>
      <c r="J3" s="461">
        <v>2023</v>
      </c>
    </row>
    <row r="4" spans="1:10" x14ac:dyDescent="0.25">
      <c r="A4" s="462" t="s">
        <v>384</v>
      </c>
      <c r="B4" s="463">
        <v>2.3170224929343703</v>
      </c>
      <c r="C4" s="464">
        <v>-6.650431556574965</v>
      </c>
      <c r="D4" s="464">
        <v>5.5465319797100676</v>
      </c>
      <c r="E4" s="464">
        <v>2.4016275425761791</v>
      </c>
      <c r="F4" s="465">
        <v>3.2619256111499739</v>
      </c>
      <c r="G4" s="466">
        <v>-8.909989387965922</v>
      </c>
      <c r="H4" s="467">
        <v>2.7847359096144997</v>
      </c>
      <c r="I4" s="467">
        <v>-0.30484636129066711</v>
      </c>
      <c r="J4" s="467" t="s">
        <v>27</v>
      </c>
    </row>
    <row r="5" spans="1:10" x14ac:dyDescent="0.25">
      <c r="A5" s="468" t="s">
        <v>112</v>
      </c>
      <c r="B5" s="469">
        <v>2.3170224929343703</v>
      </c>
      <c r="C5" s="470">
        <v>-6.95</v>
      </c>
      <c r="D5" s="470">
        <v>5.2732659898550338</v>
      </c>
      <c r="E5" s="470">
        <v>2.8496533063848259</v>
      </c>
      <c r="F5" s="470">
        <v>3.130962805574987</v>
      </c>
      <c r="G5" s="466">
        <v>-9.25</v>
      </c>
      <c r="H5" s="467">
        <v>2.6732659898550337</v>
      </c>
      <c r="I5" s="467">
        <v>0.19965330638482559</v>
      </c>
      <c r="J5" s="467" t="s">
        <v>27</v>
      </c>
    </row>
    <row r="6" spans="1:10" x14ac:dyDescent="0.25">
      <c r="A6" s="462" t="s">
        <v>385</v>
      </c>
      <c r="B6" s="469">
        <v>2.3170224929343703</v>
      </c>
      <c r="C6" s="471">
        <v>-8.1926363878659743</v>
      </c>
      <c r="D6" s="471">
        <v>5.6159759706190897</v>
      </c>
      <c r="E6" s="471">
        <v>4.1685721776253359</v>
      </c>
      <c r="F6" s="471" t="s">
        <v>27</v>
      </c>
      <c r="G6" s="466">
        <v>-10.56572324015481</v>
      </c>
      <c r="H6" s="467">
        <v>2.9373685872984083</v>
      </c>
      <c r="I6" s="467" t="s">
        <v>27</v>
      </c>
      <c r="J6" s="467" t="s">
        <v>27</v>
      </c>
    </row>
    <row r="7" spans="1:10" x14ac:dyDescent="0.25">
      <c r="A7" s="462" t="s">
        <v>386</v>
      </c>
      <c r="B7" s="472">
        <v>2.3170224929343703</v>
      </c>
      <c r="C7" s="471">
        <v>-7.0860000000000003</v>
      </c>
      <c r="D7" s="471">
        <v>6.9</v>
      </c>
      <c r="E7" s="471">
        <v>4.7859999999999996</v>
      </c>
      <c r="F7" s="471">
        <v>3.7629999999999999</v>
      </c>
      <c r="G7" s="466">
        <v>-9.7860000000000014</v>
      </c>
      <c r="H7" s="467">
        <v>4.1509999999999998</v>
      </c>
      <c r="I7" s="467">
        <v>2.0369999999999995</v>
      </c>
      <c r="J7" s="467">
        <v>1.0139999999999998</v>
      </c>
    </row>
    <row r="8" spans="1:10" x14ac:dyDescent="0.25">
      <c r="A8" s="462" t="s">
        <v>387</v>
      </c>
      <c r="B8" s="472">
        <v>2.3170224929343703</v>
      </c>
      <c r="C8" s="471">
        <v>-9.3000000000000007</v>
      </c>
      <c r="D8" s="471">
        <v>6.4</v>
      </c>
      <c r="E8" s="471" t="s">
        <v>27</v>
      </c>
      <c r="F8" s="471" t="s">
        <v>27</v>
      </c>
      <c r="G8" s="466">
        <v>-12.720234057400001</v>
      </c>
      <c r="H8" s="467" t="s">
        <v>27</v>
      </c>
      <c r="I8" s="467" t="s">
        <v>27</v>
      </c>
      <c r="J8" s="467" t="s">
        <v>27</v>
      </c>
    </row>
    <row r="9" spans="1:10" x14ac:dyDescent="0.25">
      <c r="A9" s="462" t="s">
        <v>388</v>
      </c>
      <c r="B9" s="472">
        <v>2.3170224929343703</v>
      </c>
      <c r="C9" s="471">
        <v>-7.5</v>
      </c>
      <c r="D9" s="471">
        <v>4.7</v>
      </c>
      <c r="E9" s="471">
        <v>4.3</v>
      </c>
      <c r="F9" s="471" t="s">
        <v>27</v>
      </c>
      <c r="G9" s="466">
        <v>-10.111407518765162</v>
      </c>
      <c r="H9" s="467">
        <v>1.9858462226063383</v>
      </c>
      <c r="I9" s="467" t="s">
        <v>27</v>
      </c>
      <c r="J9" s="467" t="s">
        <v>27</v>
      </c>
    </row>
    <row r="10" spans="1:10" x14ac:dyDescent="0.25">
      <c r="A10" s="462" t="s">
        <v>389</v>
      </c>
      <c r="B10" s="472">
        <v>2.3170224929343703</v>
      </c>
      <c r="C10" s="471">
        <v>-7.8102218407437647</v>
      </c>
      <c r="D10" s="471">
        <v>5.7477694976155078</v>
      </c>
      <c r="E10" s="471">
        <v>3.180150095474616</v>
      </c>
      <c r="F10" s="471">
        <v>3.1367797374209658</v>
      </c>
      <c r="G10" s="473">
        <v>-10.086153798911937</v>
      </c>
      <c r="H10" s="474">
        <v>2.9830369580791825</v>
      </c>
      <c r="I10" s="474">
        <v>0.12033520535790387</v>
      </c>
      <c r="J10" s="474" t="s">
        <v>27</v>
      </c>
    </row>
    <row r="11" spans="1:10" x14ac:dyDescent="0.25">
      <c r="A11" s="475" t="s">
        <v>390</v>
      </c>
      <c r="B11" s="877" t="s">
        <v>391</v>
      </c>
      <c r="C11" s="877"/>
      <c r="D11" s="877"/>
      <c r="E11" s="877"/>
      <c r="F11" s="877"/>
      <c r="G11" s="878"/>
      <c r="H11" s="878"/>
      <c r="I11" s="878"/>
      <c r="J11" s="878"/>
    </row>
    <row r="12" spans="1:10" x14ac:dyDescent="0.25">
      <c r="A12" s="476"/>
      <c r="B12" s="476"/>
      <c r="C12" s="476"/>
      <c r="D12" s="476"/>
      <c r="E12" s="476"/>
      <c r="F12" s="476"/>
      <c r="G12" s="476"/>
      <c r="H12" s="476"/>
      <c r="I12" s="476"/>
      <c r="J12" s="476"/>
    </row>
  </sheetData>
  <mergeCells count="4">
    <mergeCell ref="A1:J1"/>
    <mergeCell ref="C2:F2"/>
    <mergeCell ref="G2:J2"/>
    <mergeCell ref="B11:J11"/>
  </mergeCells>
  <conditionalFormatting sqref="G6:J6">
    <cfRule type="dataBar" priority="1">
      <dataBar>
        <cfvo type="min"/>
        <cfvo type="max"/>
        <color rgb="FF008AEF"/>
      </dataBar>
      <extLst>
        <ext xmlns:x14="http://schemas.microsoft.com/office/spreadsheetml/2009/9/main" uri="{B025F937-C7B1-47D3-B67F-A62EFF666E3E}">
          <x14:id>{3A51BE77-B85E-4C31-BD1D-918FBECEEB8F}</x14:id>
        </ext>
      </extLst>
    </cfRule>
  </conditionalFormatting>
  <conditionalFormatting sqref="G4:J5 G7:J10">
    <cfRule type="dataBar" priority="2">
      <dataBar>
        <cfvo type="min"/>
        <cfvo type="max"/>
        <color rgb="FF008AEF"/>
      </dataBar>
      <extLst>
        <ext xmlns:x14="http://schemas.microsoft.com/office/spreadsheetml/2009/9/main" uri="{B025F937-C7B1-47D3-B67F-A62EFF666E3E}">
          <x14:id>{97FED270-AE53-4EF3-92FA-79D3DC3DA43D}</x14:id>
        </ext>
      </extLst>
    </cfRule>
  </conditionalFormatting>
  <pageMargins left="0.25" right="0.25" top="0.75" bottom="0.75" header="0.3" footer="0.3"/>
  <pageSetup fitToHeight="0" orientation="portrait" horizontalDpi="4294967294" verticalDpi="0" r:id="rId1"/>
  <drawing r:id="rId2"/>
  <extLst>
    <ext xmlns:x14="http://schemas.microsoft.com/office/spreadsheetml/2009/9/main" uri="{78C0D931-6437-407d-A8EE-F0AAD7539E65}">
      <x14:conditionalFormattings>
        <x14:conditionalFormatting xmlns:xm="http://schemas.microsoft.com/office/excel/2006/main">
          <x14:cfRule type="dataBar" id="{3A51BE77-B85E-4C31-BD1D-918FBECEEB8F}">
            <x14:dataBar minLength="0" maxLength="100" border="1" negativeBarBorderColorSameAsPositive="0">
              <x14:cfvo type="autoMin"/>
              <x14:cfvo type="autoMax"/>
              <x14:borderColor rgb="FF008AEF"/>
              <x14:negativeFillColor rgb="FFFF0000"/>
              <x14:negativeBorderColor rgb="FFFF0000"/>
              <x14:axisColor rgb="FF000000"/>
            </x14:dataBar>
          </x14:cfRule>
          <xm:sqref>G6:J6</xm:sqref>
        </x14:conditionalFormatting>
        <x14:conditionalFormatting xmlns:xm="http://schemas.microsoft.com/office/excel/2006/main">
          <x14:cfRule type="dataBar" id="{97FED270-AE53-4EF3-92FA-79D3DC3DA43D}">
            <x14:dataBar minLength="0" maxLength="100" border="1" negativeBarBorderColorSameAsPositive="0">
              <x14:cfvo type="autoMin"/>
              <x14:cfvo type="autoMax"/>
              <x14:borderColor rgb="FF008AEF"/>
              <x14:negativeFillColor rgb="FFFF0000"/>
              <x14:negativeBorderColor rgb="FFFF0000"/>
              <x14:axisColor rgb="FF000000"/>
            </x14:dataBar>
          </x14:cfRule>
          <xm:sqref>G4:J5 G7:J10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D912957B250C549829CB8A9D4A6835C" ma:contentTypeVersion="7" ma:contentTypeDescription="Umožňuje vytvoriť nový dokument." ma:contentTypeScope="" ma:versionID="19e7b7a66048d0dbed6d6957ca155de7">
  <xsd:schema xmlns:xsd="http://www.w3.org/2001/XMLSchema" xmlns:xs="http://www.w3.org/2001/XMLSchema" xmlns:p="http://schemas.microsoft.com/office/2006/metadata/properties" xmlns:ns2="ea28100a-9137-4832-9af5-cbf8b616436a" targetNamespace="http://schemas.microsoft.com/office/2006/metadata/properties" ma:root="true" ma:fieldsID="86812559dfbc2b099b610ba86700c03b" ns2:_="">
    <xsd:import namespace="ea28100a-9137-4832-9af5-cbf8b61643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28100a-9137-4832-9af5-cbf8b6164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F47924-9288-499A-BF87-E6A7AD2E4A7F}">
  <ds:schemaRefs>
    <ds:schemaRef ds:uri="ea28100a-9137-4832-9af5-cbf8b616436a"/>
    <ds:schemaRef ds:uri="http://purl.org/dc/dcmitype/"/>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266289A-5A20-46C6-BF76-246656B444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28100a-9137-4832-9af5-cbf8b6164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783C15-05AA-419A-A19D-3350EB49D9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60</vt:i4>
      </vt:variant>
      <vt:variant>
        <vt:lpstr>Pomenované rozsahy</vt:lpstr>
      </vt:variant>
      <vt:variant>
        <vt:i4>42</vt:i4>
      </vt:variant>
    </vt:vector>
  </HeadingPairs>
  <TitlesOfParts>
    <vt:vector size="102" baseType="lpstr">
      <vt:lpstr>Obsah</vt:lpstr>
      <vt:lpstr>T01</vt:lpstr>
      <vt:lpstr>T02</vt:lpstr>
      <vt:lpstr>T03</vt:lpstr>
      <vt:lpstr>T04</vt:lpstr>
      <vt:lpstr>T05</vt:lpstr>
      <vt:lpstr>T06</vt:lpstr>
      <vt:lpstr>T07</vt:lpstr>
      <vt:lpstr>T08</vt:lpstr>
      <vt:lpstr>T09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T41</vt:lpstr>
      <vt:lpstr>T42</vt:lpstr>
      <vt:lpstr>G01,G02</vt:lpstr>
      <vt:lpstr>G03,G04</vt:lpstr>
      <vt:lpstr>G05</vt:lpstr>
      <vt:lpstr>G06</vt:lpstr>
      <vt:lpstr>G07</vt:lpstr>
      <vt:lpstr>G08</vt:lpstr>
      <vt:lpstr>G09</vt:lpstr>
      <vt:lpstr>G10</vt:lpstr>
      <vt:lpstr>G11</vt:lpstr>
      <vt:lpstr>G12, G13</vt:lpstr>
      <vt:lpstr>G14,G15</vt:lpstr>
      <vt:lpstr>G16</vt:lpstr>
      <vt:lpstr>G17</vt:lpstr>
      <vt:lpstr>G18</vt:lpstr>
      <vt:lpstr>G19</vt:lpstr>
      <vt:lpstr>G20, G21</vt:lpstr>
      <vt:lpstr>G22, G23</vt:lpstr>
      <vt:lpstr>'T17'!_ftn1</vt:lpstr>
      <vt:lpstr>'T17'!_ftn2</vt:lpstr>
      <vt:lpstr>'T17'!_ftnref1</vt:lpstr>
      <vt:lpstr>'T17'!_ftnref2</vt:lpstr>
      <vt:lpstr>'T25'!_Toc24033327</vt:lpstr>
      <vt:lpstr>'T30'!_Toc24033331</vt:lpstr>
      <vt:lpstr>'T30'!_Toc24033332</vt:lpstr>
      <vt:lpstr>'T37'!_Toc434210419</vt:lpstr>
      <vt:lpstr>'T40'!_Toc44944262</vt:lpstr>
      <vt:lpstr>'G03,G04'!_Toc466031324</vt:lpstr>
      <vt:lpstr>'T39'!_Toc466031343</vt:lpstr>
      <vt:lpstr>'G19'!_Toc466156062</vt:lpstr>
      <vt:lpstr>'G19'!_Toc466156063</vt:lpstr>
      <vt:lpstr>'T41'!_Toc497119097</vt:lpstr>
      <vt:lpstr>'T21'!_Toc497120017</vt:lpstr>
      <vt:lpstr>'T42'!_Toc529164275</vt:lpstr>
      <vt:lpstr>'G10'!_Toc55552803</vt:lpstr>
      <vt:lpstr>'G11'!_Toc55552804</vt:lpstr>
      <vt:lpstr>'T06'!_Toc55552833</vt:lpstr>
      <vt:lpstr>'G01,G02'!_Toc55900725</vt:lpstr>
      <vt:lpstr>'G01,G02'!_Toc55900726</vt:lpstr>
      <vt:lpstr>'G03,G04'!_Toc55900727</vt:lpstr>
      <vt:lpstr>'G03,G04'!_Toc55900728</vt:lpstr>
      <vt:lpstr>'G07'!_Toc55900731</vt:lpstr>
      <vt:lpstr>'G14,G15'!_Toc55900738</vt:lpstr>
      <vt:lpstr>'G14,G15'!_Toc55900739</vt:lpstr>
      <vt:lpstr>'T01'!_Toc56152339</vt:lpstr>
      <vt:lpstr>'T05'!_Toc56152343</vt:lpstr>
      <vt:lpstr>'T10'!_Toc56152348</vt:lpstr>
      <vt:lpstr>'T11'!_Toc56152349</vt:lpstr>
      <vt:lpstr>'T13'!_Toc56152351</vt:lpstr>
      <vt:lpstr>'T14'!_Toc56152352</vt:lpstr>
      <vt:lpstr>'T15'!_Toc56152353</vt:lpstr>
      <vt:lpstr>'T17'!_Toc56152355</vt:lpstr>
      <vt:lpstr>'T22'!_Toc56152360</vt:lpstr>
      <vt:lpstr>'T23'!_Toc56152361</vt:lpstr>
      <vt:lpstr>'T26'!_Toc56152364</vt:lpstr>
      <vt:lpstr>'T28'!_Toc56152366</vt:lpstr>
      <vt:lpstr>'T29'!_Toc56152367</vt:lpstr>
      <vt:lpstr>'T35'!_Toc56152373</vt:lpstr>
      <vt:lpstr>'T36'!_Toc56152374</vt:lpstr>
      <vt:lpstr>'T38'!_Toc56152376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Bugyi</dc:creator>
  <cp:lastModifiedBy>Matus Kubik</cp:lastModifiedBy>
  <cp:lastPrinted>2018-11-12T13:07:23Z</cp:lastPrinted>
  <dcterms:created xsi:type="dcterms:W3CDTF">2018-11-12T09:38:15Z</dcterms:created>
  <dcterms:modified xsi:type="dcterms:W3CDTF">2020-11-16T10:56:30Z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0x010100BD912957B250C549829CB8A9D4A6835C</vt:lpwstr>
  </property>
</Properties>
</file>