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rcanova\Documents\MM\00_MATERIALY_RRZ\F_VyhodnotenieMTO\2016_Vyhodnotenie MTO 2015\jul\"/>
    </mc:Choice>
  </mc:AlternateContent>
  <bookViews>
    <workbookView xWindow="0" yWindow="0" windowWidth="28800" windowHeight="12435"/>
  </bookViews>
  <sheets>
    <sheet name="Obsah" sheetId="11" r:id="rId1"/>
    <sheet name="T01" sheetId="10" r:id="rId2"/>
    <sheet name="T02" sheetId="12" r:id="rId3"/>
    <sheet name="T03" sheetId="13" r:id="rId4"/>
    <sheet name="T04" sheetId="14" r:id="rId5"/>
    <sheet name="T05" sheetId="20" r:id="rId6"/>
    <sheet name="T06" sheetId="21" r:id="rId7"/>
    <sheet name="T07" sheetId="19" r:id="rId8"/>
    <sheet name="T08" sheetId="18" r:id="rId9"/>
    <sheet name="T09" sheetId="17" r:id="rId10"/>
    <sheet name="T10" sheetId="16" r:id="rId11"/>
    <sheet name="T11" sheetId="22" r:id="rId12"/>
    <sheet name="T12" sheetId="15" r:id="rId13"/>
    <sheet name="T13" sheetId="23" r:id="rId14"/>
    <sheet name="T14" sheetId="24" r:id="rId15"/>
    <sheet name="G01,G02" sheetId="5" r:id="rId16"/>
    <sheet name="G05" sheetId="26" r:id="rId17"/>
    <sheet name="G06" sheetId="2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_____BOP2">[1]BoP!#REF!</definedName>
    <definedName name="_____dat1">'[2]work Q real'!#REF!</definedName>
    <definedName name="_____EXP5">#REF!</definedName>
    <definedName name="_____EXP6">#REF!</definedName>
    <definedName name="_____EXP7">#REF!</definedName>
    <definedName name="_____EXP9">#REF!</definedName>
    <definedName name="_____IMP2">#REF!</definedName>
    <definedName name="_____IMP4">#REF!</definedName>
    <definedName name="_____IMP6">#REF!</definedName>
    <definedName name="_____IMP7">#REF!</definedName>
    <definedName name="_____MTS2">'[3]Annual Tables'!#REF!</definedName>
    <definedName name="_____PAG2">[3]Index!#REF!</definedName>
    <definedName name="_____PAG3">[3]Index!#REF!</definedName>
    <definedName name="_____PAG4">[3]Index!#REF!</definedName>
    <definedName name="_____PAG5">[3]Index!#REF!</definedName>
    <definedName name="_____PAG6">[3]Index!#REF!</definedName>
    <definedName name="_____RES2">[1]RES!#REF!</definedName>
    <definedName name="_____TAB7">#REF!</definedName>
    <definedName name="____BOP1">#REF!</definedName>
    <definedName name="____BOP2">[1]BoP!#REF!</definedName>
    <definedName name="____dat1">'[2]work Q real'!#REF!</definedName>
    <definedName name="____dat2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'[3]Annual Tables'!#REF!</definedName>
    <definedName name="____OUT1">#REF!</definedName>
    <definedName name="____OUT2">#REF!</definedName>
    <definedName name="____PAG2">[3]Index!#REF!</definedName>
    <definedName name="____PAG3">[3]Index!#REF!</definedName>
    <definedName name="____PAG4">[3]Index!#REF!</definedName>
    <definedName name="____PAG5">[3]Index!#REF!</definedName>
    <definedName name="____PAG6">[3]Index!#REF!</definedName>
    <definedName name="____PAG7">#REF!</definedName>
    <definedName name="____pro2001">[4]pro2001!$A$1:$B$72</definedName>
    <definedName name="____RES2">[1]RES!#REF!</definedName>
    <definedName name="____TAB1">#REF!</definedName>
    <definedName name="____TAB10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41">#REF!</definedName>
    <definedName name="____WEO1">#REF!</definedName>
    <definedName name="____WEO2">#REF!</definedName>
    <definedName name="___BOP1">#REF!</definedName>
    <definedName name="___BOP2">[1]BoP!#REF!</definedName>
    <definedName name="___dat1">'[2]work Q real'!#REF!</definedName>
    <definedName name="___dat2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'[3]Annual Tables'!#REF!</definedName>
    <definedName name="___OUT1">#REF!</definedName>
    <definedName name="___OUT2">#REF!</definedName>
    <definedName name="___PAG2">[3]Index!#REF!</definedName>
    <definedName name="___PAG3">[3]Index!#REF!</definedName>
    <definedName name="___PAG4">[3]Index!#REF!</definedName>
    <definedName name="___PAG5">[3]Index!#REF!</definedName>
    <definedName name="___PAG6">[3]Index!#REF!</definedName>
    <definedName name="___PAG7">#REF!</definedName>
    <definedName name="___pro2001">[4]pro2001!$A$1:$B$72</definedName>
    <definedName name="___RES2">[1]RES!#REF!</definedName>
    <definedName name="___TAB1">#REF!</definedName>
    <definedName name="___TAB10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41">#REF!</definedName>
    <definedName name="___WEO1">#REF!</definedName>
    <definedName name="___WEO2">#REF!</definedName>
    <definedName name="__123Graph_A" localSheetId="1" hidden="1">#REF!</definedName>
    <definedName name="__123Graph_A" hidden="1">#REF!</definedName>
    <definedName name="__123Graph_AEXP" hidden="1">#REF!</definedName>
    <definedName name="__123Graph_ATEST1" localSheetId="1" hidden="1">[5]REER!$AZ$144:$AZ$210</definedName>
    <definedName name="__123Graph_ATEST1" hidden="1">[6]REER!$AZ$144:$AZ$210</definedName>
    <definedName name="__123Graph_B" localSheetId="1" hidden="1">#REF!</definedName>
    <definedName name="__123Graph_B" hidden="1">'[7]Quarterly Program'!#REF!</definedName>
    <definedName name="__123Graph_BCurrent" localSheetId="1" hidden="1">[8]G!#REF!</definedName>
    <definedName name="__123Graph_BCurrent" hidden="1">[8]G!#REF!</definedName>
    <definedName name="__123Graph_BGDP" hidden="1">'[7]Quarterly Program'!#REF!</definedName>
    <definedName name="__123Graph_BMONEY" hidden="1">'[7]Quarterly Program'!#REF!</definedName>
    <definedName name="__123Graph_BREER3" localSheetId="1" hidden="1">[5]REER!$BB$144:$BB$212</definedName>
    <definedName name="__123Graph_BREER3" hidden="1">[6]REER!$BB$144:$BB$212</definedName>
    <definedName name="__123Graph_BTEST1" localSheetId="1" hidden="1">[5]REER!$AY$144:$AY$210</definedName>
    <definedName name="__123Graph_BTEST1" hidden="1">[6]REER!$AY$144:$AY$210</definedName>
    <definedName name="__123Graph_CREER3" localSheetId="1" hidden="1">[5]REER!$BB$144:$BB$212</definedName>
    <definedName name="__123Graph_CREER3" hidden="1">[6]REER!$BB$144:$BB$212</definedName>
    <definedName name="__123Graph_CTEST1" localSheetId="1" hidden="1">[5]REER!$BK$140:$BK$140</definedName>
    <definedName name="__123Graph_CTEST1" hidden="1">[6]REER!$BK$140:$BK$140</definedName>
    <definedName name="__123Graph_DREER3" localSheetId="1" hidden="1">[5]REER!$BB$144:$BB$210</definedName>
    <definedName name="__123Graph_DREER3" hidden="1">[6]REER!$BB$144:$BB$210</definedName>
    <definedName name="__123Graph_DTEST1" localSheetId="1" hidden="1">[5]REER!$BB$144:$BB$210</definedName>
    <definedName name="__123Graph_DTEST1" hidden="1">[6]REER!$BB$144:$BB$210</definedName>
    <definedName name="__123Graph_EREER3" localSheetId="1" hidden="1">[5]REER!$BR$144:$BR$211</definedName>
    <definedName name="__123Graph_EREER3" hidden="1">[6]REER!$BR$144:$BR$211</definedName>
    <definedName name="__123Graph_ETEST1" localSheetId="1" hidden="1">[5]REER!$BR$144:$BR$211</definedName>
    <definedName name="__123Graph_ETEST1" hidden="1">[6]REER!$BR$144:$BR$211</definedName>
    <definedName name="__123Graph_FREER3" localSheetId="1" hidden="1">[5]REER!$BN$140:$BN$140</definedName>
    <definedName name="__123Graph_FREER3" hidden="1">[6]REER!$BN$140:$BN$140</definedName>
    <definedName name="__123Graph_FTEST1" localSheetId="1" hidden="1">[5]REER!$BN$140:$BN$140</definedName>
    <definedName name="__123Graph_FTEST1" hidden="1">[6]REER!$BN$140:$BN$140</definedName>
    <definedName name="__123Graph_X" localSheetId="1" hidden="1">'[9]i2-KA'!#REF!</definedName>
    <definedName name="__123Graph_X" hidden="1">[10]EdssGeeGAS!#REF!</definedName>
    <definedName name="__123Graph_XCurrent" localSheetId="1" hidden="1">'[9]i2-KA'!#REF!</definedName>
    <definedName name="__123Graph_XCurrent" hidden="1">'[9]i2-KA'!#REF!</definedName>
    <definedName name="__123Graph_XEXP" hidden="1">[10]EdssGeeGAS!#REF!</definedName>
    <definedName name="__123Graph_XChart1" localSheetId="1" hidden="1">'[9]i2-KA'!#REF!</definedName>
    <definedName name="__123Graph_XChart1" hidden="1">'[9]i2-KA'!#REF!</definedName>
    <definedName name="__123Graph_XChart2" localSheetId="1" hidden="1">'[9]i2-KA'!#REF!</definedName>
    <definedName name="__123Graph_XChart2" hidden="1">'[9]i2-KA'!#REF!</definedName>
    <definedName name="__123Graph_XTEST1" localSheetId="1" hidden="1">[5]REER!$C$9:$C$75</definedName>
    <definedName name="__123Graph_XTEST1" hidden="1">[6]REER!$C$9:$C$75</definedName>
    <definedName name="__BOP1" localSheetId="1">#REF!</definedName>
    <definedName name="__BOP1">#REF!</definedName>
    <definedName name="__BOP2" localSheetId="1">[1]BoP!#REF!</definedName>
    <definedName name="__BOP2">[1]BoP!#REF!</definedName>
    <definedName name="__dat1" localSheetId="1">'[2]work Q real'!#REF!</definedName>
    <definedName name="__dat1">'[2]work Q real'!#REF!</definedName>
    <definedName name="__dat2" localSheetId="1">#REF!</definedName>
    <definedName name="__dat2">#REF!</definedName>
    <definedName name="__EXP5" localSheetId="1">#REF!</definedName>
    <definedName name="__EXP5">#REF!</definedName>
    <definedName name="__EXP6" localSheetId="1">#REF!</definedName>
    <definedName name="__EXP6">#REF!</definedName>
    <definedName name="__EXP7" localSheetId="1">#REF!</definedName>
    <definedName name="__EXP7">#REF!</definedName>
    <definedName name="__EXP9" localSheetId="1">#REF!</definedName>
    <definedName name="__EXP9">#REF!</definedName>
    <definedName name="__IMP10" localSheetId="1">#REF!</definedName>
    <definedName name="__IMP10">#REF!</definedName>
    <definedName name="__IMP2" localSheetId="1">#REF!</definedName>
    <definedName name="__IMP2">#REF!</definedName>
    <definedName name="__IMP4" localSheetId="1">#REF!</definedName>
    <definedName name="__IMP4">#REF!</definedName>
    <definedName name="__IMP6" localSheetId="1">#REF!</definedName>
    <definedName name="__IMP6">#REF!</definedName>
    <definedName name="__IMP7" localSheetId="1">#REF!</definedName>
    <definedName name="__IMP7">#REF!</definedName>
    <definedName name="__IMP8" localSheetId="1">#REF!</definedName>
    <definedName name="__IMP8">#REF!</definedName>
    <definedName name="__MTS2" localSheetId="1">'[3]Annual Tables'!#REF!</definedName>
    <definedName name="__MTS2">'[3]Annual Tables'!#REF!</definedName>
    <definedName name="__OUT1" localSheetId="1">#REF!</definedName>
    <definedName name="__OUT1">#REF!</definedName>
    <definedName name="__OUT2" localSheetId="1">#REF!</definedName>
    <definedName name="__OUT2">#REF!</definedName>
    <definedName name="__PAG2" localSheetId="1">[3]Index!#REF!</definedName>
    <definedName name="__PAG2">[3]Index!#REF!</definedName>
    <definedName name="__PAG3" localSheetId="1">[3]Index!#REF!</definedName>
    <definedName name="__PAG3">[3]Index!#REF!</definedName>
    <definedName name="__PAG4" localSheetId="1">[3]Index!#REF!</definedName>
    <definedName name="__PAG4">[3]Index!#REF!</definedName>
    <definedName name="__PAG5" localSheetId="1">[3]Index!#REF!</definedName>
    <definedName name="__PAG5">[3]Index!#REF!</definedName>
    <definedName name="__PAG6" localSheetId="1">[3]Index!#REF!</definedName>
    <definedName name="__PAG6">[3]Index!#REF!</definedName>
    <definedName name="__PAG7" localSheetId="1">#REF!</definedName>
    <definedName name="__PAG7">#REF!</definedName>
    <definedName name="__pro2001">[4]pro2001!$A$1:$B$72</definedName>
    <definedName name="__RES2" localSheetId="1">[1]RES!#REF!</definedName>
    <definedName name="__RES2">[1]RES!#REF!</definedName>
    <definedName name="__TAB1" localSheetId="1">#REF!</definedName>
    <definedName name="__TAB1">#REF!</definedName>
    <definedName name="__TAB10" localSheetId="1">#REF!</definedName>
    <definedName name="__TAB10">#REF!</definedName>
    <definedName name="__TAB12" localSheetId="1">#REF!</definedName>
    <definedName name="__TAB12">#REF!</definedName>
    <definedName name="__Tab19" localSheetId="1">#REF!</definedName>
    <definedName name="__Tab19">#REF!</definedName>
    <definedName name="__TAB2" localSheetId="1">#REF!</definedName>
    <definedName name="__TAB2">#REF!</definedName>
    <definedName name="__Tab20" localSheetId="1">#REF!</definedName>
    <definedName name="__Tab20">#REF!</definedName>
    <definedName name="__Tab21" localSheetId="1">#REF!</definedName>
    <definedName name="__Tab21">#REF!</definedName>
    <definedName name="__Tab22" localSheetId="1">#REF!</definedName>
    <definedName name="__Tab22">#REF!</definedName>
    <definedName name="__Tab23" localSheetId="1">#REF!</definedName>
    <definedName name="__Tab23">#REF!</definedName>
    <definedName name="__Tab24" localSheetId="1">#REF!</definedName>
    <definedName name="__Tab24">#REF!</definedName>
    <definedName name="__Tab26" localSheetId="1">#REF!</definedName>
    <definedName name="__Tab26">#REF!</definedName>
    <definedName name="__Tab27" localSheetId="1">#REF!</definedName>
    <definedName name="__Tab27">#REF!</definedName>
    <definedName name="__Tab28" localSheetId="1">#REF!</definedName>
    <definedName name="__Tab28">#REF!</definedName>
    <definedName name="__Tab29" localSheetId="1">#REF!</definedName>
    <definedName name="__Tab29">#REF!</definedName>
    <definedName name="__TAB3" localSheetId="1">#REF!</definedName>
    <definedName name="__TAB3">#REF!</definedName>
    <definedName name="__Tab30" localSheetId="1">#REF!</definedName>
    <definedName name="__Tab30">#REF!</definedName>
    <definedName name="__Tab31" localSheetId="1">#REF!</definedName>
    <definedName name="__Tab31">#REF!</definedName>
    <definedName name="__Tab32" localSheetId="1">#REF!</definedName>
    <definedName name="__Tab32">#REF!</definedName>
    <definedName name="__Tab33" localSheetId="1">#REF!</definedName>
    <definedName name="__Tab33">#REF!</definedName>
    <definedName name="__Tab34" localSheetId="1">#REF!</definedName>
    <definedName name="__Tab34">#REF!</definedName>
    <definedName name="__Tab35" localSheetId="1">#REF!</definedName>
    <definedName name="__Tab35">#REF!</definedName>
    <definedName name="__TAB4" localSheetId="1">#REF!</definedName>
    <definedName name="__TAB4">#REF!</definedName>
    <definedName name="__TAB5" localSheetId="1">#REF!</definedName>
    <definedName name="__TAB5">#REF!</definedName>
    <definedName name="__tab6" localSheetId="1">#REF!</definedName>
    <definedName name="__tab6">#REF!</definedName>
    <definedName name="__TAB7" localSheetId="1">#REF!</definedName>
    <definedName name="__TAB7">#REF!</definedName>
    <definedName name="__TAB8" localSheetId="1">#REF!</definedName>
    <definedName name="__TAB8">#REF!</definedName>
    <definedName name="__tab9" localSheetId="1">#REF!</definedName>
    <definedName name="__tab9">#REF!</definedName>
    <definedName name="__TB41" localSheetId="1">#REF!</definedName>
    <definedName name="__TB41">#REF!</definedName>
    <definedName name="__WEO1" localSheetId="1">#REF!</definedName>
    <definedName name="__WEO1">#REF!</definedName>
    <definedName name="__WEO2" localSheetId="1">#REF!</definedName>
    <definedName name="__WEO2">#REF!</definedName>
    <definedName name="_1_123Graph_A" hidden="1">#REF!</definedName>
    <definedName name="_10__123Graph_ACHART_2" hidden="1">'[11]Employment Data Sectors (wages)'!$A$8173:$A$8184</definedName>
    <definedName name="_10__123Graph_ACHART_8" hidden="1">'[12]Employment Data Sectors (wages)'!$W$8175:$W$8186</definedName>
    <definedName name="_10__123Graph_BCHART_1" hidden="1">'[13]Employment Data Sectors (wages)'!$B$8173:$B$8184</definedName>
    <definedName name="_11__123Graph_BCHART_1" hidden="1">'[12]Employment Data Sectors (wages)'!$B$8173:$B$8184</definedName>
    <definedName name="_11__123Graph_BCHART_2" hidden="1">'[13]Employment Data Sectors (wages)'!$B$8173:$B$8184</definedName>
    <definedName name="_12__123Graph_ACHART_3" hidden="1">'[11]Employment Data Sectors (wages)'!$A$11:$A$8185</definedName>
    <definedName name="_12__123Graph_BCHART_2" hidden="1">'[12]Employment Data Sectors (wages)'!$B$8173:$B$8184</definedName>
    <definedName name="_12__123Graph_BCHART_3" hidden="1">'[13]Employment Data Sectors (wages)'!$B$11:$B$8185</definedName>
    <definedName name="_123Graph_AB" localSheetId="1" hidden="1">#REF!</definedName>
    <definedName name="_123Graph_AB" hidden="1">#REF!</definedName>
    <definedName name="_123Graph_B" localSheetId="1" hidden="1">#REF!</definedName>
    <definedName name="_123Graph_B" hidden="1">#REF!</definedName>
    <definedName name="_123Graph_DB" localSheetId="1" hidden="1">#REF!</definedName>
    <definedName name="_123Graph_DB" hidden="1">#REF!</definedName>
    <definedName name="_123Graph_EB" localSheetId="1" hidden="1">#REF!</definedName>
    <definedName name="_123Graph_EB" hidden="1">#REF!</definedName>
    <definedName name="_123Graph_FB" localSheetId="1" hidden="1">#REF!</definedName>
    <definedName name="_123Graph_FB" hidden="1">#REF!</definedName>
    <definedName name="_13__123Graph_BCHART_3" hidden="1">'[12]Employment Data Sectors (wages)'!$B$11:$B$8185</definedName>
    <definedName name="_13__123Graph_BCHART_4" hidden="1">'[13]Employment Data Sectors (wages)'!$B$12:$B$23</definedName>
    <definedName name="_132Graph_CB" localSheetId="1" hidden="1">#REF!</definedName>
    <definedName name="_132Graph_CB" hidden="1">#REF!</definedName>
    <definedName name="_14__123Graph_ACHART_4" hidden="1">'[11]Employment Data Sectors (wages)'!$A$12:$A$23</definedName>
    <definedName name="_14__123Graph_BCHART_4" hidden="1">'[12]Employment Data Sectors (wages)'!$B$12:$B$23</definedName>
    <definedName name="_14__123Graph_BCHART_5" hidden="1">'[13]Employment Data Sectors (wages)'!$B$24:$B$35</definedName>
    <definedName name="_15__123Graph_BCHART_5" hidden="1">'[12]Employment Data Sectors (wages)'!$B$24:$B$35</definedName>
    <definedName name="_15__123Graph_BCHART_6" hidden="1">'[13]Employment Data Sectors (wages)'!$AS$49:$AS$8103</definedName>
    <definedName name="_16__123Graph_ACHART_5" hidden="1">'[11]Employment Data Sectors (wages)'!$A$24:$A$35</definedName>
    <definedName name="_16__123Graph_BCHART_6" hidden="1">'[12]Employment Data Sectors (wages)'!$AS$49:$AS$8103</definedName>
    <definedName name="_16__123Graph_BCHART_7" hidden="1">'[13]Employment Data Sectors (wages)'!$Y$13:$Y$8187</definedName>
    <definedName name="_17__123Graph_BCHART_7" hidden="1">'[12]Employment Data Sectors (wages)'!$Y$13:$Y$8187</definedName>
    <definedName name="_17__123Graph_BCHART_8" hidden="1">'[13]Employment Data Sectors (wages)'!$W$13:$W$8187</definedName>
    <definedName name="_18__123Graph_ACHART_6" hidden="1">'[11]Employment Data Sectors (wages)'!$Y$49:$Y$8103</definedName>
    <definedName name="_18__123Graph_BCHART_8" hidden="1">'[12]Employment Data Sectors (wages)'!$W$13:$W$8187</definedName>
    <definedName name="_18__123Graph_CCHART_1" hidden="1">'[13]Employment Data Sectors (wages)'!$C$8173:$C$8184</definedName>
    <definedName name="_19__123Graph_CCHART_1" hidden="1">'[12]Employment Data Sectors (wages)'!$C$8173:$C$8184</definedName>
    <definedName name="_19__123Graph_CCHART_2" hidden="1">'[13]Employment Data Sectors (wages)'!$C$8173:$C$8184</definedName>
    <definedName name="_1992BOPB" localSheetId="1">#REF!</definedName>
    <definedName name="_1992BOPB">#REF!</definedName>
    <definedName name="_1Macros_Import_.qbop">[14]!'[Macros Import].qbop'</definedName>
    <definedName name="_2__123Graph_ACHART_1" hidden="1">'[13]Employment Data Sectors (wages)'!$A$8173:$A$8184</definedName>
    <definedName name="_20__123Graph_ACHART_7" hidden="1">'[11]Employment Data Sectors (wages)'!$Y$8175:$Y$8186</definedName>
    <definedName name="_20__123Graph_CCHART_2" hidden="1">'[12]Employment Data Sectors (wages)'!$C$8173:$C$8184</definedName>
    <definedName name="_20__123Graph_CCHART_3" hidden="1">'[13]Employment Data Sectors (wages)'!$C$11:$C$8185</definedName>
    <definedName name="_21__123Graph_CCHART_3" hidden="1">'[12]Employment Data Sectors (wages)'!$C$11:$C$8185</definedName>
    <definedName name="_21__123Graph_CCHART_4" hidden="1">'[13]Employment Data Sectors (wages)'!$C$12:$C$23</definedName>
    <definedName name="_22__123Graph_ACHART_8" hidden="1">'[11]Employment Data Sectors (wages)'!$W$8175:$W$8186</definedName>
    <definedName name="_22__123Graph_CCHART_4" hidden="1">'[12]Employment Data Sectors (wages)'!$C$12:$C$23</definedName>
    <definedName name="_22__123Graph_CCHART_5" hidden="1">'[13]Employment Data Sectors (wages)'!$C$24:$C$35</definedName>
    <definedName name="_23__123Graph_CCHART_5" hidden="1">'[12]Employment Data Sectors (wages)'!$C$24:$C$35</definedName>
    <definedName name="_23__123Graph_CCHART_6" hidden="1">'[13]Employment Data Sectors (wages)'!$U$49:$U$8103</definedName>
    <definedName name="_24__123Graph_BCHART_1" hidden="1">'[11]Employment Data Sectors (wages)'!$B$8173:$B$8184</definedName>
    <definedName name="_24__123Graph_CCHART_6" hidden="1">'[12]Employment Data Sectors (wages)'!$U$49:$U$8103</definedName>
    <definedName name="_24__123Graph_CCHART_7" hidden="1">'[13]Employment Data Sectors (wages)'!$Y$14:$Y$25</definedName>
    <definedName name="_25__123Graph_CCHART_7" hidden="1">'[12]Employment Data Sectors (wages)'!$Y$14:$Y$25</definedName>
    <definedName name="_25__123Graph_CCHART_8" hidden="1">'[13]Employment Data Sectors (wages)'!$W$14:$W$25</definedName>
    <definedName name="_26__123Graph_BCHART_2" hidden="1">'[11]Employment Data Sectors (wages)'!$B$8173:$B$8184</definedName>
    <definedName name="_26__123Graph_CCHART_8" hidden="1">'[12]Employment Data Sectors (wages)'!$W$14:$W$25</definedName>
    <definedName name="_26__123Graph_DCHART_7" hidden="1">'[13]Employment Data Sectors (wages)'!$Y$26:$Y$37</definedName>
    <definedName name="_27__123Graph_DCHART_7" hidden="1">'[12]Employment Data Sectors (wages)'!$Y$26:$Y$37</definedName>
    <definedName name="_27__123Graph_DCHART_8" hidden="1">'[13]Employment Data Sectors (wages)'!$W$26:$W$37</definedName>
    <definedName name="_28__123Graph_BCHART_3" hidden="1">'[11]Employment Data Sectors (wages)'!$B$11:$B$8185</definedName>
    <definedName name="_28__123Graph_DCHART_8" hidden="1">'[12]Employment Data Sectors (wages)'!$W$26:$W$37</definedName>
    <definedName name="_28__123Graph_ECHART_7" hidden="1">'[13]Employment Data Sectors (wages)'!$Y$38:$Y$49</definedName>
    <definedName name="_29__123Graph_ECHART_7" hidden="1">'[12]Employment Data Sectors (wages)'!$Y$38:$Y$49</definedName>
    <definedName name="_29__123Graph_ECHART_8" hidden="1">'[13]Employment Data Sectors (wages)'!$H$86:$H$99</definedName>
    <definedName name="_2Macros_Import_.qbop">[14]!'[Macros Import].qbop'</definedName>
    <definedName name="_3__123Graph_ACHART_1" hidden="1">'[12]Employment Data Sectors (wages)'!$A$8173:$A$8184</definedName>
    <definedName name="_3__123Graph_ACHART_2" hidden="1">'[13]Employment Data Sectors (wages)'!$A$8173:$A$8184</definedName>
    <definedName name="_30__123Graph_BCHART_4" hidden="1">'[11]Employment Data Sectors (wages)'!$B$12:$B$23</definedName>
    <definedName name="_30__123Graph_ECHART_8" hidden="1">'[12]Employment Data Sectors (wages)'!$H$86:$H$99</definedName>
    <definedName name="_30__123Graph_FCHART_8" hidden="1">'[13]Employment Data Sectors (wages)'!$H$6:$H$17</definedName>
    <definedName name="_31__123Graph_FCHART_8" hidden="1">'[12]Employment Data Sectors (wages)'!$H$6:$H$17</definedName>
    <definedName name="_32__123Graph_BCHART_5" hidden="1">'[11]Employment Data Sectors (wages)'!$B$24:$B$35</definedName>
    <definedName name="_34__123Graph_BCHART_6" hidden="1">'[11]Employment Data Sectors (wages)'!$AS$49:$AS$8103</definedName>
    <definedName name="_36__123Graph_BCHART_7" hidden="1">'[11]Employment Data Sectors (wages)'!$Y$13:$Y$8187</definedName>
    <definedName name="_38__123Graph_BCHART_8" hidden="1">'[11]Employment Data Sectors (wages)'!$W$13:$W$8187</definedName>
    <definedName name="_4__123Graph_ACHART_2" hidden="1">'[12]Employment Data Sectors (wages)'!$A$8173:$A$8184</definedName>
    <definedName name="_4__123Graph_ACHART_3" hidden="1">'[13]Employment Data Sectors (wages)'!$A$11:$A$8185</definedName>
    <definedName name="_40__123Graph_CCHART_1" hidden="1">'[11]Employment Data Sectors (wages)'!$C$8173:$C$8184</definedName>
    <definedName name="_42__123Graph_CCHART_2" hidden="1">'[11]Employment Data Sectors (wages)'!$C$8173:$C$8184</definedName>
    <definedName name="_44__123Graph_CCHART_3" hidden="1">'[11]Employment Data Sectors (wages)'!$C$11:$C$8185</definedName>
    <definedName name="_46__123Graph_CCHART_4" hidden="1">'[11]Employment Data Sectors (wages)'!$C$12:$C$23</definedName>
    <definedName name="_48__123Graph_CCHART_5" hidden="1">'[11]Employment Data Sectors (wages)'!$C$24:$C$35</definedName>
    <definedName name="_5__123Graph_ACHART_3" hidden="1">'[12]Employment Data Sectors (wages)'!$A$11:$A$8185</definedName>
    <definedName name="_5__123Graph_ACHART_4" hidden="1">'[13]Employment Data Sectors (wages)'!$A$12:$A$23</definedName>
    <definedName name="_50__123Graph_CCHART_6" hidden="1">'[11]Employment Data Sectors (wages)'!$U$49:$U$8103</definedName>
    <definedName name="_52__123Graph_CCHART_7" hidden="1">'[11]Employment Data Sectors (wages)'!$Y$14:$Y$25</definedName>
    <definedName name="_54__123Graph_CCHART_8" hidden="1">'[11]Employment Data Sectors (wages)'!$W$14:$W$25</definedName>
    <definedName name="_56__123Graph_DCHART_7" hidden="1">'[11]Employment Data Sectors (wages)'!$Y$26:$Y$37</definedName>
    <definedName name="_58__123Graph_DCHART_8" hidden="1">'[11]Employment Data Sectors (wages)'!$W$26:$W$37</definedName>
    <definedName name="_6__123Graph_ACHART_4" hidden="1">'[12]Employment Data Sectors (wages)'!$A$12:$A$23</definedName>
    <definedName name="_6__123Graph_ACHART_5" hidden="1">'[13]Employment Data Sectors (wages)'!$A$24:$A$35</definedName>
    <definedName name="_60__123Graph_ECHART_7" hidden="1">'[11]Employment Data Sectors (wages)'!$Y$38:$Y$49</definedName>
    <definedName name="_62__123Graph_ECHART_8" hidden="1">'[11]Employment Data Sectors (wages)'!$H$86:$H$99</definedName>
    <definedName name="_64__123Graph_FCHART_8" hidden="1">'[11]Employment Data Sectors (wages)'!$H$6:$H$17</definedName>
    <definedName name="_6Macros_Import_.qbop">[14]!'[Macros Import].qbop'</definedName>
    <definedName name="_7__123Graph_ACHART_5" hidden="1">'[12]Employment Data Sectors (wages)'!$A$24:$A$35</definedName>
    <definedName name="_7__123Graph_ACHART_6" hidden="1">'[13]Employment Data Sectors (wages)'!$Y$49:$Y$8103</definedName>
    <definedName name="_8__123Graph_ACHART_1" hidden="1">'[11]Employment Data Sectors (wages)'!$A$8173:$A$8184</definedName>
    <definedName name="_8__123Graph_ACHART_6" hidden="1">'[12]Employment Data Sectors (wages)'!$Y$49:$Y$8103</definedName>
    <definedName name="_8__123Graph_ACHART_7" hidden="1">'[13]Employment Data Sectors (wages)'!$Y$8175:$Y$8186</definedName>
    <definedName name="_9__123Graph_ACHART_7" hidden="1">'[12]Employment Data Sectors (wages)'!$Y$8175:$Y$8186</definedName>
    <definedName name="_9__123Graph_ACHART_8" hidden="1">'[13]Employment Data Sectors (wages)'!$W$8175:$W$8186</definedName>
    <definedName name="_BOP1" localSheetId="1">#REF!</definedName>
    <definedName name="_BOP1">#REF!</definedName>
    <definedName name="_BOP2" localSheetId="1">[1]BoP!#REF!</definedName>
    <definedName name="_BOP2">[1]BoP!#REF!</definedName>
    <definedName name="_dat1" localSheetId="1">'[2]work Q real'!#REF!</definedName>
    <definedName name="_dat1">'[2]work Q real'!#REF!</definedName>
    <definedName name="_dat2" localSheetId="1">#REF!</definedName>
    <definedName name="_dat2">#REF!</definedName>
    <definedName name="_EXP5" localSheetId="1">#REF!</definedName>
    <definedName name="_EXP5">#REF!</definedName>
    <definedName name="_EXP6" localSheetId="1">#REF!</definedName>
    <definedName name="_EXP6">#REF!</definedName>
    <definedName name="_EXP7" localSheetId="1">#REF!</definedName>
    <definedName name="_EXP7">#REF!</definedName>
    <definedName name="_EXP9" localSheetId="1">#REF!</definedName>
    <definedName name="_EXP9">#REF!</definedName>
    <definedName name="_Fill" localSheetId="1" hidden="1">#REF!</definedName>
    <definedName name="_Fill" hidden="1">#REF!</definedName>
    <definedName name="_IMP10" localSheetId="1">#REF!</definedName>
    <definedName name="_IMP10">#REF!</definedName>
    <definedName name="_IMP2" localSheetId="1">#REF!</definedName>
    <definedName name="_IMP2">#REF!</definedName>
    <definedName name="_IMP4" localSheetId="1">#REF!</definedName>
    <definedName name="_IMP4">#REF!</definedName>
    <definedName name="_IMP6" localSheetId="1">#REF!</definedName>
    <definedName name="_IMP6">#REF!</definedName>
    <definedName name="_IMP7" localSheetId="1">#REF!</definedName>
    <definedName name="_IMP7">#REF!</definedName>
    <definedName name="_IMP8" localSheetId="1">#REF!</definedName>
    <definedName name="_IMP8">#REF!</definedName>
    <definedName name="_MTS2" localSheetId="1">'[3]Annual Tables'!#REF!</definedName>
    <definedName name="_MTS2">'[3]Annual Tables'!#REF!</definedName>
    <definedName name="_Order1" localSheetId="1" hidden="1">255</definedName>
    <definedName name="_Order1" hidden="1">0</definedName>
    <definedName name="_Order2" localSheetId="1" hidden="1">255</definedName>
    <definedName name="_Order2" hidden="1">0</definedName>
    <definedName name="_OUT1" localSheetId="1">#REF!</definedName>
    <definedName name="_OUT1">#REF!</definedName>
    <definedName name="_OUT2" localSheetId="1">#REF!</definedName>
    <definedName name="_OUT2">#REF!</definedName>
    <definedName name="_PAG2" localSheetId="1">[3]Index!#REF!</definedName>
    <definedName name="_PAG2">[3]Index!#REF!</definedName>
    <definedName name="_PAG3" localSheetId="1">[3]Index!#REF!</definedName>
    <definedName name="_PAG3">[3]Index!#REF!</definedName>
    <definedName name="_PAG4" localSheetId="1">[3]Index!#REF!</definedName>
    <definedName name="_PAG4">[3]Index!#REF!</definedName>
    <definedName name="_PAG5" localSheetId="1">[3]Index!#REF!</definedName>
    <definedName name="_PAG5">[3]Index!#REF!</definedName>
    <definedName name="_PAG6" localSheetId="1">[3]Index!#REF!</definedName>
    <definedName name="_PAG6">[3]Index!#REF!</definedName>
    <definedName name="_PAG7" localSheetId="1">#REF!</definedName>
    <definedName name="_PAG7">#REF!</definedName>
    <definedName name="_pro2001">[4]pro2001!$A$1:$B$72</definedName>
    <definedName name="_r13">[15]splatnosti!$V$39</definedName>
    <definedName name="_r14">[15]splatnosti!$V$40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ES2" localSheetId="1">[1]RES!#REF!</definedName>
    <definedName name="_RES2">[1]RES!#REF!</definedName>
    <definedName name="_RULC" localSheetId="1">[5]REER!$BA$144:$BA$206</definedName>
    <definedName name="_RULC">[6]REER!$BA$144:$BA$206</definedName>
    <definedName name="_TAB1" localSheetId="1">#REF!</definedName>
    <definedName name="_TAB1">#REF!</definedName>
    <definedName name="_TAB10" localSheetId="1">#REF!</definedName>
    <definedName name="_TAB10">#REF!</definedName>
    <definedName name="_TAB12" localSheetId="1">#REF!</definedName>
    <definedName name="_TAB12">#REF!</definedName>
    <definedName name="_Tab19" localSheetId="1">#REF!</definedName>
    <definedName name="_Tab19">#REF!</definedName>
    <definedName name="_TAB2" localSheetId="1">#REF!</definedName>
    <definedName name="_TAB2">#REF!</definedName>
    <definedName name="_Tab20" localSheetId="1">#REF!</definedName>
    <definedName name="_Tab20">#REF!</definedName>
    <definedName name="_Tab21" localSheetId="1">#REF!</definedName>
    <definedName name="_Tab21">#REF!</definedName>
    <definedName name="_Tab22" localSheetId="1">#REF!</definedName>
    <definedName name="_Tab22">#REF!</definedName>
    <definedName name="_Tab23" localSheetId="1">#REF!</definedName>
    <definedName name="_Tab23">#REF!</definedName>
    <definedName name="_Tab24" localSheetId="1">#REF!</definedName>
    <definedName name="_Tab24">#REF!</definedName>
    <definedName name="_Tab26" localSheetId="1">#REF!</definedName>
    <definedName name="_Tab26">#REF!</definedName>
    <definedName name="_Tab27" localSheetId="1">#REF!</definedName>
    <definedName name="_Tab27">#REF!</definedName>
    <definedName name="_Tab28" localSheetId="1">#REF!</definedName>
    <definedName name="_Tab28">#REF!</definedName>
    <definedName name="_Tab29" localSheetId="1">#REF!</definedName>
    <definedName name="_Tab29">#REF!</definedName>
    <definedName name="_TAB3" localSheetId="1">#REF!</definedName>
    <definedName name="_TAB3">#REF!</definedName>
    <definedName name="_Tab30" localSheetId="1">#REF!</definedName>
    <definedName name="_Tab30">#REF!</definedName>
    <definedName name="_Tab31" localSheetId="1">#REF!</definedName>
    <definedName name="_Tab31">#REF!</definedName>
    <definedName name="_Tab32" localSheetId="1">#REF!</definedName>
    <definedName name="_Tab32">#REF!</definedName>
    <definedName name="_Tab33" localSheetId="1">#REF!</definedName>
    <definedName name="_Tab33">#REF!</definedName>
    <definedName name="_Tab34" localSheetId="1">#REF!</definedName>
    <definedName name="_Tab34">#REF!</definedName>
    <definedName name="_Tab35" localSheetId="1">#REF!</definedName>
    <definedName name="_Tab35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#REF!</definedName>
    <definedName name="_tab9">#REF!</definedName>
    <definedName name="_TB41" localSheetId="1">#REF!</definedName>
    <definedName name="_TB41">#REF!</definedName>
    <definedName name="_Toc392077816" localSheetId="15">#REF!</definedName>
    <definedName name="_Toc423527450" localSheetId="15">'G01,G02'!$J$22</definedName>
    <definedName name="_Toc423527461" localSheetId="12">'T12'!$A$1</definedName>
    <definedName name="_Toc434228249" localSheetId="16">'G05'!$G$1</definedName>
    <definedName name="_Toc434228250" localSheetId="17">'G06'!$B$1</definedName>
    <definedName name="_Toc456093251" localSheetId="5">'T05'!$A$1</definedName>
    <definedName name="_Toc456093252" localSheetId="6">'T06'!$A$1</definedName>
    <definedName name="_Toc456093253" localSheetId="7">'T07'!$A$1</definedName>
    <definedName name="_Toc456093254" localSheetId="10">'T10'!$A$1</definedName>
    <definedName name="_Toc456093256" localSheetId="13">'T13'!$A$1</definedName>
    <definedName name="_Toc456093257" localSheetId="14">'T14'!$A$1</definedName>
    <definedName name="_Toc456182172" localSheetId="8">'T08'!$A$1</definedName>
    <definedName name="_Toc456182173" localSheetId="9">'T09'!$A$1</definedName>
    <definedName name="_Toc456182175" localSheetId="11">'T11'!$A$1</definedName>
    <definedName name="_WEO1" localSheetId="1">#REF!</definedName>
    <definedName name="_WEO1">#REF!</definedName>
    <definedName name="_WEO2" localSheetId="1">#REF!</definedName>
    <definedName name="_WEO2">#REF!</definedName>
    <definedName name="a" localSheetId="1">#REF!</definedName>
    <definedName name="a">#REF!</definedName>
    <definedName name="aaaaaaaaaaaaaa" localSheetId="1">[16]!aaaaaaaaaaaaaa</definedName>
    <definedName name="aaaaaaaaaaaaaa">[0]!aaaaaaaaaaaaaa</definedName>
    <definedName name="aas" localSheetId="1">[17]Contents!$A$1:$C$25</definedName>
    <definedName name="aas">[18]Contents!$A$1:$C$25</definedName>
    <definedName name="aloha" localSheetId="1" hidden="1">'[19]i2-KA'!#REF!</definedName>
    <definedName name="aloha" hidden="1">'[19]i2-KA'!#REF!</definedName>
    <definedName name="ANNUALNOM" localSheetId="1">#REF!</definedName>
    <definedName name="ANNUALNOM">#REF!</definedName>
    <definedName name="as" localSheetId="1">'[17]i-REER'!$A$2:$F$104</definedName>
    <definedName name="as">'[18]i-REER'!$A$2:$F$104</definedName>
    <definedName name="ASSUM" localSheetId="1">#REF!</definedName>
    <definedName name="ASSUM">#REF!</definedName>
    <definedName name="ASSUMB" localSheetId="1">#REF!</definedName>
    <definedName name="ASSUMB">#REF!</definedName>
    <definedName name="atrade">[14]!atrade</definedName>
    <definedName name="b" localSheetId="1">#REF!</definedName>
    <definedName name="B">#REF!</definedName>
    <definedName name="BAKLANBOPB" localSheetId="1">#REF!</definedName>
    <definedName name="BAKLANBOPB">#REF!</definedName>
    <definedName name="BAKLANDEBT2B" localSheetId="1">#REF!</definedName>
    <definedName name="BAKLANDEBT2B">#REF!</definedName>
    <definedName name="BAKLDEBT1B" localSheetId="1">#REF!</definedName>
    <definedName name="BAKLDEBT1B">#REF!</definedName>
    <definedName name="BASDAT" localSheetId="1">'[3]Annual Tables'!#REF!</definedName>
    <definedName name="BASDAT">'[3]Annual Tables'!#REF!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" localSheetId="1" hidden="1">{"Riqfin97",#N/A,FALSE,"Tran";"Riqfinpro",#N/A,FALSE,"Tran"}</definedName>
    <definedName name="bbb" hidden="1">{"Riqfin97",#N/A,FALSE,"Tran";"Riqfinpro",#N/A,FALSE,"Tran"}</definedName>
    <definedName name="bbbbbbbbbbbbbb" localSheetId="1">[16]!bbbbbbbbbbbbbb</definedName>
    <definedName name="bbbbbbbbbbbbbb">[0]!bbbbbbbbbbbbbb</definedName>
    <definedName name="BCA">#N/A</definedName>
    <definedName name="BCA_GDP">#N/A</definedName>
    <definedName name="BE">#N/A</definedName>
    <definedName name="BEA" localSheetId="1">'[20]WEO-BOP'!#REF!</definedName>
    <definedName name="BEA">'[20]WEO-BOP'!#REF!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1">#REF!</definedName>
    <definedName name="BEDE">#REF!</definedName>
    <definedName name="BER" localSheetId="1">'[20]WEO-BOP'!#REF!</definedName>
    <definedName name="BER">'[20]WEO-BOP'!#REF!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1">'[20]WEO-BOP'!#REF!</definedName>
    <definedName name="BFD">'[20]WEO-BOP'!#REF!</definedName>
    <definedName name="BFDI" localSheetId="1">'[20]WEO-BOP'!#REF!</definedName>
    <definedName name="BFDI">'[20]WEO-BOP'!#REF!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[16]!BFLD_DF</definedName>
    <definedName name="BFLD_DF">[0]!BFLD_DF</definedName>
    <definedName name="BFLG">#N/A</definedName>
    <definedName name="BFLG_D">#N/A</definedName>
    <definedName name="BFLG_DF">#N/A</definedName>
    <definedName name="BFO" localSheetId="1">'[20]WEO-BOP'!#REF!</definedName>
    <definedName name="BFO">'[20]WEO-BOP'!#REF!</definedName>
    <definedName name="BFOA" localSheetId="1">'[20]WEO-BOP'!#REF!</definedName>
    <definedName name="BFOA">'[20]WEO-BOP'!#REF!</definedName>
    <definedName name="BFOAG" localSheetId="1">'[20]WEO-BOP'!#REF!</definedName>
    <definedName name="BFOAG">'[20]WEO-BOP'!#REF!</definedName>
    <definedName name="BFOG" localSheetId="1">'[20]WEO-BOP'!#REF!</definedName>
    <definedName name="BFOG">'[20]WEO-BOP'!#REF!</definedName>
    <definedName name="BFOL" localSheetId="1">'[20]WEO-BOP'!#REF!</definedName>
    <definedName name="BFOL">'[20]WEO-BOP'!#REF!</definedName>
    <definedName name="BFOL_B" localSheetId="1">'[20]WEO-BOP'!#REF!</definedName>
    <definedName name="BFOL_B">'[20]WEO-BOP'!#REF!</definedName>
    <definedName name="BFOL_G" localSheetId="1">'[20]WEO-BOP'!#REF!</definedName>
    <definedName name="BFOL_G">'[20]WEO-BOP'!#REF!</definedName>
    <definedName name="BFOLG" localSheetId="1">'[20]WEO-BOP'!#REF!</definedName>
    <definedName name="BFOLG">'[20]WEO-BOP'!#REF!</definedName>
    <definedName name="BFP" localSheetId="1">'[20]WEO-BOP'!#REF!</definedName>
    <definedName name="BFP">'[20]WEO-BOP'!#REF!</definedName>
    <definedName name="BFPA" localSheetId="1">'[20]WEO-BOP'!#REF!</definedName>
    <definedName name="BFPA">'[20]WEO-BOP'!#REF!</definedName>
    <definedName name="BFPAG" localSheetId="1">'[20]WEO-BOP'!#REF!</definedName>
    <definedName name="BFPAG">'[20]WEO-BOP'!#REF!</definedName>
    <definedName name="BFPG" localSheetId="1">'[20]WEO-BOP'!#REF!</definedName>
    <definedName name="BFPG">'[20]WEO-BOP'!#REF!</definedName>
    <definedName name="BFPL" localSheetId="1">'[20]WEO-BOP'!#REF!</definedName>
    <definedName name="BFPL">'[20]WEO-BOP'!#REF!</definedName>
    <definedName name="BFPLD" localSheetId="1">'[20]WEO-BOP'!#REF!</definedName>
    <definedName name="BFPLD">'[20]WEO-BOP'!#REF!</definedName>
    <definedName name="BFPLDG" localSheetId="1">'[20]WEO-BOP'!#REF!</definedName>
    <definedName name="BFPLDG">'[20]WEO-BOP'!#REF!</definedName>
    <definedName name="BFPLE" localSheetId="1">'[20]WEO-BOP'!#REF!</definedName>
    <definedName name="BFPLE">'[20]WEO-BOP'!#REF!</definedName>
    <definedName name="BFRA">#N/A</definedName>
    <definedName name="BGS" localSheetId="1">'[20]WEO-BOP'!#REF!</definedName>
    <definedName name="BGS">'[20]WEO-BOP'!#REF!</definedName>
    <definedName name="BI">#N/A</definedName>
    <definedName name="BID" localSheetId="1">'[20]WEO-BOP'!#REF!</definedName>
    <definedName name="BID">'[20]WEO-BOP'!#REF!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MS" localSheetId="1">'[20]WEO-BOP'!#REF!</definedName>
    <definedName name="BMS">'[20]WEO-BOP'!#REF!</definedName>
    <definedName name="Bolivia" localSheetId="1">#REF!</definedName>
    <definedName name="Bolivia">#REF!</definedName>
    <definedName name="BOP">#N/A</definedName>
    <definedName name="BOPB" localSheetId="1">#REF!</definedName>
    <definedName name="BOPB">#REF!</definedName>
    <definedName name="BOPMEMOB" localSheetId="1">#REF!</definedName>
    <definedName name="BOPMEMOB">#REF!</definedName>
    <definedName name="bracket_2">[22]Graf14_Graf15!#REF!</definedName>
    <definedName name="BRASS" localSheetId="1">'[20]WEO-BOP'!#REF!</definedName>
    <definedName name="BRASS">'[20]WEO-BOP'!#REF!</definedName>
    <definedName name="Brazil" localSheetId="1">#REF!</definedName>
    <definedName name="Brazil">#REF!</definedName>
    <definedName name="BTR" localSheetId="1">'[20]WEO-BOP'!#REF!</definedName>
    <definedName name="BTR">'[20]WEO-BOP'!#REF!</definedName>
    <definedName name="BTRG" localSheetId="1">'[20]WEO-BOP'!#REF!</definedName>
    <definedName name="BTRG">'[20]WEO-BOP'!#REF!</definedName>
    <definedName name="BUDGET" localSheetId="1">#REF!</definedName>
    <definedName name="BUDGET">#REF!</definedName>
    <definedName name="Budget_expenditure" localSheetId="1">#REF!</definedName>
    <definedName name="Budget_expenditure">#REF!</definedName>
    <definedName name="Budget_revenue" localSheetId="1">#REF!</definedName>
    <definedName name="Budget_revenue">#REF!</definedName>
    <definedName name="BXG">[21]Q6!$E$26:$AH$26</definedName>
    <definedName name="BXS" localSheetId="1">'[20]WEO-BOP'!#REF!</definedName>
    <definedName name="BXS">'[20]WEO-BOP'!#REF!</definedName>
    <definedName name="BXTSAq" localSheetId="1">#REF!</definedName>
    <definedName name="BXTSAq">#REF!</definedName>
    <definedName name="CalcMCV_4" localSheetId="1">#REF!</definedName>
    <definedName name="CalcMCV_4">#REF!</definedName>
    <definedName name="calcNGS_NGDP">#N/A</definedName>
    <definedName name="CAPACCB" localSheetId="1">#REF!</definedName>
    <definedName name="CAPACCB">#REF!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hidden="1">{"Riqfin97",#N/A,FALSE,"Tran";"Riqfinpro",#N/A,FALSE,"Tran"}</definedName>
    <definedName name="CCODE" localSheetId="1">#REF!</definedName>
    <definedName name="CCODE">#REF!</definedName>
    <definedName name="cgb" localSheetId="1">#REF!</definedName>
    <definedName name="cgb">#REF!</definedName>
    <definedName name="cge" localSheetId="1">#REF!</definedName>
    <definedName name="cge">#REF!</definedName>
    <definedName name="cgr" localSheetId="1">#REF!</definedName>
    <definedName name="cgr">#REF!</definedName>
    <definedName name="CONCK" localSheetId="1">#REF!</definedName>
    <definedName name="CONCK">#REF!</definedName>
    <definedName name="Cons" localSheetId="1">#REF!</definedName>
    <definedName name="Cons">#REF!</definedName>
    <definedName name="CORULCSA" localSheetId="1">[23]E!$V$15:$V$98</definedName>
    <definedName name="CORULCSA">[24]E!$V$15:$V$98</definedName>
    <definedName name="CP">[25]calc!$B$5:$V$5</definedName>
    <definedName name="CP_CONST">[25]calc!$B$26</definedName>
    <definedName name="CP_ELAST">[25]calc!$B$27</definedName>
    <definedName name="CP_TR_L">[25]calc!$B$17:$V$17</definedName>
    <definedName name="CPI">[25]calc!$B$9:$V$9</definedName>
    <definedName name="CurrVintage">[26]Current!$D$66</definedName>
    <definedName name="d">"Graf 5"</definedName>
    <definedName name="D1U">[25]calc!$B$10:$V$10</definedName>
    <definedName name="DABproj">#N/A</definedName>
    <definedName name="DAGproj">#N/A</definedName>
    <definedName name="daily_interest_rates" localSheetId="1">'[27]daily calculations'!#REF!</definedName>
    <definedName name="daily_interest_rates">'[28]daily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1">#REF!</definedName>
    <definedName name="data_area">#REF!</definedName>
    <definedName name="_xlnm.Database" localSheetId="1">#REF!</definedName>
    <definedName name="_xlnm.Database">#REF!</definedName>
    <definedName name="DATB" localSheetId="1">[5]REER!$B$144:$B$240</definedName>
    <definedName name="DATB">[6]REER!$B$144:$B$240</definedName>
    <definedName name="datcr" localSheetId="1">'[2]Tab ann curr'!#REF!</definedName>
    <definedName name="datcr">'[2]Tab ann curr'!#REF!</definedName>
    <definedName name="date" localSheetId="1">#REF!</definedName>
    <definedName name="date">#REF!</definedName>
    <definedName name="date_EXP">[29]Sheet1!$B$1:$G$1</definedName>
    <definedName name="date_FISC" localSheetId="1">#REF!</definedName>
    <definedName name="date_FISC">#REF!</definedName>
    <definedName name="dateIntLiq" localSheetId="1">#REF!</definedName>
    <definedName name="dateIntLiq">#REF!</definedName>
    <definedName name="dateMoney" localSheetId="1">#REF!</definedName>
    <definedName name="dateMoney">#REF!</definedName>
    <definedName name="dateprofit" localSheetId="1">[5]C!$A$9:$A$125</definedName>
    <definedName name="dateprofit">[6]C!$A$9:$A$125</definedName>
    <definedName name="dateRates" localSheetId="1">#REF!</definedName>
    <definedName name="dateRates">#REF!</definedName>
    <definedName name="dateRawQ" localSheetId="1">'[30]Raw Data'!#REF!</definedName>
    <definedName name="dateRawQ">'[30]Raw Data'!#REF!</definedName>
    <definedName name="dateReal" localSheetId="1">#REF!</definedName>
    <definedName name="dateReal">#REF!</definedName>
    <definedName name="dates" localSheetId="1">#REF!</definedName>
    <definedName name="dates">#REF!</definedName>
    <definedName name="dates_w" localSheetId="1">#REF!</definedName>
    <definedName name="dates_w">#REF!</definedName>
    <definedName name="dates1" localSheetId="1">#REF!</definedName>
    <definedName name="dates1">#REF!</definedName>
    <definedName name="dates2" localSheetId="1">#REF!</definedName>
    <definedName name="dates2">#REF!</definedName>
    <definedName name="datesb" localSheetId="1">[23]B!$B$20:$B$134</definedName>
    <definedName name="datesb">[24]B!$B$20:$B$134</definedName>
    <definedName name="datesc" localSheetId="1">#REF!</definedName>
    <definedName name="datesc">#REF!</definedName>
    <definedName name="datesd" localSheetId="1">#REF!</definedName>
    <definedName name="datesd">#REF!</definedName>
    <definedName name="DATESG" localSheetId="1">#REF!</definedName>
    <definedName name="DATESG">#REF!</definedName>
    <definedName name="datesm" localSheetId="1">#REF!</definedName>
    <definedName name="datesm">#REF!</definedName>
    <definedName name="datesq" localSheetId="1">#REF!</definedName>
    <definedName name="datesq">#REF!</definedName>
    <definedName name="datesr" localSheetId="1">#REF!</definedName>
    <definedName name="datesr">#REF!</definedName>
    <definedName name="datestran" localSheetId="1">[23]transfer!$A$9:$A$116</definedName>
    <definedName name="datestran">[24]transfer!$A$9:$A$116</definedName>
    <definedName name="datgdp" localSheetId="1">#REF!</definedName>
    <definedName name="datgdp">#REF!</definedName>
    <definedName name="datin1" localSheetId="1">[5]REER!$B$9:$B$119</definedName>
    <definedName name="datin1">[6]REER!$B$9:$B$119</definedName>
    <definedName name="datin2" localSheetId="1">[5]REER!$B$144:$B$253</definedName>
    <definedName name="datin2">[6]REER!$B$144:$B$253</definedName>
    <definedName name="datq" localSheetId="1">#REF!</definedName>
    <definedName name="datq">#REF!</definedName>
    <definedName name="datq1" localSheetId="1">#REF!</definedName>
    <definedName name="datq1">#REF!</definedName>
    <definedName name="datq2" localSheetId="1">#REF!</definedName>
    <definedName name="datq2">#REF!</definedName>
    <definedName name="datreer" localSheetId="1">[5]REER!$B$144:$B$258</definedName>
    <definedName name="datreer">[6]REER!$B$144:$B$258</definedName>
    <definedName name="datt" localSheetId="1">#REF!</definedName>
    <definedName name="datt">#REF!</definedName>
    <definedName name="DBproj">#N/A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d" localSheetId="1" hidden="1">{"Riqfin97",#N/A,FALSE,"Tran";"Riqfinpro",#N/A,FALSE,"Tran"}</definedName>
    <definedName name="ddd" hidden="1">{"Riqfin97",#N/A,FALSE,"Tran";"Riqfinpro",#N/A,FALSE,"Tran"}</definedName>
    <definedName name="debt" localSheetId="1">#REF!</definedName>
    <definedName name="debt">#REF!</definedName>
    <definedName name="DEBT1" localSheetId="1">#REF!</definedName>
    <definedName name="DEBT1">#REF!</definedName>
    <definedName name="DEBT10" localSheetId="1">#REF!</definedName>
    <definedName name="DEBT10">#REF!</definedName>
    <definedName name="DEBT11" localSheetId="1">#REF!</definedName>
    <definedName name="DEBT11">#REF!</definedName>
    <definedName name="DEBT12" localSheetId="1">#REF!</definedName>
    <definedName name="DEBT12">#REF!</definedName>
    <definedName name="DEBT13" localSheetId="1">#REF!</definedName>
    <definedName name="DEBT13">#REF!</definedName>
    <definedName name="DEBT14" localSheetId="1">#REF!</definedName>
    <definedName name="DEBT14">#REF!</definedName>
    <definedName name="DEBT15" localSheetId="1">#REF!</definedName>
    <definedName name="DEBT15">#REF!</definedName>
    <definedName name="DEBT16" localSheetId="1">#REF!</definedName>
    <definedName name="DEBT16">#REF!</definedName>
    <definedName name="DEBT1B" localSheetId="1">#REF!</definedName>
    <definedName name="DEBT1B">#REF!</definedName>
    <definedName name="DEBT2" localSheetId="1">#REF!</definedName>
    <definedName name="DEBT2">#REF!</definedName>
    <definedName name="DEBT2B" localSheetId="1">#REF!</definedName>
    <definedName name="DEBT2B">#REF!</definedName>
    <definedName name="DEBT3" localSheetId="1">#REF!</definedName>
    <definedName name="DEBT3">#REF!</definedName>
    <definedName name="DEBT4" localSheetId="1">#REF!</definedName>
    <definedName name="DEBT4">#REF!</definedName>
    <definedName name="DEBT5" localSheetId="1">#REF!</definedName>
    <definedName name="DEBT5">#REF!</definedName>
    <definedName name="DEBT6" localSheetId="1">#REF!</definedName>
    <definedName name="DEBT6">#REF!</definedName>
    <definedName name="DEBT7" localSheetId="1">#REF!</definedName>
    <definedName name="DEBT7">#REF!</definedName>
    <definedName name="DEBT8" localSheetId="1">#REF!</definedName>
    <definedName name="DEBT8">#REF!</definedName>
    <definedName name="DEBT9" localSheetId="1">#REF!</definedName>
    <definedName name="DEBT9">#REF!</definedName>
    <definedName name="debtproj" localSheetId="1">#REF!</definedName>
    <definedName name="debtproj">#REF!</definedName>
    <definedName name="DEFLATORS" localSheetId="1">#REF!</definedName>
    <definedName name="DEFLATORS">#REF!</definedName>
    <definedName name="degresivita">[22]Graf14_Graf15!#REF!</definedName>
    <definedName name="degresivita_2">[22]Graf14_Graf15!#REF!</definedName>
    <definedName name="deleteme1" hidden="1">#REF!</definedName>
    <definedName name="deleteme3" hidden="1">#REF!</definedName>
    <definedName name="Department" localSheetId="1">[31]REER!#REF!</definedName>
    <definedName name="Department">[32]REER!#REF!</definedName>
    <definedName name="DGproj">#N/A</definedName>
    <definedName name="DLX1.USE" localSheetId="1">[33]Haver!$A$2:$N$8</definedName>
    <definedName name="DOC" localSheetId="1">#REF!</definedName>
    <definedName name="DOC">#REF!</definedName>
    <definedName name="dp" localSheetId="1">[34]DP!$A:$E</definedName>
    <definedName name="dp">[34]DP!$A$1:$E$65536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1">#REF!</definedName>
    <definedName name="e12db">#REF!</definedName>
    <definedName name="e9db">[35]e9!$A$1:$V$49</definedName>
    <definedName name="EDNA">#N/A</definedName>
    <definedName name="EDSSDESCRIPTOR" localSheetId="1">#REF!</definedName>
    <definedName name="EDSSDESCRIPTOR">#REF!</definedName>
    <definedName name="EDSSFILE" localSheetId="1">#REF!</definedName>
    <definedName name="EDSSFILE">#REF!</definedName>
    <definedName name="EDSSNAME" localSheetId="1">#REF!</definedName>
    <definedName name="EDSSNAME">#REF!</definedName>
    <definedName name="EDSSTIME" localSheetId="1">#REF!</definedName>
    <definedName name="EDSSTIME">#REF!</definedName>
    <definedName name="ee" localSheetId="1" hidden="1">{"Tab1",#N/A,FALSE,"P";"Tab2",#N/A,FALSE,"P"}</definedName>
    <definedName name="ee" hidden="1">{"Tab1",#N/A,FALSE,"P";"Tab2",#N/A,FALSE,"P"}</definedName>
    <definedName name="EECB" localSheetId="1">#REF!</definedName>
    <definedName name="EECB">#REF!</definedName>
    <definedName name="eedx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ISCODE" localSheetId="1">#REF!</definedName>
    <definedName name="EISCODE">#REF!</definedName>
    <definedName name="elect" localSheetId="1">#REF!</definedName>
    <definedName name="elect">#REF!</definedName>
    <definedName name="Emerging_HTML_AREA" localSheetId="1">#REF!</definedName>
    <definedName name="Emerging_HTML_AREA">#REF!</definedName>
    <definedName name="EMETEL" localSheetId="1">#REF!</definedName>
    <definedName name="EMETEL">#REF!</definedName>
    <definedName name="ENDA">#N/A</definedName>
    <definedName name="EP">[25]calc!$B$4:$V$4</definedName>
    <definedName name="EP_GAP">[25]calc!$B$13:$V$13</definedName>
    <definedName name="equal_TLC">[22]Graf14_Graf15!#REF!</definedName>
    <definedName name="ExitWRS">[36]Main!$AB$25</definedName>
    <definedName name="F">[25]calc!$B$14:$V$14</definedName>
    <definedName name="F_TR_L">[25]calc!$B$18:$V$18</definedName>
    <definedName name="ff" localSheetId="1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ig8.2a" localSheetId="1">#REF!</definedName>
    <definedName name="Fig8.2a">#REF!</definedName>
    <definedName name="fill" hidden="1">'[37]Macroframework-Ver.1'!$A$1:$A$267</definedName>
    <definedName name="finan" localSheetId="1">#REF!</definedName>
    <definedName name="finan">#REF!</definedName>
    <definedName name="finan1" localSheetId="1">#REF!</definedName>
    <definedName name="finan1">#REF!</definedName>
    <definedName name="Financing" localSheetId="1" hidden="1">{"Tab1",#N/A,FALSE,"P";"Tab2",#N/A,FALSE,"P"}</definedName>
    <definedName name="Financing" hidden="1">{"Tab1",#N/A,FALSE,"P";"Tab2",#N/A,FALSE,"P"}</definedName>
    <definedName name="FISUM" localSheetId="1">#REF!</definedName>
    <definedName name="FISUM">#REF!</definedName>
    <definedName name="FLOPEC" localSheetId="1">#REF!</definedName>
    <definedName name="FLOPEC">#REF!</definedName>
    <definedName name="FMB" localSheetId="1">#REF!</definedName>
    <definedName name="FMB">#REF!</definedName>
    <definedName name="FODESEC" localSheetId="1">#REF!</definedName>
    <definedName name="FODESEC">#REF!</definedName>
    <definedName name="FOREXPORT" localSheetId="1">[5]H!$A$2:$F$86</definedName>
    <definedName name="FOREXPORT">[6]H!$A$2:$F$86</definedName>
    <definedName name="FUNDOBL" localSheetId="1">#REF!</definedName>
    <definedName name="FUNDOBL">#REF!</definedName>
    <definedName name="FUNDOBLB" localSheetId="1">#REF!</definedName>
    <definedName name="FUNDOBLB">#REF!</definedName>
    <definedName name="g" localSheetId="1">#REF!</definedName>
    <definedName name="g">#REF!</definedName>
    <definedName name="GAP">[25]calc!$B$7:$V$7</definedName>
    <definedName name="GCB" localSheetId="1">#REF!</definedName>
    <definedName name="GCB">#REF!</definedName>
    <definedName name="GCB_NGDP">#N/A</definedName>
    <definedName name="GCEI" localSheetId="1">#REF!</definedName>
    <definedName name="GCEI">#REF!</definedName>
    <definedName name="GCENL" localSheetId="1">#REF!</definedName>
    <definedName name="GCENL">#REF!</definedName>
    <definedName name="GCND" localSheetId="1">#REF!</definedName>
    <definedName name="GCND">#REF!</definedName>
    <definedName name="GCND_NGDP" localSheetId="1">#REF!</definedName>
    <definedName name="GCND_NGDP">#REF!</definedName>
    <definedName name="GCRG" localSheetId="1">#REF!</definedName>
    <definedName name="GCRG">#REF!</definedName>
    <definedName name="ggb" localSheetId="1">'[38]budget-G'!$A$1:$W$109</definedName>
    <definedName name="ggb">'[39]budget-G'!$A$1:$W$109</definedName>
    <definedName name="GGB_NGDP">#N/A</definedName>
    <definedName name="ggbeu" localSheetId="1">#REF!</definedName>
    <definedName name="ggbeu">#REF!</definedName>
    <definedName name="ggblg" localSheetId="1">#REF!</definedName>
    <definedName name="ggblg">#REF!</definedName>
    <definedName name="ggbls" localSheetId="1">#REF!</definedName>
    <definedName name="ggbls">#REF!</definedName>
    <definedName name="ggbss" localSheetId="1">#REF!</definedName>
    <definedName name="ggbss">#REF!</definedName>
    <definedName name="gge" localSheetId="1">[38]Expenditures!$A$1:$AC$62</definedName>
    <definedName name="gge">[39]Expenditures!$A$1:$AC$62</definedName>
    <definedName name="GGED" localSheetId="1">#REF!</definedName>
    <definedName name="GGED">#REF!</definedName>
    <definedName name="GGEI" localSheetId="1">#REF!</definedName>
    <definedName name="GGEI">#REF!</definedName>
    <definedName name="GGENL" localSheetId="1">#REF!</definedName>
    <definedName name="GGENL">#REF!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g" localSheetId="1" hidden="1">'[40]J(Priv.Cap)'!#REF!</definedName>
    <definedName name="ggggg" hidden="1">'[40]J(Priv.Cap)'!#REF!</definedName>
    <definedName name="ggggggg" localSheetId="1">[16]!ggggggg</definedName>
    <definedName name="ggggggg">[0]!ggggggg</definedName>
    <definedName name="GGND" localSheetId="1">#REF!</definedName>
    <definedName name="GGND">#REF!</definedName>
    <definedName name="ggr" localSheetId="1">[38]Revenues!$A$1:$AD$58</definedName>
    <definedName name="ggr">[39]Revenues!$A$1:$AD$58</definedName>
    <definedName name="GGRG" localSheetId="1">#REF!</definedName>
    <definedName name="GGRG">#REF!</definedName>
    <definedName name="GPee_2">[22]Graf14_Graf15!#REF!</definedName>
    <definedName name="GPer_2">[22]Graf14_Graf15!#REF!</definedName>
    <definedName name="hgfd" hidden="1">{#N/A,#N/A,FALSE,"I";#N/A,#N/A,FALSE,"J";#N/A,#N/A,FALSE,"K";#N/A,#N/A,FALSE,"L";#N/A,#N/A,FALSE,"M";#N/A,#N/A,FALSE,"N";#N/A,#N/A,FALSE,"O"}</definedName>
    <definedName name="hhh" localSheetId="1" hidden="1">'[41]J(Priv.Cap)'!#REF!</definedName>
    <definedName name="hhh" hidden="1">'[41]J(Priv.Cap)'!#REF!</definedName>
    <definedName name="hhhhhhh" localSheetId="1">[16]!hhhhhhh</definedName>
    <definedName name="hhhhhhh">[0]!hhhhhhh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1">#REF!</definedName>
    <definedName name="CHART">#REF!</definedName>
    <definedName name="chart4" hidden="1">{#N/A,#N/A,FALSE,"CB";#N/A,#N/A,FALSE,"CMB";#N/A,#N/A,FALSE,"NBFI"}</definedName>
    <definedName name="CHILE" localSheetId="1">#REF!</definedName>
    <definedName name="CHILE">#REF!</definedName>
    <definedName name="CHK" localSheetId="1">#REF!</definedName>
    <definedName name="CHK">#REF!</definedName>
    <definedName name="i" localSheetId="1">#REF!</definedName>
    <definedName name="i">#REF!</definedName>
    <definedName name="IESS" localSheetId="1">#REF!</definedName>
    <definedName name="IESS">#REF!</definedName>
    <definedName name="ii" localSheetId="1" hidden="1">{"Tab1",#N/A,FALSE,"P";"Tab2",#N/A,FALSE,"P"}</definedName>
    <definedName name="ii" hidden="1">{"Tab1",#N/A,FALSE,"P";"Tab2",#N/A,FALSE,"P"}</definedName>
    <definedName name="II_pilier_2">[22]Graf14_Graf15!#REF!</definedName>
    <definedName name="II_pillar_figure">[22]Graf14_Graf15!#REF!</definedName>
    <definedName name="ima" localSheetId="1">#REF!</definedName>
    <definedName name="ima">#REF!</definedName>
    <definedName name="IN1_" localSheetId="1">#REF!</definedName>
    <definedName name="IN1_">#REF!</definedName>
    <definedName name="IN2_" localSheetId="1">#REF!</definedName>
    <definedName name="IN2_">#REF!</definedName>
    <definedName name="INB" localSheetId="1">[23]B!$K$6:$T$6</definedName>
    <definedName name="INB">[24]B!$K$6:$T$6</definedName>
    <definedName name="INC" localSheetId="1">[23]C!$H$6:$I$6</definedName>
    <definedName name="INC">[24]C!$H$6:$I$6</definedName>
    <definedName name="ind" localSheetId="1">#REF!</definedName>
    <definedName name="ind">#REF!</definedName>
    <definedName name="INECEL" localSheetId="1">#REF!</definedName>
    <definedName name="INECEL">#REF!</definedName>
    <definedName name="inflation" localSheetId="1" hidden="1">[42]TAB34!#REF!</definedName>
    <definedName name="inflation" hidden="1">[43]TAB34!#REF!</definedName>
    <definedName name="INPUT_2" localSheetId="1">[1]Input!#REF!</definedName>
    <definedName name="INPUT_2">[1]Input!#REF!</definedName>
    <definedName name="INPUT_4" localSheetId="1">[1]Input!#REF!</definedName>
    <definedName name="INPUT_4">[1]Input!#REF!</definedName>
    <definedName name="IPee_2">[22]Graf14_Graf15!#REF!</definedName>
    <definedName name="IPer_2">[22]Graf14_Graf15!#REF!</definedName>
    <definedName name="IT">[22]Graf14_Graf15!#REF!</definedName>
    <definedName name="IT_2">[22]Graf14_Graf15!#REF!</definedName>
    <definedName name="IT_2_bracket_2">[22]Graf14_Graf15!#REF!</definedName>
    <definedName name="jhgf" hidden="1">{"MONA",#N/A,FALSE,"S"}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localSheetId="1" hidden="1">[44]M!#REF!</definedName>
    <definedName name="jjj" hidden="1">[44]M!#REF!</definedName>
    <definedName name="jjjjjj" localSheetId="1" hidden="1">'[40]J(Priv.Cap)'!#REF!</definedName>
    <definedName name="jjjjjj" hidden="1">'[40]J(Priv.Cap)'!#REF!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" hidden="1">{"Tab1",#N/A,FALSE,"P";"Tab2",#N/A,FALSE,"P"}</definedName>
    <definedName name="kk" hidden="1">{"Tab1",#N/A,FALSE,"P";"Tab2",#N/A,FALSE,"P"}</definedName>
    <definedName name="kkk" localSheetId="1" hidden="1">{"Tab1",#N/A,FALSE,"P";"Tab2",#N/A,FALSE,"P"}</definedName>
    <definedName name="kkk" hidden="1">{"Tab1",#N/A,FALSE,"P";"Tab2",#N/A,FALSE,"P"}</definedName>
    <definedName name="kkkk" localSheetId="1" hidden="1">[45]M!#REF!</definedName>
    <definedName name="kkkk" hidden="1">[45]M!#REF!</definedName>
    <definedName name="Konto" localSheetId="1">#REF!</definedName>
    <definedName name="Konto">#REF!</definedName>
    <definedName name="kumul1" localSheetId="1">#REF!</definedName>
    <definedName name="kumul1">#REF!</definedName>
    <definedName name="kumul2" localSheetId="1">#REF!</definedName>
    <definedName name="kumul2">#REF!</definedName>
    <definedName name="kvart1" localSheetId="1">#REF!</definedName>
    <definedName name="kvart1">#REF!</definedName>
    <definedName name="kvart2" localSheetId="1">#REF!</definedName>
    <definedName name="kvart2">#REF!</definedName>
    <definedName name="kvart3" localSheetId="1">#REF!</definedName>
    <definedName name="kvart3">#REF!</definedName>
    <definedName name="kvart4" localSheetId="1">#REF!</definedName>
    <definedName name="kvart4">#REF!</definedName>
    <definedName name="LAMBDA">[25]data!$A$16</definedName>
    <definedName name="ll" localSheetId="1" hidden="1">{"Tab1",#N/A,FALSE,"P";"Tab2",#N/A,FALSE,"P"}</definedName>
    <definedName name="ll" hidden="1">{"Tab1",#N/A,FALSE,"P";"Tab2",#N/A,FALSE,"P"}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localSheetId="1" hidden="1">[44]M!#REF!</definedName>
    <definedName name="llll" hidden="1">[46]M!#REF!</definedName>
    <definedName name="LOGS">[25]calc!$B$21:$V$24</definedName>
    <definedName name="ls" localSheetId="1">[34]LS!$A:$E</definedName>
    <definedName name="ls">[34]LS!$A$1:$E$65536</definedName>
    <definedName name="LUR">#N/A</definedName>
    <definedName name="Malaysia" localSheetId="1">#REF!</definedName>
    <definedName name="Malaysia">#REF!</definedName>
    <definedName name="MCV">#N/A</definedName>
    <definedName name="MCV_B">#N/A</definedName>
    <definedName name="MCV_B1" localSheetId="1">'[20]WEO-BOP'!#REF!</definedName>
    <definedName name="MCV_B1">'[20]WEO-BOP'!#REF!</definedName>
    <definedName name="MCV_D">#N/A</definedName>
    <definedName name="MCV_N">#N/A</definedName>
    <definedName name="MCV_T">#N/A</definedName>
    <definedName name="MENORES" localSheetId="1">#REF!</definedName>
    <definedName name="MENORES">#REF!</definedName>
    <definedName name="mesec1" localSheetId="1">#REF!</definedName>
    <definedName name="mesec1">#REF!</definedName>
    <definedName name="mesec2" localSheetId="1">#REF!</definedName>
    <definedName name="mesec2">#REF!</definedName>
    <definedName name="mf" localSheetId="1" hidden="1">{"Tab1",#N/A,FALSE,"P";"Tab2",#N/A,FALSE,"P"}</definedName>
    <definedName name="mf" hidden="1">{"Tab1",#N/A,FALSE,"P";"Tab2",#N/A,FALSE,"P"}</definedName>
    <definedName name="MFISCAL" localSheetId="1">'[3]Annual Raw Data'!#REF!</definedName>
    <definedName name="MFISCAL">'[3]Annual Raw Data'!#REF!</definedName>
    <definedName name="mflowsa">[14]!mflowsa</definedName>
    <definedName name="mflowsq">[14]!mflowsq</definedName>
    <definedName name="MICRO" localSheetId="1">#REF!</definedName>
    <definedName name="MICRO">#REF!</definedName>
    <definedName name="min_VZ">[22]Graf14_Graf15!#REF!</definedName>
    <definedName name="MISC3" localSheetId="1">#REF!</definedName>
    <definedName name="MISC3">#REF!</definedName>
    <definedName name="MISC4" localSheetId="1">[1]OUTPUT!#REF!</definedName>
    <definedName name="MISC4">[1]OUTPUT!#REF!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ON_SM" localSheetId="1">#REF!</definedName>
    <definedName name="MON_SM">#REF!</definedName>
    <definedName name="MONF_SM" localSheetId="1">#REF!</definedName>
    <definedName name="MONF_SM">#REF!</definedName>
    <definedName name="MONTH" localSheetId="1">[5]REER!$D$140:$E$199</definedName>
    <definedName name="MONTH">[6]REER!$D$140:$E$199</definedName>
    <definedName name="mstocksa">[14]!mstocksa</definedName>
    <definedName name="mstocksq">[14]!mstocksq</definedName>
    <definedName name="Municipios" localSheetId="1">#REF!</definedName>
    <definedName name="Municipios">#REF!</definedName>
    <definedName name="MVZ_1.5x">[22]Graf14_Graf15!#REF!</definedName>
    <definedName name="MVZ_4x">[22]Graf14_Graf15!#REF!</definedName>
    <definedName name="MVZ_5x">[22]Graf14_Graf15!#REF!</definedName>
    <definedName name="MW">[22]Graf14_Graf15!#REF!</definedName>
    <definedName name="MW_2">[22]Graf14_Graf15!#REF!</definedName>
    <definedName name="NACTCURRENT" localSheetId="1">#REF!</definedName>
    <definedName name="NACTCURRENT">#REF!</definedName>
    <definedName name="nam1out" localSheetId="1">#REF!</definedName>
    <definedName name="nam1out">#REF!</definedName>
    <definedName name="nam2in" localSheetId="1">#REF!</definedName>
    <definedName name="nam2in">#REF!</definedName>
    <definedName name="nam2out" localSheetId="1">#REF!</definedName>
    <definedName name="nam2out">#REF!</definedName>
    <definedName name="NAMB" localSheetId="1">[5]REER!$AY$143:$BB$143</definedName>
    <definedName name="NAMB">[6]REER!$AY$143:$BB$143</definedName>
    <definedName name="namcr" localSheetId="1">'[2]Tab ann curr'!#REF!</definedName>
    <definedName name="namcr">'[2]Tab ann curr'!#REF!</definedName>
    <definedName name="namcs" localSheetId="1">'[2]Tab ann cst'!#REF!</definedName>
    <definedName name="namcs">'[2]Tab ann cst'!#REF!</definedName>
    <definedName name="name_AD">[29]Sheet1!$A$20</definedName>
    <definedName name="name_EXP">[29]Sheet1!$N$54:$N$71</definedName>
    <definedName name="name_FISC" localSheetId="1">#REF!</definedName>
    <definedName name="name_FISC">#REF!</definedName>
    <definedName name="nameIntLiq" localSheetId="1">#REF!</definedName>
    <definedName name="nameIntLiq">#REF!</definedName>
    <definedName name="nameMoney" localSheetId="1">#REF!</definedName>
    <definedName name="nameMoney">#REF!</definedName>
    <definedName name="nameRATES" localSheetId="1">#REF!</definedName>
    <definedName name="nameRATES">#REF!</definedName>
    <definedName name="nameRAWQ" localSheetId="1">'[30]Raw Data'!#REF!</definedName>
    <definedName name="nameRAWQ">'[30]Raw Data'!#REF!</definedName>
    <definedName name="nameReal" localSheetId="1">#REF!</definedName>
    <definedName name="nameReal">#REF!</definedName>
    <definedName name="names" localSheetId="1">#REF!</definedName>
    <definedName name="names">#REF!</definedName>
    <definedName name="NAMES_fidr_r" localSheetId="1">[27]monthly!#REF!</definedName>
    <definedName name="NAMES_fidr_r">[28]monthly!#REF!</definedName>
    <definedName name="names_figb_r" localSheetId="1">[27]monthly!#REF!</definedName>
    <definedName name="names_figb_r">[28]monthly!#REF!</definedName>
    <definedName name="names_w" localSheetId="1">#REF!</definedName>
    <definedName name="names_w">#REF!</definedName>
    <definedName name="names1in" localSheetId="1">#REF!</definedName>
    <definedName name="names1in">#REF!</definedName>
    <definedName name="NAMESB" localSheetId="1">#REF!</definedName>
    <definedName name="NAMESB">#REF!</definedName>
    <definedName name="namesc" localSheetId="1">#REF!</definedName>
    <definedName name="namesc">#REF!</definedName>
    <definedName name="NAMESG" localSheetId="1">#REF!</definedName>
    <definedName name="NAMESG">#REF!</definedName>
    <definedName name="namesm" localSheetId="1">#REF!</definedName>
    <definedName name="namesm">#REF!</definedName>
    <definedName name="NAMESQ" localSheetId="1">#REF!</definedName>
    <definedName name="NAMESQ">#REF!</definedName>
    <definedName name="namesr" localSheetId="1">#REF!</definedName>
    <definedName name="namesr">#REF!</definedName>
    <definedName name="namestran" localSheetId="1">[23]transfer!$C$1:$O$1</definedName>
    <definedName name="namestran">[24]transfer!$C$1:$O$1</definedName>
    <definedName name="namgdp" localSheetId="1">#REF!</definedName>
    <definedName name="namgdp">#REF!</definedName>
    <definedName name="NAMIN" localSheetId="1">#REF!</definedName>
    <definedName name="NAMIN">#REF!</definedName>
    <definedName name="namin1" localSheetId="1">[5]REER!$F$1:$BP$1</definedName>
    <definedName name="namin1">[6]REER!$F$1:$BP$1</definedName>
    <definedName name="namin2" localSheetId="1">[5]REER!$F$138:$AA$138</definedName>
    <definedName name="namin2">[6]REER!$F$138:$AA$138</definedName>
    <definedName name="namind" localSheetId="1">'[2]work Q real'!#REF!</definedName>
    <definedName name="namind">'[2]work Q real'!#REF!</definedName>
    <definedName name="naminm" localSheetId="1">#REF!</definedName>
    <definedName name="naminm">#REF!</definedName>
    <definedName name="naminq" localSheetId="1">#REF!</definedName>
    <definedName name="naminq">#REF!</definedName>
    <definedName name="namm" localSheetId="1">#REF!</definedName>
    <definedName name="namm">#REF!</definedName>
    <definedName name="NAMOUT" localSheetId="1">#REF!</definedName>
    <definedName name="NAMOUT">#REF!</definedName>
    <definedName name="namout1" localSheetId="1">[5]REER!$F$2:$AA$2</definedName>
    <definedName name="namout1">[6]REER!$F$2:$AA$2</definedName>
    <definedName name="namoutm" localSheetId="1">#REF!</definedName>
    <definedName name="namoutm">#REF!</definedName>
    <definedName name="namoutq" localSheetId="1">#REF!</definedName>
    <definedName name="namoutq">#REF!</definedName>
    <definedName name="namprofit" localSheetId="1">[5]C!$O$1:$Z$1</definedName>
    <definedName name="namprofit">[6]C!$O$1:$Z$1</definedName>
    <definedName name="namq" localSheetId="1">#REF!</definedName>
    <definedName name="namq">#REF!</definedName>
    <definedName name="namq1" localSheetId="1">#REF!</definedName>
    <definedName name="namq1">#REF!</definedName>
    <definedName name="namq2" localSheetId="1">#REF!</definedName>
    <definedName name="namq2">#REF!</definedName>
    <definedName name="namreer" localSheetId="1">[5]REER!$AY$143:$BF$143</definedName>
    <definedName name="namreer">[6]REER!$AY$143:$BF$143</definedName>
    <definedName name="namsgdp" localSheetId="1">#REF!</definedName>
    <definedName name="namsgdp">#REF!</definedName>
    <definedName name="namtin" localSheetId="1">#REF!</definedName>
    <definedName name="namtin">#REF!</definedName>
    <definedName name="namtout" localSheetId="1">#REF!</definedName>
    <definedName name="namtout">#REF!</definedName>
    <definedName name="namulc" localSheetId="1">[5]REER!$BI$1:$BP$1</definedName>
    <definedName name="namulc">[6]REER!$BI$1:$BP$1</definedName>
    <definedName name="_xlnm.Print_Titles" localSheetId="17">#REF!,#REF!</definedName>
    <definedName name="_xlnm.Print_Titles" localSheetId="1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>[22]Graf14_Graf15!#REF!</definedName>
    <definedName name="NCZD_2">[22]Graf14_Graf15!#REF!</definedName>
    <definedName name="NEER" localSheetId="1">[5]REER!$AY$144:$AY$206</definedName>
    <definedName name="NEER">[6]REER!$AY$144:$AY$206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1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hidden="1">{"Tab1",#N/A,FALSE,"P";"Tab2",#N/A,FALSE,"P"}</definedName>
    <definedName name="NOMINAL" localSheetId="1">#REF!</definedName>
    <definedName name="NOMINAL">#REF!</definedName>
    <definedName name="NPee_2">[22]Graf14_Graf15!#REF!</definedName>
    <definedName name="NPer_2">[22]Graf14_Graf15!#REF!</definedName>
    <definedName name="NTDD_RG" localSheetId="1">[16]!NTDD_RG</definedName>
    <definedName name="NTDD_RG">[47]!NTDD_RG</definedName>
    <definedName name="NX">#N/A</definedName>
    <definedName name="NX_R">#N/A</definedName>
    <definedName name="NXG_RG">#N/A</definedName>
    <definedName name="_xlnm.Print_Area">#N/A</definedName>
    <definedName name="Odh" localSheetId="1">#REF!</definedName>
    <definedName name="Odh">#REF!</definedName>
    <definedName name="oliu" hidden="1">{"WEO",#N/A,FALSE,"T"}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ther" localSheetId="1">#REF!</definedName>
    <definedName name="other">#REF!</definedName>
    <definedName name="Otras_Residuales" localSheetId="1">#REF!</definedName>
    <definedName name="Otras_Residuales">#REF!</definedName>
    <definedName name="out">[48]output!$A$3:$P$128</definedName>
    <definedName name="OUTB" localSheetId="1">[23]B!$D$6:$H$6</definedName>
    <definedName name="OUTB">[24]B!$D$6:$H$6</definedName>
    <definedName name="outc" localSheetId="1">[23]C!$C$6:$D$6</definedName>
    <definedName name="outc">[24]C!$C$6:$D$6</definedName>
    <definedName name="output" localSheetId="1">#REF!</definedName>
    <definedName name="output">#REF!</definedName>
    <definedName name="output_projections">[49]projections!$A$3:$R$108</definedName>
    <definedName name="output1">[19]output!$A$1:$J$122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age_4" localSheetId="1">#REF!</definedName>
    <definedName name="Page_4">#REF!</definedName>
    <definedName name="page2" localSheetId="1">#REF!</definedName>
    <definedName name="page2">#REF!</definedName>
    <definedName name="pata" localSheetId="1" hidden="1">{"Tab1",#N/A,FALSE,"P";"Tab2",#N/A,FALSE,"P"}</definedName>
    <definedName name="pata" hidden="1">{"Tab1",#N/A,FALSE,"P";"Tab2",#N/A,FALSE,"P"}</definedName>
    <definedName name="PCPIG">#N/A</definedName>
    <definedName name="Petroecuador" localSheetId="1">#REF!</definedName>
    <definedName name="Petroecuador">#REF!</definedName>
    <definedName name="pchar00memu.m" localSheetId="1">[27]monthly!#REF!</definedName>
    <definedName name="pchar00memu.m">[28]monthly!#REF!</definedName>
    <definedName name="podatki" localSheetId="1">#REF!</definedName>
    <definedName name="podatki">#REF!</definedName>
    <definedName name="Ports" localSheetId="1">#REF!</definedName>
    <definedName name="Ports">#REF!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1">#REF!</definedName>
    <definedName name="pri">#REF!</definedName>
    <definedName name="Print" localSheetId="1">#REF!</definedName>
    <definedName name="Print">#REF!</definedName>
    <definedName name="PRINT1" localSheetId="1">[50]Index!#REF!</definedName>
    <definedName name="PRINT1">[50]Index!#REF!</definedName>
    <definedName name="PRINT2" localSheetId="1">[50]Index!#REF!</definedName>
    <definedName name="PRINT2">[50]Index!#REF!</definedName>
    <definedName name="PRINT3" localSheetId="1">[50]Index!#REF!</definedName>
    <definedName name="PRINT3">[50]Index!#REF!</definedName>
    <definedName name="PrintThis_Links">[36]Links!$A$1:$F$33</definedName>
    <definedName name="profit" localSheetId="1">[5]C!$O$1:$T$1</definedName>
    <definedName name="profit">[6]C!$O$1:$T$1</definedName>
    <definedName name="prorač" localSheetId="1">[51]Prorač!$1:$1048576</definedName>
    <definedName name="prorač">[51]Prorač!$A:$IV</definedName>
    <definedName name="PvNee_2">[22]Graf14_Graf15!#REF!</definedName>
    <definedName name="PvNer_2">[22]Graf14_Graf15!#REF!</definedName>
    <definedName name="PY">[25]calc!$B$8:$V$8</definedName>
    <definedName name="Q6_" localSheetId="1">#REF!</definedName>
    <definedName name="Q6_">#REF!</definedName>
    <definedName name="QFISCAL" localSheetId="1">'[3]Quarterly Raw Data'!#REF!</definedName>
    <definedName name="QFISCAL">'[3]Quarterly Raw Data'!#REF!</definedName>
    <definedName name="qq" localSheetId="1" hidden="1">'[41]J(Priv.Cap)'!#REF!</definedName>
    <definedName name="qq" hidden="1">'[41]J(Priv.Cap)'!#REF!</definedName>
    <definedName name="qtab_35" localSheetId="1">'[52]i1-CA'!#REF!</definedName>
    <definedName name="qtab_35">'[52]i1-CA'!#REF!</definedName>
    <definedName name="QTAB7" localSheetId="1">'[3]Quarterly MacroFlow'!#REF!</definedName>
    <definedName name="QTAB7">'[3]Quarterly MacroFlow'!#REF!</definedName>
    <definedName name="QTAB7A" localSheetId="1">'[3]Quarterly MacroFlow'!#REF!</definedName>
    <definedName name="QTAB7A">'[3]Quarterly MacroFlow'!#REF!</definedName>
    <definedName name="quest1" localSheetId="1">#REF!</definedName>
    <definedName name="quest1">#REF!</definedName>
    <definedName name="quest2" localSheetId="1">#REF!</definedName>
    <definedName name="quest2">#REF!</definedName>
    <definedName name="quest3" localSheetId="1">#REF!</definedName>
    <definedName name="quest3">#REF!</definedName>
    <definedName name="quest4" localSheetId="1">#REF!</definedName>
    <definedName name="quest4">#REF!</definedName>
    <definedName name="quest5" localSheetId="1">#REF!</definedName>
    <definedName name="quest5">#REF!</definedName>
    <definedName name="quest6" localSheetId="1">#REF!</definedName>
    <definedName name="quest6">#REF!</definedName>
    <definedName name="quest7" localSheetId="1">#REF!</definedName>
    <definedName name="quest7">#REF!</definedName>
    <definedName name="QW" localSheetId="1">#REF!</definedName>
    <definedName name="QW">#REF!</definedName>
    <definedName name="REAL" localSheetId="1">#REF!</definedName>
    <definedName name="REAL">#REF!</definedName>
    <definedName name="REALANNUAL" localSheetId="1">#REF!</definedName>
    <definedName name="REALANNUAL">#REF!</definedName>
    <definedName name="realizacia">[53]Sheet1!$A$1:$I$406</definedName>
    <definedName name="realizacija">[53]Sheet1!$A$1:$I$406</definedName>
    <definedName name="REALNACT" localSheetId="1">#REF!</definedName>
    <definedName name="REALNACT">#REF!</definedName>
    <definedName name="red_26" localSheetId="1">#REF!</definedName>
    <definedName name="red_26">#REF!</definedName>
    <definedName name="red_33" localSheetId="1">#REF!</definedName>
    <definedName name="red_33">#REF!</definedName>
    <definedName name="red_34" localSheetId="1">#REF!</definedName>
    <definedName name="red_34">#REF!</definedName>
    <definedName name="red_35" localSheetId="1">#REF!</definedName>
    <definedName name="red_35">#REF!</definedName>
    <definedName name="REDTbl3" localSheetId="1">#REF!</definedName>
    <definedName name="REDTbl3">#REF!</definedName>
    <definedName name="REDTbl4" localSheetId="1">#REF!</definedName>
    <definedName name="REDTbl4">#REF!</definedName>
    <definedName name="REDTbl5" localSheetId="1">#REF!</definedName>
    <definedName name="REDTbl5">#REF!</definedName>
    <definedName name="REDTbl6" localSheetId="1">#REF!</definedName>
    <definedName name="REDTbl6">#REF!</definedName>
    <definedName name="REDTbl7" localSheetId="1">#REF!</definedName>
    <definedName name="REDTbl7">#REF!</definedName>
    <definedName name="REERCPI" localSheetId="1">[5]REER!$AZ$144:$AZ$206</definedName>
    <definedName name="REERCPI">[6]REER!$AZ$144:$AZ$206</definedName>
    <definedName name="REERPPI" localSheetId="1">[5]REER!$BB$144:$BB$206</definedName>
    <definedName name="REERPPI">[6]REER!$BB$144:$BB$206</definedName>
    <definedName name="REGISTERALL" localSheetId="1">#REF!</definedName>
    <definedName name="REGISTERALL">#REF!</definedName>
    <definedName name="RFSee_2">[22]Graf14_Graf15!#REF!</definedName>
    <definedName name="RFSer_2">[22]Graf14_Graf15!#REF!</definedName>
    <definedName name="RGDPA" localSheetId="1">#REF!</definedName>
    <definedName name="RGDPA">#REF!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 localSheetId="1">#REF!</definedName>
    <definedName name="RgFdReptEsource">#REF!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 localSheetId="1">#REF!</definedName>
    <definedName name="RgFdTbEper">#REF!</definedName>
    <definedName name="RGFdTbFoot" localSheetId="1">#REF!</definedName>
    <definedName name="RGFdTbFoot">#REF!</definedName>
    <definedName name="RgFdTbFreq" localSheetId="1">#REF!</definedName>
    <definedName name="RgFdTbFreq">#REF!</definedName>
    <definedName name="RgFdTbFreqVal" localSheetId="1">#REF!</definedName>
    <definedName name="RgFdTbFreqVal">#REF!</definedName>
    <definedName name="RgFdTbSendto" localSheetId="1">#REF!</definedName>
    <definedName name="RgFdTbSendto">#REF!</definedName>
    <definedName name="RgFdWgtMethod" localSheetId="1">#REF!</definedName>
    <definedName name="RgFdWgtMethod">#REF!</definedName>
    <definedName name="RGSPA" localSheetId="1">#REF!</definedName>
    <definedName name="RGSPA">#REF!</definedName>
    <definedName name="RI">[25]calc!$B$12:$V$12</definedName>
    <definedName name="rngBefore">[36]Main!$AB$26</definedName>
    <definedName name="rngDepartmentDrive">[36]Main!$AB$23</definedName>
    <definedName name="rngEMailAddress">[36]Main!$AB$20</definedName>
    <definedName name="rngErrorSort">[36]ErrCheck!$A$4</definedName>
    <definedName name="rngLastSave">[36]Main!$G$19</definedName>
    <definedName name="rngLastSent">[36]Main!$G$18</definedName>
    <definedName name="rngLastUpdate">[36]Links!$D$2</definedName>
    <definedName name="rngNeedsUpdate">[36]Links!$E$2</definedName>
    <definedName name="rngNews">[36]Main!$AB$27</definedName>
    <definedName name="rngQuestChecked">[36]ErrCheck!$A$3</definedName>
    <definedName name="rounding">[22]Graf14_Graf15!#REF!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ULCPPI" localSheetId="1">[5]C!$O$9:$O$71</definedName>
    <definedName name="RULCPPI">[6]C!$O$9:$O$71</definedName>
    <definedName name="SAPBEXrevision" hidden="1">38</definedName>
    <definedName name="SAPBEXsysID" hidden="1">"BSP"</definedName>
    <definedName name="SAPBEXwbID" hidden="1">"4GPMQGOE6GBN721YXH4DRY8ES"</definedName>
    <definedName name="SECTORS" localSheetId="1">#REF!</definedName>
    <definedName name="SECTORS">#REF!</definedName>
    <definedName name="seitable" localSheetId="1">'[54]Sel. Ind. Tbl'!$A$3:$G$75</definedName>
    <definedName name="seitable">'[55]Sel. Ind. Tbl'!$A$3:$G$75</definedName>
    <definedName name="sencount" hidden="1">2</definedName>
    <definedName name="SPee_2">[22]Graf14_Graf15!#REF!</definedName>
    <definedName name="SPer_2">[22]Graf14_Graf15!#REF!</definedName>
    <definedName name="SprejetiProracun" localSheetId="1">#REF!</definedName>
    <definedName name="SprejetiProracun">#REF!</definedName>
    <definedName name="SR_3" localSheetId="1">#REF!</definedName>
    <definedName name="SR_3">#REF!</definedName>
    <definedName name="SR_5" localSheetId="1">#REF!</definedName>
    <definedName name="SR_5">#REF!</definedName>
    <definedName name="SS">[56]IMATA!$B$45:$B$108</definedName>
    <definedName name="T1.13" localSheetId="1">#REF!</definedName>
    <definedName name="T1.13">#REF!</definedName>
    <definedName name="t2q" localSheetId="1">#REF!</definedName>
    <definedName name="t2q">#REF!</definedName>
    <definedName name="TAB1A" localSheetId="1">#REF!</definedName>
    <definedName name="TAB1A">#REF!</definedName>
    <definedName name="TAB1CK" localSheetId="1">#REF!</definedName>
    <definedName name="TAB1CK">#REF!</definedName>
    <definedName name="Tab25a" localSheetId="1">#REF!</definedName>
    <definedName name="Tab25a">#REF!</definedName>
    <definedName name="Tab25b" localSheetId="1">#REF!</definedName>
    <definedName name="Tab25b">#REF!</definedName>
    <definedName name="TAB2A" localSheetId="1">#REF!</definedName>
    <definedName name="TAB2A">#REF!</definedName>
    <definedName name="TAB5A" localSheetId="1">#REF!</definedName>
    <definedName name="TAB5A">#REF!</definedName>
    <definedName name="TAB6A" localSheetId="1">'[3]Annual Tables'!#REF!</definedName>
    <definedName name="TAB6A">'[3]Annual Tables'!#REF!</definedName>
    <definedName name="TAB6B" localSheetId="1">'[3]Annual Tables'!#REF!</definedName>
    <definedName name="TAB6B">'[3]Annual Tables'!#REF!</definedName>
    <definedName name="TAB6C" localSheetId="1">#REF!</definedName>
    <definedName name="TAB6C">#REF!</definedName>
    <definedName name="TAB7A" localSheetId="1">#REF!</definedName>
    <definedName name="TAB7A">#REF!</definedName>
    <definedName name="tabC1" localSheetId="1">#REF!</definedName>
    <definedName name="tabC1">#REF!</definedName>
    <definedName name="tabC2" localSheetId="1">#REF!</definedName>
    <definedName name="tabC2">#REF!</definedName>
    <definedName name="Tabela_6a" localSheetId="1">#REF!</definedName>
    <definedName name="Tabela_6a">#REF!</definedName>
    <definedName name="tabela3a" localSheetId="1">'[57]Table 1'!#REF!</definedName>
    <definedName name="tabela3a">'[57]Table 1'!#REF!</definedName>
    <definedName name="Tabelaxx" localSheetId="1">#REF!</definedName>
    <definedName name="Tabelaxx">#REF!</definedName>
    <definedName name="tabF" localSheetId="1">#REF!</definedName>
    <definedName name="tabF">#REF!</definedName>
    <definedName name="tabH" localSheetId="1">#REF!</definedName>
    <definedName name="tabH">#REF!</definedName>
    <definedName name="tabI" localSheetId="1">#REF!</definedName>
    <definedName name="tabI">#REF!</definedName>
    <definedName name="Table__47">[58]RED47!$A$1:$I$53</definedName>
    <definedName name="Table_2._Country_X___Public_Sector_Financing_1" localSheetId="1">#REF!</definedName>
    <definedName name="Table_2._Country_X___Public_Sector_Financing_1">#REF!</definedName>
    <definedName name="Table_4SR" localSheetId="1">#REF!</definedName>
    <definedName name="Table_4SR">#REF!</definedName>
    <definedName name="Table_debt">[59]Table!$A$3:$AB$73</definedName>
    <definedName name="TABLE1" localSheetId="1">#REF!</definedName>
    <definedName name="TABLE1">#REF!</definedName>
    <definedName name="Table1printarea" localSheetId="1">#REF!</definedName>
    <definedName name="Table1printarea">#REF!</definedName>
    <definedName name="table30" localSheetId="1">#REF!</definedName>
    <definedName name="table30">#REF!</definedName>
    <definedName name="TABLE31" localSheetId="1">#REF!</definedName>
    <definedName name="TABLE31">#REF!</definedName>
    <definedName name="TABLE32" localSheetId="1">#REF!</definedName>
    <definedName name="TABLE32">#REF!</definedName>
    <definedName name="TABLE33" localSheetId="1">#REF!</definedName>
    <definedName name="TABLE33">#REF!</definedName>
    <definedName name="TABLE4" localSheetId="1">#REF!</definedName>
    <definedName name="TABLE4">#REF!</definedName>
    <definedName name="table6" localSheetId="1">#REF!</definedName>
    <definedName name="table6">#REF!</definedName>
    <definedName name="table9" localSheetId="1">#REF!</definedName>
    <definedName name="table9">#REF!</definedName>
    <definedName name="TAME" localSheetId="1">#REF!</definedName>
    <definedName name="TAME">#REF!</definedName>
    <definedName name="Tbl_GFN">[59]Table_GEF!$B$2:$T$53</definedName>
    <definedName name="tblChecks">[36]ErrCheck!$A$3:$E$5</definedName>
    <definedName name="tblLinks">[36]Links!$A$4:$F$33</definedName>
    <definedName name="TEMP" localSheetId="1">[60]Data!#REF!</definedName>
    <definedName name="TEMP">[60]Data!#REF!</definedName>
    <definedName name="tempo_kles">[22]Graf14_Graf15!#REF!</definedName>
    <definedName name="tempo_kles_2">[22]Graf14_Graf15!#REF!</definedName>
    <definedName name="text" hidden="1">{#N/A,#N/A,FALSE,"CB";#N/A,#N/A,FALSE,"CMB";#N/A,#N/A,FALSE,"BSYS";#N/A,#N/A,FALSE,"NBFI";#N/A,#N/A,FALSE,"FSYS"}</definedName>
    <definedName name="TMG_D">[21]Q5!$E$23:$AH$23</definedName>
    <definedName name="TMGO">#N/A</definedName>
    <definedName name="TOWEO" localSheetId="1">#REF!</definedName>
    <definedName name="TOWEO">#REF!</definedName>
    <definedName name="TRADE3" localSheetId="1">[1]Trade!#REF!</definedName>
    <definedName name="TRADE3">[1]Trade!#REF!</definedName>
    <definedName name="trans" localSheetId="1">#REF!</definedName>
    <definedName name="trans">#REF!</definedName>
    <definedName name="Transfer_check" localSheetId="1">#REF!</definedName>
    <definedName name="Transfer_check">#REF!</definedName>
    <definedName name="TRANSNAVE" localSheetId="1">#REF!</definedName>
    <definedName name="TRANSNAVE">#REF!</definedName>
    <definedName name="TRENDS">[25]calc!$B$16:$V$19</definedName>
    <definedName name="TRENDS0">[25]calc!$D$16:$V$19</definedName>
    <definedName name="TRENDS1">[25]calc!$C$16:$U$19</definedName>
    <definedName name="TRENDS2">[25]calc!$B$16:$T$19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{"Tab1",#N/A,FALSE,"P";"Tab2",#N/A,FALSE,"P"}</definedName>
    <definedName name="ttt" hidden="1">{"Tab1",#N/A,FALSE,"P";"Tab2",#N/A,FALSE,"P"}</definedName>
    <definedName name="ttttt" localSheetId="1" hidden="1">[44]M!#REF!</definedName>
    <definedName name="ttttt" hidden="1">[44]M!#REF!</definedName>
    <definedName name="TTTTTTTTTTTT" localSheetId="1">[16]!TTTTTTTTTTTT</definedName>
    <definedName name="TTTTTTTTTTTT">[0]!TTTTTTTTTTTT</definedName>
    <definedName name="TXG_D">#N/A</definedName>
    <definedName name="TXGO">#N/A</definedName>
    <definedName name="U">[25]calc!$B$6:$V$6</definedName>
    <definedName name="U_TR_L">[25]calc!$B$19:$V$19</definedName>
    <definedName name="u163lnulcm_x_et.m" localSheetId="1">[27]monthly!#REF!</definedName>
    <definedName name="u163lnulcm_x_et.m">[28]monthly!#REF!</definedName>
    <definedName name="ULC_CZ" localSheetId="1">[5]REER!$BU$144:$BU$206</definedName>
    <definedName name="ULC_CZ">[6]REER!$BU$144:$BU$206</definedName>
    <definedName name="ULC_PART" localSheetId="1">[5]REER!$BR$144:$BR$206</definedName>
    <definedName name="ULC_PART">[6]REER!$BR$144:$BR$206</definedName>
    <definedName name="Universities" localSheetId="1">#REF!</definedName>
    <definedName name="Universities">#REF!</definedName>
    <definedName name="UPee_2">[22]Graf14_Graf15!#REF!</definedName>
    <definedName name="UPer_2">[22]Graf14_Graf15!#REF!</definedName>
    <definedName name="Uruguay">'[61]PDR vulnerability table'!$A$3:$E$65</definedName>
    <definedName name="USERNAME" localSheetId="1">#REF!</definedName>
    <definedName name="USERNAME">#REF!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UUUUU" localSheetId="1">[16]!UUUUUUUUUUU</definedName>
    <definedName name="UUUUUUUUUUU">[0]!UUUUUUUUUUU</definedName>
    <definedName name="ValidationList" localSheetId="1">#REF!</definedName>
    <definedName name="ValidationList">#REF!</definedName>
    <definedName name="VeljavniProracun" localSheetId="1">#REF!</definedName>
    <definedName name="VeljavniProracun">#REF!</definedName>
    <definedName name="Venezuela" localSheetId="1">#REF!</definedName>
    <definedName name="Venezuela">#REF!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WCR">[25]calc!$B$11:$V$11</definedName>
    <definedName name="we11pcpi.m" localSheetId="1">[27]monthly!#REF!</definedName>
    <definedName name="we11pcpi.m">[28]monthly!#REF!</definedName>
    <definedName name="WMENU">#REF!</definedName>
    <definedName name="WP">[25]calc!$B$3:$V$3</definedName>
    <definedName name="WP_TR_L">[25]calc!$B$16:$V$16</definedName>
    <definedName name="wrn.1993_2002." hidden="1">{"1993_2002",#N/A,FALSE,"UnderlyingData"}</definedName>
    <definedName name="wrn.a11._.general._.government." hidden="1">{"a11 general government",#N/A,FALSE,"RED Tables"}</definedName>
    <definedName name="wrn.a12._.Federal._.Government." hidden="1">{"a12 Federal Government",#N/A,FALSE,"RED Tables"}</definedName>
    <definedName name="wrn.a13._.social._.security." hidden="1">{"a13 social security",#N/A,FALSE,"RED Tables"}</definedName>
    <definedName name="wrn.a14._.regions._.and._.communities." hidden="1">{"a14 regions and communities",#N/A,FALSE,"RED Tables"}</definedName>
    <definedName name="wrn.a15._.local._.governments." hidden="1">{"a15 local governments",#N/A,FALSE,"RED Tables"}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" hidden="1">{"Tab1",#N/A,FALSE,"P";"Tab2",#N/A,FALSE,"P"}</definedName>
    <definedName name="wrn.Program." hidden="1">{"Tab1",#N/A,FALSE,"P";"Tab2",#N/A,FALSE,"P"}</definedName>
    <definedName name="wrn.Ques._.1." hidden="1">{"Ques 1",#N/A,FALSE,"NWEO138"}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WEO." hidden="1">{"WEO",#N/A,FALSE,"T"}</definedName>
    <definedName name="ww" localSheetId="1" hidden="1">[44]M!#REF!</definedName>
    <definedName name="ww" hidden="1">[44]M!#REF!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XR" localSheetId="1">[5]REER!$AT$140:$BA$199</definedName>
    <definedName name="XR">[6]REER!$AT$140:$BA$199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 localSheetId="1">#REF!</definedName>
    <definedName name="xxWRS_1">#REF!</definedName>
    <definedName name="xxWRS_10" localSheetId="1">#REF!</definedName>
    <definedName name="xxWRS_10">#REF!</definedName>
    <definedName name="xxWRS_11" localSheetId="1">#REF!</definedName>
    <definedName name="xxWRS_11">#REF!</definedName>
    <definedName name="xxWRS_12" localSheetId="1">#REF!</definedName>
    <definedName name="xxWRS_12">#REF!</definedName>
    <definedName name="xxWRS_2" localSheetId="1">#REF!</definedName>
    <definedName name="xxWRS_2">#REF!</definedName>
    <definedName name="xxWRS_6" localSheetId="1">#REF!</definedName>
    <definedName name="xxWRS_6">#REF!</definedName>
    <definedName name="xxWRS_7" localSheetId="1">#REF!</definedName>
    <definedName name="xxWRS_7">#REF!</definedName>
    <definedName name="xxWRS_8" localSheetId="1">#REF!</definedName>
    <definedName name="xxWRS_8">#REF!</definedName>
    <definedName name="xxWRS_9" localSheetId="1">#REF!</definedName>
    <definedName name="xxWRS_9">#REF!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Y">[25]calc!$B$2:$V$2</definedName>
    <definedName name="year">[22]Graf14_Graf15!#REF!</definedName>
    <definedName name="yy" localSheetId="1" hidden="1">{"Tab1",#N/A,FALSE,"P";"Tab2",#N/A,FALSE,"P"}</definedName>
    <definedName name="yy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" hidden="1">#REF!</definedName>
    <definedName name="Z_95224721_0485_11D4_BFD1_00508B5F4DA4_.wvu.Cols" hidden="1">#REF!</definedName>
    <definedName name="zac_kles">[22]Graf14_Graf15!#REF!</definedName>
    <definedName name="zac_kles_2">[22]Graf14_Graf15!#REF!</definedName>
    <definedName name="ZPee_2">[22]Graf14_Graf15!#REF!</definedName>
    <definedName name="ZPer_2">[22]Graf14_Graf15!#REF!</definedName>
    <definedName name="zpiz" localSheetId="1">[34]ZPIZ!$A:$F</definedName>
    <definedName name="zpiz">[34]ZPIZ!$A$1:$F$65536</definedName>
    <definedName name="zz" localSheetId="1" hidden="1">{"Tab1",#N/A,FALSE,"P";"Tab2",#N/A,FALSE,"P"}</definedName>
    <definedName name="zz" hidden="1">{"Tab1",#N/A,FALSE,"P";"Tab2",#N/A,FALSE,"P"}</definedName>
    <definedName name="zzzs" localSheetId="1">[34]ZZZS!$A:$E</definedName>
    <definedName name="zzzs">[34]ZZZS!$A$1:$E$65536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4" l="1"/>
  <c r="E3" i="24"/>
  <c r="E9" i="24"/>
  <c r="C6" i="22" l="1"/>
  <c r="D6" i="22"/>
  <c r="E6" i="22"/>
  <c r="F6" i="22"/>
  <c r="G6" i="22"/>
  <c r="H6" i="22"/>
  <c r="B6" i="22"/>
  <c r="C3" i="22"/>
  <c r="D3" i="22"/>
  <c r="E3" i="22"/>
  <c r="F3" i="22"/>
  <c r="G3" i="22"/>
  <c r="H3" i="22"/>
  <c r="B3" i="22"/>
  <c r="B14" i="18"/>
  <c r="C8" i="18"/>
  <c r="D8" i="18"/>
  <c r="E8" i="18"/>
  <c r="F8" i="18"/>
  <c r="G8" i="18"/>
  <c r="G12" i="18" s="1"/>
  <c r="H8" i="18"/>
  <c r="B8" i="18"/>
  <c r="C4" i="18"/>
  <c r="D4" i="18"/>
  <c r="E4" i="18"/>
  <c r="F4" i="18"/>
  <c r="G4" i="18"/>
  <c r="H4" i="18"/>
  <c r="H12" i="18" s="1"/>
  <c r="B4" i="18"/>
  <c r="H14" i="18"/>
  <c r="C14" i="18"/>
  <c r="H13" i="18"/>
  <c r="G13" i="18"/>
  <c r="F13" i="18"/>
  <c r="E13" i="18"/>
  <c r="D13" i="18"/>
  <c r="C13" i="18"/>
  <c r="B13" i="18"/>
  <c r="E12" i="18"/>
  <c r="C12" i="18"/>
  <c r="G14" i="18"/>
  <c r="F14" i="18"/>
  <c r="E14" i="18"/>
  <c r="D14" i="18"/>
  <c r="C10" i="21"/>
  <c r="D10" i="21"/>
  <c r="E10" i="21"/>
  <c r="B10" i="21"/>
  <c r="F12" i="18" l="1"/>
  <c r="D12" i="18"/>
  <c r="B12" i="18"/>
  <c r="G13" i="16" l="1"/>
  <c r="F13" i="16"/>
  <c r="E13" i="16"/>
  <c r="C13" i="16"/>
  <c r="D13" i="16"/>
  <c r="B13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E11" i="16"/>
  <c r="F11" i="16"/>
  <c r="G11" i="16"/>
  <c r="E12" i="16"/>
  <c r="F12" i="16"/>
  <c r="G12" i="16"/>
  <c r="F4" i="16"/>
  <c r="G4" i="16"/>
  <c r="E4" i="16"/>
  <c r="D13" i="14"/>
  <c r="D5" i="23" s="1"/>
  <c r="E13" i="14"/>
  <c r="C13" i="14"/>
  <c r="C5" i="23" s="1"/>
  <c r="F11" i="23"/>
  <c r="D11" i="23"/>
  <c r="E11" i="23"/>
  <c r="C11" i="23"/>
  <c r="D8" i="23"/>
  <c r="E8" i="23"/>
  <c r="D9" i="23"/>
  <c r="E9" i="23"/>
  <c r="C9" i="23"/>
  <c r="C8" i="23"/>
  <c r="D7" i="23"/>
  <c r="E7" i="23"/>
  <c r="C7" i="23"/>
  <c r="E5" i="23"/>
  <c r="B5" i="14" l="1"/>
  <c r="E4" i="21"/>
  <c r="E5" i="21"/>
  <c r="E3" i="21"/>
  <c r="C5" i="21"/>
  <c r="D5" i="21"/>
  <c r="B5" i="21"/>
  <c r="C3" i="21"/>
  <c r="D3" i="21"/>
  <c r="C4" i="21"/>
  <c r="D4" i="21"/>
  <c r="B4" i="21"/>
  <c r="B3" i="21"/>
  <c r="C11" i="20"/>
  <c r="B11" i="20"/>
  <c r="E9" i="20"/>
  <c r="E8" i="20"/>
  <c r="D10" i="20"/>
  <c r="E10" i="20" s="1"/>
  <c r="C10" i="20"/>
  <c r="B10" i="20"/>
  <c r="E7" i="20"/>
  <c r="C5" i="20"/>
  <c r="E5" i="20" s="1"/>
  <c r="D5" i="20"/>
  <c r="B5" i="20"/>
  <c r="E4" i="20"/>
  <c r="E3" i="20"/>
  <c r="C3" i="20"/>
  <c r="D3" i="20"/>
  <c r="C4" i="20"/>
  <c r="D4" i="20"/>
  <c r="B4" i="20"/>
  <c r="B3" i="20"/>
  <c r="E5" i="14"/>
  <c r="D5" i="14"/>
  <c r="C5" i="14"/>
  <c r="C6" i="14"/>
  <c r="C7" i="14" s="1"/>
  <c r="D6" i="14"/>
  <c r="D7" i="14" s="1"/>
  <c r="E6" i="14"/>
  <c r="E7" i="14" s="1"/>
  <c r="B6" i="14"/>
  <c r="D26" i="14"/>
  <c r="E26" i="14"/>
  <c r="C26" i="14"/>
  <c r="D17" i="19"/>
  <c r="D15" i="19"/>
  <c r="D14" i="19"/>
  <c r="D10" i="19"/>
  <c r="D9" i="19"/>
  <c r="D5" i="19"/>
  <c r="D6" i="19"/>
  <c r="D7" i="19"/>
  <c r="D4" i="19"/>
  <c r="C7" i="19"/>
  <c r="B7" i="19"/>
  <c r="F14" i="16"/>
  <c r="G14" i="16"/>
  <c r="E14" i="16"/>
  <c r="D14" i="16"/>
  <c r="C14" i="16"/>
  <c r="B14" i="16"/>
  <c r="D11" i="20" l="1"/>
  <c r="E11" i="20" s="1"/>
  <c r="C11" i="14"/>
  <c r="C3" i="23" s="1"/>
  <c r="D10" i="23" s="1"/>
  <c r="D11" i="14"/>
  <c r="D3" i="23" s="1"/>
  <c r="E10" i="23" s="1"/>
  <c r="E11" i="14"/>
  <c r="B11" i="14"/>
  <c r="B3" i="23" s="1"/>
  <c r="C10" i="23" s="1"/>
  <c r="F10" i="23" s="1"/>
  <c r="D12" i="14"/>
  <c r="C12" i="14" l="1"/>
  <c r="C14" i="14" s="1"/>
  <c r="C4" i="23"/>
  <c r="C6" i="23" s="1"/>
  <c r="D4" i="23"/>
  <c r="D6" i="23" s="1"/>
  <c r="D14" i="14"/>
  <c r="E12" i="14"/>
  <c r="E3" i="23"/>
  <c r="C3" i="12"/>
  <c r="D8" i="13"/>
  <c r="E8" i="13"/>
  <c r="C8" i="13"/>
  <c r="D7" i="13"/>
  <c r="E7" i="13"/>
  <c r="C7" i="13"/>
  <c r="F7" i="13" s="1"/>
  <c r="C6" i="13"/>
  <c r="D6" i="13"/>
  <c r="E6" i="13"/>
  <c r="B6" i="13"/>
  <c r="E4" i="23" l="1"/>
  <c r="E6" i="23" s="1"/>
  <c r="E14" i="14"/>
  <c r="D3" i="12"/>
  <c r="E3" i="12" s="1"/>
  <c r="C4" i="12"/>
  <c r="F8" i="13"/>
  <c r="E4" i="12" l="1"/>
  <c r="F3" i="12"/>
  <c r="D4" i="12"/>
  <c r="F4" i="12" l="1"/>
  <c r="G4" i="12"/>
  <c r="F8" i="5" l="1"/>
  <c r="F7" i="5" l="1"/>
  <c r="B7" i="5" l="1"/>
  <c r="C8" i="5" l="1"/>
  <c r="B8" i="5"/>
  <c r="C3" i="5"/>
  <c r="D8" i="5"/>
  <c r="D7" i="5" l="1"/>
  <c r="C7" i="5"/>
  <c r="D3" i="5"/>
  <c r="E8" i="5" l="1"/>
  <c r="E7" i="5"/>
  <c r="E3" i="5"/>
  <c r="F3" i="5"/>
</calcChain>
</file>

<file path=xl/sharedStrings.xml><?xml version="1.0" encoding="utf-8"?>
<sst xmlns="http://schemas.openxmlformats.org/spreadsheetml/2006/main" count="682" uniqueCount="336">
  <si>
    <t>1. Čisté pôžičky poskytnuté / prijaté</t>
  </si>
  <si>
    <t xml:space="preserve"> - príjem/úhrada DPH z PPP projektu (Granvia)</t>
  </si>
  <si>
    <t xml:space="preserve"> - príjmy z predaja telekomunikačných licencií</t>
  </si>
  <si>
    <t xml:space="preserve"> - korekcie k EÚ fondom</t>
  </si>
  <si>
    <t xml:space="preserve"> - splácanie NFV Cargo a.s. (kapitálový transfer v 2009)</t>
  </si>
  <si>
    <t>CELKOVO</t>
  </si>
  <si>
    <t>-</t>
  </si>
  <si>
    <t>Zdroj: RRZ</t>
  </si>
  <si>
    <t>p.m. produkčná medzera</t>
  </si>
  <si>
    <t>(% HDP)</t>
  </si>
  <si>
    <t>MF SR</t>
  </si>
  <si>
    <t>RRZ</t>
  </si>
  <si>
    <t>rozdiel</t>
  </si>
  <si>
    <t>Zdroj: RRZ, MF SR</t>
  </si>
  <si>
    <t>Strednodobý cieľ MTO</t>
  </si>
  <si>
    <t>-0,5 (2017)</t>
  </si>
  <si>
    <t>Saldo VS</t>
  </si>
  <si>
    <t>Cyklická zložka</t>
  </si>
  <si>
    <t>Jednorazové efekty</t>
  </si>
  <si>
    <t>Štrukturálne saldo</t>
  </si>
  <si>
    <t>Plnenie pravidla o štrukturálnom salde</t>
  </si>
  <si>
    <t>3. Jednorazové efekty</t>
  </si>
  <si>
    <t xml:space="preserve"> - prepočet výšky odvodu do rozpočtu EÚ</t>
  </si>
  <si>
    <t xml:space="preserve"> - časové rozlíšenie príjmov DPH</t>
  </si>
  <si>
    <t xml:space="preserve"> - pokuta Protimonopolného úradu</t>
  </si>
  <si>
    <t>Zmena štrukturálneho salda</t>
  </si>
  <si>
    <t xml:space="preserve">2. Cyklická zložka </t>
  </si>
  <si>
    <t>nie</t>
  </si>
  <si>
    <t>Výrazná odchýlka</t>
  </si>
  <si>
    <t>Potrebná výška štrukturálneho salda VS podľa RRZ</t>
  </si>
  <si>
    <t xml:space="preserve">Zmena* </t>
  </si>
  <si>
    <t> -</t>
  </si>
  <si>
    <t>Tab 2: Výpočet potrebnej zmeny štrukturálneho salda (ESA2010, % HDP)</t>
  </si>
  <si>
    <t>Tab 3: Štrukturálne saldo (ESA2010, % HDP)</t>
  </si>
  <si>
    <t>Odchýlka od požadovanej trajektórie</t>
  </si>
  <si>
    <t>4. Štrukturálne saldo (1-2-3)</t>
  </si>
  <si>
    <t>5. Zmena štrukturálneho salda</t>
  </si>
  <si>
    <t xml:space="preserve">Požadovaná zmena štrukturálneho salda podľa RRZ </t>
  </si>
  <si>
    <t>Kumulatívna zmena štrukturálneho salda</t>
  </si>
  <si>
    <t>Požadovaná kumulatívna zmena štrukturálneho salda</t>
  </si>
  <si>
    <t>Plnenie výdavkového pravidla</t>
  </si>
  <si>
    <t>HDP</t>
  </si>
  <si>
    <t>áno</t>
  </si>
  <si>
    <t>Výdavkové pravidlo (kumulatívne)</t>
  </si>
  <si>
    <t>Plnenie zmeny  štrukturálneho salda</t>
  </si>
  <si>
    <t>Výrazná odchýlka**</t>
  </si>
  <si>
    <t>Kumulatívny rast agregátu výdavkov očistený o príjmové opatrenia</t>
  </si>
  <si>
    <t>Kumulatívna odchýlka výdavkového pravidla (vplyv na saldo VS)*</t>
  </si>
  <si>
    <t>kumulatívne 2013-2015</t>
  </si>
  <si>
    <t>nová trajektória k MTO (prepočet RRZ)</t>
  </si>
  <si>
    <t>požadované zlepšenie</t>
  </si>
  <si>
    <t>odhad štrukturálneho salda (saldo VS podľa RRZ)</t>
  </si>
  <si>
    <t xml:space="preserve">odchýlka od trajektórie (saldo VS podľa RRZ) </t>
  </si>
  <si>
    <t>CELKOVĚ HODNOTENIE</t>
  </si>
  <si>
    <t>výrazná odchýlka</t>
  </si>
  <si>
    <t>nevýrazná odchýlka***</t>
  </si>
  <si>
    <t>odhad štrukturálneho salda (ciele vlády)</t>
  </si>
  <si>
    <t xml:space="preserve">odchýlka od trajektórie (ciele vlády) </t>
  </si>
  <si>
    <t>Definícia</t>
  </si>
  <si>
    <t>Spôsob hodnotenia RRZ</t>
  </si>
  <si>
    <t>Kritérium</t>
  </si>
  <si>
    <t>Skutočnosť v roku 2015</t>
  </si>
  <si>
    <t>Plnenie</t>
  </si>
  <si>
    <t>Plnenie štrukturálneho salda</t>
  </si>
  <si>
    <t xml:space="preserve">1. </t>
  </si>
  <si>
    <t>Štrukturálne saldo VS</t>
  </si>
  <si>
    <t>&gt;= - 0,5 % HDP</t>
  </si>
  <si>
    <t xml:space="preserve"> -2,7 % HDP</t>
  </si>
  <si>
    <t>û</t>
  </si>
  <si>
    <t xml:space="preserve">Cieľová hodnota štrukturálneho salda VS: deficit max. vo výške 0,5 % HDP; deficit môže byť až 1 % HDP, ak sú splnené obe nižšie uvedené podmienky (A, B) </t>
  </si>
  <si>
    <t xml:space="preserve">A. </t>
  </si>
  <si>
    <t>dlh výrazne pod 60 % HDP</t>
  </si>
  <si>
    <t>dlh pod úrovňou 40 % HDP</t>
  </si>
  <si>
    <t>&lt; 40 % HDP</t>
  </si>
  <si>
    <t>52,9 % HDP</t>
  </si>
  <si>
    <r>
      <t xml:space="preserve">B. </t>
    </r>
    <r>
      <rPr>
        <sz val="9"/>
        <color theme="0"/>
        <rFont val="Constantia"/>
        <family val="1"/>
        <charset val="238"/>
      </rPr>
      <t>B</t>
    </r>
    <r>
      <rPr>
        <sz val="9"/>
        <color theme="1"/>
        <rFont val="Constantia"/>
        <family val="1"/>
      </rPr>
      <t xml:space="preserve"> </t>
    </r>
  </si>
  <si>
    <t>nízke riziká spojené s dlhodobou udržateľnosťou verejných financií</t>
  </si>
  <si>
    <t xml:space="preserve">ukazovateľ dlhodobej udržateľnosti najviac vo výške 1 % HDP </t>
  </si>
  <si>
    <t>&lt;= 1,0 % HDP</t>
  </si>
  <si>
    <t>1,4 % HDP</t>
  </si>
  <si>
    <t>hodnotenie EK na základe ukazovateľa S2</t>
  </si>
  <si>
    <t>nízke riziko</t>
  </si>
  <si>
    <t>stredné riziko</t>
  </si>
  <si>
    <t>Testovanie dodatočných ukazovateľov a výnimiek</t>
  </si>
  <si>
    <t>2.</t>
  </si>
  <si>
    <r>
      <t>&gt;= 2,5 % HDP</t>
    </r>
    <r>
      <rPr>
        <b/>
        <sz val="9"/>
        <color rgb="FF13B5EA"/>
        <rFont val="Constantia"/>
        <family val="1"/>
        <charset val="238"/>
      </rPr>
      <t>*</t>
    </r>
  </si>
  <si>
    <t>1,9 % HDP</t>
  </si>
  <si>
    <t>Rýchle smerovanie k MTO: rovnomerné zlepšovanie štrukturálneho salda medzi rokmi 2012 až 2017 o 0,8 % HDP ročne</t>
  </si>
  <si>
    <t>3.</t>
  </si>
  <si>
    <t>Vývoj upravených výdavkov</t>
  </si>
  <si>
    <t xml:space="preserve"> 0,1 % HDP</t>
  </si>
  <si>
    <t>Rýchle smerovanie k MTO: rast výdavkov, ktorý zabezpečí zlepšenie štrukturálneho salda o 0,8 % HDP ročne</t>
  </si>
  <si>
    <t>4.</t>
  </si>
  <si>
    <t>Výnimočné okolnosti</t>
  </si>
  <si>
    <t>aspoň 1</t>
  </si>
  <si>
    <t>Výnimočné okolnosti nastanú, ak je splnená aspoň jedna z uvedených podmienok (C, D, E, F)</t>
  </si>
  <si>
    <r>
      <t xml:space="preserve">C. </t>
    </r>
    <r>
      <rPr>
        <sz val="9"/>
        <color theme="0"/>
        <rFont val="Constantia"/>
        <family val="1"/>
        <charset val="238"/>
      </rPr>
      <t>C</t>
    </r>
    <r>
      <rPr>
        <sz val="9"/>
        <color theme="1"/>
        <rFont val="Constantia"/>
        <family val="1"/>
      </rPr>
      <t xml:space="preserve"> </t>
    </r>
  </si>
  <si>
    <t>udalosť s veľkým vplyvom na finančnú pozíciu</t>
  </si>
  <si>
    <t>výdavky z verejných prostriedkov spojené s obnovením fungovania bankového sektora, odstraňovaním následkov živelných pohrôm a prírodných katastrof, ktoré zasiahli územie Slovenska a výdavky vyplývajúce z plnenia medzinárodných zmlúv, ktoré presiahli v jednom roku úroveň 3 % HDP</t>
  </si>
  <si>
    <t>&gt; 3 % HDP</t>
  </si>
  <si>
    <t>0 % HDP</t>
  </si>
  <si>
    <r>
      <t xml:space="preserve">D. </t>
    </r>
    <r>
      <rPr>
        <sz val="9"/>
        <color theme="0"/>
        <rFont val="Constantia"/>
        <family val="1"/>
        <charset val="238"/>
      </rPr>
      <t>D D</t>
    </r>
  </si>
  <si>
    <t>obdobie negatívneho medziročného reálneho rastu HDP</t>
  </si>
  <si>
    <t>medziročný pokles reálneho HDP</t>
  </si>
  <si>
    <t>&lt; 0 %</t>
  </si>
  <si>
    <t>3,6 %</t>
  </si>
  <si>
    <r>
      <t xml:space="preserve">E. </t>
    </r>
    <r>
      <rPr>
        <sz val="9"/>
        <color theme="0"/>
        <rFont val="Constantia"/>
        <family val="1"/>
        <charset val="238"/>
      </rPr>
      <t>E E</t>
    </r>
  </si>
  <si>
    <t>dlhé obdobie veľmi nízkeho rastu HDP v porovnaní s potenciálom</t>
  </si>
  <si>
    <t>negatívna produkčná medzera dosahujúca aspoň 3 % potenciálneho produktu</t>
  </si>
  <si>
    <t>&lt;= -3 %</t>
  </si>
  <si>
    <t>-0,1 %</t>
  </si>
  <si>
    <r>
      <t>F.</t>
    </r>
    <r>
      <rPr>
        <sz val="9"/>
        <color theme="0"/>
        <rFont val="Constantia"/>
        <family val="1"/>
        <charset val="238"/>
      </rPr>
      <t xml:space="preserve"> F F</t>
    </r>
  </si>
  <si>
    <t>prudký hospodársky pokles v eurozóne (obdobie negatívneho medziročného reálneho rastu HDP alebo dlhé obdobie veľmi nízkeho rastu HDP v porovnaní s potenciálom)</t>
  </si>
  <si>
    <t>zohľadnenie hodnotenia EK</t>
  </si>
  <si>
    <t>Skúmanie odchýlky</t>
  </si>
  <si>
    <t>5.</t>
  </si>
  <si>
    <t>splnené obe podmienky</t>
  </si>
  <si>
    <t>ü</t>
  </si>
  <si>
    <t>Výrazná odchýlka nastane, ak sú splnené obe podmienky (G, H). Ak je splnená iba jedna, robí sa celkové hodnotenie.</t>
  </si>
  <si>
    <r>
      <t xml:space="preserve">G. </t>
    </r>
    <r>
      <rPr>
        <sz val="9"/>
        <color theme="0"/>
        <rFont val="Constantia"/>
        <family val="1"/>
        <charset val="238"/>
      </rPr>
      <t>F G</t>
    </r>
  </si>
  <si>
    <t>zmena štrukturálneho salda: posudzovaná kumulatívne od roku 2012, ide o  odchýlku úrovne štrukturálneho salda v danom roku od úrovne stanovenej jeho potrebným každoročným zlepšením najmenej o 0,5 % HDP</t>
  </si>
  <si>
    <r>
      <t>&lt;= 2,0 % HDP</t>
    </r>
    <r>
      <rPr>
        <sz val="9"/>
        <color rgb="FF13B5EA"/>
        <rFont val="Constantia"/>
        <family val="1"/>
        <charset val="238"/>
      </rPr>
      <t>**</t>
    </r>
  </si>
  <si>
    <r>
      <t xml:space="preserve">H. </t>
    </r>
    <r>
      <rPr>
        <sz val="9"/>
        <color theme="0"/>
        <rFont val="Constantia"/>
        <family val="1"/>
        <charset val="238"/>
      </rPr>
      <t>G</t>
    </r>
  </si>
  <si>
    <t>upravený rast výdavkov: posudzovaný kumulatívny vplyv na saldo od roku 2012, ide o celkový negatívny vplyv odchýlky na saldo verejnej správy najmenej o 0,5 % HDP</t>
  </si>
  <si>
    <t>6.</t>
  </si>
  <si>
    <t>Hodnotenie pravidla o vyrovnanom rozpočte</t>
  </si>
  <si>
    <t>* Posudzuje sa kumulatívne za roky 2013 až 2015                                                                                                                                       Zdroj: RRZ</t>
  </si>
  <si>
    <t xml:space="preserve">** Potrebné kumulatívne zlepšenie štrukturálneho salda v rokoch 2013 až 2015 dosahuje 2,5 % HDP, výrazná odchýlka nastane, ak sa saldo zlepší najviac o 2,0 % HDP (2,5 - 0,5 = 2,0 % HDP)  </t>
  </si>
  <si>
    <t>Tab 1: Hodnotenie RRZ - plnenie pravidla o vyrovnanom rozpočte v roku 2015</t>
  </si>
  <si>
    <t>Tab 1: Hodnotenie RRZ – plnenie pravidla o vyrovnanom rozpočte v roku 2015</t>
  </si>
  <si>
    <t>Tab 2: Výpočet potrebnej zmeny štrukturálneho salda</t>
  </si>
  <si>
    <t>Tab 3: Štrukturálne saldo</t>
  </si>
  <si>
    <t>Tab 4: Výdavkové pravidlo</t>
  </si>
  <si>
    <t>Tab 5: Výrazná odchýlka - štrukturálne saldo</t>
  </si>
  <si>
    <t>Tab 6: Výrazná odchýlka - výdavkové pravidlo</t>
  </si>
  <si>
    <t>Tab 7: Porovnanie vyhodnotenia odchýlky od MTO MF SR a RRZ v roku 2015</t>
  </si>
  <si>
    <t>Tab 8: Odhad výdavkov zo zdroja EÚ</t>
  </si>
  <si>
    <t>Tab 9: Prehľad dodatočných faktorov zohľadnených v hodnotení</t>
  </si>
  <si>
    <t>Tab 10: Jednorazové vplyvy v rokoch 2013-2015</t>
  </si>
  <si>
    <t>Tab 11: Odhad výdavkov zo zdroja EÚ</t>
  </si>
  <si>
    <t>Tab 12: Diskrecionárne príjmové opatrenia a metodické vplyvy</t>
  </si>
  <si>
    <t>Tab 13: Vývoj upravených výdavkov</t>
  </si>
  <si>
    <t>Tab 14: Rozdiely medzi zmenou štrukturálneho salda a vplyvu upravených výdavkov na saldo</t>
  </si>
  <si>
    <t>Graf 1: Vývoj štrukturálneho salda VS podľa prepočtov RRZ v rokoch 2015-2019</t>
  </si>
  <si>
    <t>Graf 2: Odchýlka od trajektórie podľa RRZ v rokoch 2015-2019</t>
  </si>
  <si>
    <r>
      <t xml:space="preserve"> </t>
    </r>
    <r>
      <rPr>
        <i/>
        <sz val="8"/>
        <color rgb="FF13B5EA"/>
        <rFont val="Constantia"/>
        <family val="1"/>
        <charset val="238"/>
      </rPr>
      <t xml:space="preserve">* Rovnomerne rozložené znižovanie štrukturálneho salda medzi rokmi (2012-2017), ktorým sa zabezpečí dosiahnutie MTO v roku 2017 (-0,5 % HDP)                </t>
    </r>
  </si>
  <si>
    <t xml:space="preserve"> Zdroj: RRZ</t>
  </si>
  <si>
    <t>Tab 4: Výdavkový benchmark (ESA2010, mil. eur)</t>
  </si>
  <si>
    <t xml:space="preserve">1. Celkové výdavky </t>
  </si>
  <si>
    <t xml:space="preserve">2. Úrokové náklady </t>
  </si>
  <si>
    <t>3. Výdavky na EÚ programy plne kryté príjmami z fondov EÚ</t>
  </si>
  <si>
    <t xml:space="preserve"> - z toho: kapitálové výdavky na EÚ programy</t>
  </si>
  <si>
    <t>4. Tvorba hrubého fixného kapitálu (bez EÚ výdavkov)</t>
  </si>
  <si>
    <t>5. Tvorba hrubého fixného kapitálu (bez EÚ výdavkov, priemer za t-3 až t)</t>
  </si>
  <si>
    <t>6. Cyklické výdavky (dávka v nezamestnanosti, dôchodky)</t>
  </si>
  <si>
    <t>7. Jednorazové výdavky</t>
  </si>
  <si>
    <t>8. Primárny výdavkový agregát (1-2-3-4+5-6-7)</t>
  </si>
  <si>
    <t>9. Medziročná zmena primárneho výdavkového agregátu (8t-8t-1)</t>
  </si>
  <si>
    <t>10. Zmena v príjmoch z titulu diskrečných opatrení a metodiky vykazovania národných účtov</t>
  </si>
  <si>
    <t>11. Nominálny rast agregátu výdavkov očisteného o zmenu príjmov ((9t-10t)/8t-1)</t>
  </si>
  <si>
    <t>12. Medziročná zmena deflátora HDP</t>
  </si>
  <si>
    <t>13. Reálny rast agregátu výdavkov očisteného o zmenu príjmov (11-12)</t>
  </si>
  <si>
    <t>14. Miera potenciálneho rastu HDP</t>
  </si>
  <si>
    <t>15. Zníženie rastu výdavkov (p. b.) RRZ k.ú./(8(t-1)/HDP(t))</t>
  </si>
  <si>
    <t>17. Výdavkové pravidlo - referenčná miera rastu výdavkov (14-15)</t>
  </si>
  <si>
    <t>18. Vplyv odchýlky na saldo v danom roku  (17t-13t)*8t-1/HDPt</t>
  </si>
  <si>
    <t>19. Kumulatívna odchýlka v rokoch 2013 až 2015</t>
  </si>
  <si>
    <t>p.m. Tvorba hrubého fixného kapitálu</t>
  </si>
  <si>
    <t>* T200 predstavuje štandardizovanú tabuľku príjmov a výdavkov verejnej správy, ktorú zverejňuje Eurostat. Jednotlivé zložky príjmov a výdavkov sú označené prostredníctvom ESA kódov. TE predstavuje celkové výdavky, D41 úrokové náklady a P51G tvorbu hrubého fixného kapitálu.</t>
  </si>
  <si>
    <t>Požadovaná zmena štrukturálneho salda</t>
  </si>
  <si>
    <r>
      <t>Tab 12: Diskrecionárne príjmové opatrenia a metodické vplyvy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mil. eur)</t>
    </r>
  </si>
  <si>
    <t>celkový vplyv</t>
  </si>
  <si>
    <t>dodatočný vplyv</t>
  </si>
  <si>
    <t>1. Diskrecionárne opatrenia</t>
  </si>
  <si>
    <t>Zavedenie osobitného odvodu v bankovom sektore</t>
  </si>
  <si>
    <t>Zrušenie dane z emisných kvót</t>
  </si>
  <si>
    <t>Zníženie sadzby do II. piliera dôchodkového systému*</t>
  </si>
  <si>
    <t>Rozšírenie osobitného odvodu v bankovom sektore*</t>
  </si>
  <si>
    <r>
      <t>Zavedenie dočasného odvodu z podnikania v regul. odv.</t>
    </r>
    <r>
      <rPr>
        <sz val="9"/>
        <color rgb="FF13B5EA"/>
        <rFont val="Constantia"/>
        <family val="1"/>
        <charset val="238"/>
      </rPr>
      <t>*</t>
    </r>
  </si>
  <si>
    <t>Zvýšenie spotrebnej dane z tabaku</t>
  </si>
  <si>
    <r>
      <t>Zvýšenie poplatku pri registrácii automobilov</t>
    </r>
    <r>
      <rPr>
        <sz val="9"/>
        <color rgb="FF13B5EA"/>
        <rFont val="Constantia"/>
        <family val="1"/>
        <charset val="238"/>
      </rPr>
      <t>*</t>
    </r>
  </si>
  <si>
    <t xml:space="preserve">Zvyšovanie administratívnych poplatkov (bez reg. poplatku) </t>
  </si>
  <si>
    <t>Zmeny v zdaňovaní hazardných hier</t>
  </si>
  <si>
    <t>Zvýšenie a zosúladenie maximálnych vymeriavacích základov</t>
  </si>
  <si>
    <t>Zvýšenie odvodovej povinnosti SZČO a iné zmeny</t>
  </si>
  <si>
    <t>Zavedenie odvodovej povinnosti na príjmy z dohôd</t>
  </si>
  <si>
    <t>Prechod DPPO z 19% na 23% u opatrení schválených NRSR</t>
  </si>
  <si>
    <t>Zmeny v sadzbách daní z príjmov - DPPO 23%, DPFO 19% a 25%</t>
  </si>
  <si>
    <t>Osobitná sadzba dane z príjmov pre ústavných činiteľov</t>
  </si>
  <si>
    <t>Oslobodenie deputátov</t>
  </si>
  <si>
    <t>Oslobodenie príjmov z predaja majetku obcí a VÚC</t>
  </si>
  <si>
    <t>Zrušenie koncesionárskych poplatkov</t>
  </si>
  <si>
    <t>Znovuzavedenie koncesionárskych poplatkov</t>
  </si>
  <si>
    <t>Zmena spôsobu zdaňovania dlhopisov</t>
  </si>
  <si>
    <t>Zdanenie nerozdelených ziskov spred roku 2004</t>
  </si>
  <si>
    <t>Zvyšovanie daní z nehnuteľností</t>
  </si>
  <si>
    <t>Zvyšovanie dane za komunálny odpad</t>
  </si>
  <si>
    <t>Odvody ozbrojených zložiek</t>
  </si>
  <si>
    <t>Dotácia od JAVYS</t>
  </si>
  <si>
    <t>Splácanie NFV Cargo</t>
  </si>
  <si>
    <t>Odvodová úľava pre dlhodobo nezamestnaných</t>
  </si>
  <si>
    <t>Predĺženie odvodu z podnikania v regulovaných odvetviach</t>
  </si>
  <si>
    <t>Automatické pozastavenie platby os. odvodu v bank. sektore</t>
  </si>
  <si>
    <t>Zavedenie daňovej licencie DPPO</t>
  </si>
  <si>
    <t>Zníženie sadzby DPPO z 23% na 22%</t>
  </si>
  <si>
    <t>Zmeny v pravidlách umorovania strát</t>
  </si>
  <si>
    <t>Zmena zdaň. nepeň. príjmu pri používaní motorového vozidla</t>
  </si>
  <si>
    <t>Zmeny v administratívnych poplatkoch</t>
  </si>
  <si>
    <t>Zmeny v zaťažení dividend zdravotnými odvodmi</t>
  </si>
  <si>
    <t>Automatické zníženie sadzby os. odvodu v bankovom sektore</t>
  </si>
  <si>
    <t>Zmeny v daňovom odpisovaní majetku</t>
  </si>
  <si>
    <t>Rozšírenie povinnosti vedenia evidencie tržieb v ERP</t>
  </si>
  <si>
    <t>Zrážková daň na fin. a nefin. benefity od farmaceut. spol.</t>
  </si>
  <si>
    <t>Zavedenie pravidiel nízkej kapitalizácie</t>
  </si>
  <si>
    <t>Odpočet výdavkov na vedu a výskum od základu dane</t>
  </si>
  <si>
    <t>Audit daňových výdavkov</t>
  </si>
  <si>
    <t>Zavedenie odvodovej odpočítateľnej položky</t>
  </si>
  <si>
    <t>Otvorenie II. piliera dôchodkového systému</t>
  </si>
  <si>
    <t>Zmiernenie podmienok pri uplatňovaní nadm. odpočtov DPH</t>
  </si>
  <si>
    <t>2. Metodické vplyvy v príjmoch (dodatočné vplyvy)</t>
  </si>
  <si>
    <t>Zmeny v imputovaných sociálnych príspevkoch</t>
  </si>
  <si>
    <t>Zmeny v štátom platenom poistnom</t>
  </si>
  <si>
    <t>Zaradenie dopravných podnikov do sektora verejnej správy</t>
  </si>
  <si>
    <t>Spolu vrátane metodických zmien (1+2)</t>
  </si>
  <si>
    <r>
      <t>p.m. Opatrenia bez vplyvu na dlhodobú udržateľnosť</t>
    </r>
    <r>
      <rPr>
        <i/>
        <sz val="9"/>
        <color rgb="FF13B5EA"/>
        <rFont val="Constantia"/>
        <family val="1"/>
        <charset val="238"/>
      </rPr>
      <t>**</t>
    </r>
  </si>
  <si>
    <t>* Opatrenia začali platiť v priebehu roku 2012. Pri výpočte dodatočného vplyvu v roku 2013 sa do úvahy berie iba pomerná časť výnosu. Ak napríklad opatrenie platí počas 3 mesiacov v roku 2012 a celý ďalší rok, dodatočný vplyv v roku 2013 predstavuje 9/12 výnosu daného roku.</t>
  </si>
  <si>
    <t>** Opatrenia bez vplyvu na dlhodobú udržateľnosť verejných financií sú podfarbené modrou.</t>
  </si>
  <si>
    <t>Zdroj:RRZ</t>
  </si>
  <si>
    <r>
      <t>Tab 10: Jednorazové vplyvy v rokoch 2013-2015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mil. eur)</t>
    </r>
  </si>
  <si>
    <t xml:space="preserve"> - doplatok dôchod. ozbroj. zložkám zo Soc. poisťovne</t>
  </si>
  <si>
    <t xml:space="preserve"> - splátka NFV Vodohospodárska výstavba, š.p. </t>
  </si>
  <si>
    <t>ZŠS</t>
  </si>
  <si>
    <t>UV</t>
  </si>
  <si>
    <t>Faktory ovplyvňujúce notifikované údaje (apríl 2016):</t>
  </si>
  <si>
    <t>Opatrenia bez vplyvu na dlhodobú udržateľnosť</t>
  </si>
  <si>
    <t>A (-)</t>
  </si>
  <si>
    <t>N</t>
  </si>
  <si>
    <t>Úrokové náklady</t>
  </si>
  <si>
    <t>A (0)</t>
  </si>
  <si>
    <t>Neočakávané príjmy</t>
  </si>
  <si>
    <t>Výdavky na spolufinancovanie</t>
  </si>
  <si>
    <t>A (+)</t>
  </si>
  <si>
    <t>A (+)*</t>
  </si>
  <si>
    <r>
      <t>A (+)</t>
    </r>
    <r>
      <rPr>
        <sz val="9"/>
        <color rgb="FF13B5EA"/>
        <rFont val="Constantia"/>
        <family val="1"/>
        <charset val="238"/>
      </rPr>
      <t>*</t>
    </r>
  </si>
  <si>
    <t>Zvýšenie efektívnosti výberu daní</t>
  </si>
  <si>
    <t>Jednorazový vplyv korekcií</t>
  </si>
  <si>
    <r>
      <t>A (+)</t>
    </r>
    <r>
      <rPr>
        <sz val="9"/>
        <color rgb="FF13B5EA"/>
        <rFont val="Constantia"/>
        <family val="1"/>
        <charset val="238"/>
      </rPr>
      <t>**</t>
    </r>
  </si>
  <si>
    <t>Ďalšie potenciálne zmeny v notifikovaných údajoch:</t>
  </si>
  <si>
    <t>Aktualizovaný odhad výnosu daní (jún 2016)</t>
  </si>
  <si>
    <t>Potenciálne korekcie v budúcnosti</t>
  </si>
  <si>
    <t>Iné faktory:</t>
  </si>
  <si>
    <t>Sankčné pásma dlhovej brzdy</t>
  </si>
  <si>
    <t>Posun termínu splnenia MTO</t>
  </si>
  <si>
    <t>Pozn.: ZŠS - zmena štrukturálneho salda, UV - upravené výdavky; A - zahrnuté, N - nezahrnuté medzi dodatočné faktory; (+) zlepšuje a (-) zhoršuje daný ukazovateľ, (0) približne neutrálny vplyv</t>
  </si>
  <si>
    <t>* Zahrnutý iba vplyv v rokoch 2014 a 2015</t>
  </si>
  <si>
    <t>Zdroj: MF SR, RRZ</t>
  </si>
  <si>
    <t>** Zahrnuté už v metodike výpočtu upravených výdavkov.</t>
  </si>
  <si>
    <r>
      <t>Tab 8: Odhad výdavkov zo zdroja EÚ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</si>
  <si>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1. RRZ</t>
  </si>
  <si>
    <t>Výdavky z EÚ fondov v sektore VS</t>
  </si>
  <si>
    <t xml:space="preserve"> - investície</t>
  </si>
  <si>
    <t xml:space="preserve"> - ostatné, najmä bežné výdavky</t>
  </si>
  <si>
    <t>2. MF SR</t>
  </si>
  <si>
    <t>3. Rozdiely (1-2)</t>
  </si>
  <si>
    <r>
      <t>Tab 7: Porovnanie vyhodnotenia odchýlky od MTO MF SR a RRZ v roku 2015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  <r>
      <rPr>
        <b/>
        <sz val="7"/>
        <color rgb="FF13B5EA"/>
        <rFont val="Constantia"/>
        <family val="1"/>
        <charset val="238"/>
      </rPr>
      <t> </t>
    </r>
  </si>
  <si>
    <t>Kumulatívna odchýlka zmeny štruktur. salda od požadovanej trajektórie*</t>
  </si>
  <si>
    <t xml:space="preserve"> *   znamienko (-) znamená neplnenie pravidla</t>
  </si>
  <si>
    <t xml:space="preserve"> **  odchýlka je výrazná, ak dosahuje aspoň -0,5 % HDP</t>
  </si>
  <si>
    <t xml:space="preserve"> *** po zohľadnení dodatočných faktorov: aktualizácia akruálnych daní za rok 2015, medziročná zmena spolufinancovania </t>
  </si>
  <si>
    <t xml:space="preserve">       z dôvodu čerpania EŠIF, správne zaznamenávanie EÚ korekcií</t>
  </si>
  <si>
    <t>Graf 1: Vývoj štrukturálneho salda VS podľa prepočtov RRZ v rokoch 2015-2019 (ESA2010, % HDP)</t>
  </si>
  <si>
    <t>Graf 2: Odchýlka od trajektórie podľa RRZ v rokoch 2015-2019 (ESA2010, % HDP)</t>
  </si>
  <si>
    <t xml:space="preserve">Zoznam tabuliek a grafov použitých v materiáli: </t>
  </si>
  <si>
    <t>zdroj</t>
  </si>
  <si>
    <r>
      <t>Eurostat, T200</t>
    </r>
    <r>
      <rPr>
        <sz val="8"/>
        <color rgb="FF13B5EA"/>
        <rFont val="Constantia"/>
        <family val="1"/>
        <charset val="238"/>
      </rPr>
      <t>*</t>
    </r>
    <r>
      <rPr>
        <sz val="8"/>
        <color rgb="FF000000"/>
        <rFont val="Constantia"/>
        <family val="1"/>
        <charset val="238"/>
      </rPr>
      <t>: TE</t>
    </r>
  </si>
  <si>
    <t>Eurostat, T200: D41</t>
  </si>
  <si>
    <t>RRZ (odhad)</t>
  </si>
  <si>
    <t xml:space="preserve">Eurostat </t>
  </si>
  <si>
    <t>Eurostat, T200: TE, D41, ŠÚ SR, RRZ prepočty</t>
  </si>
  <si>
    <t>Eurostat, T200: P51</t>
  </si>
  <si>
    <t>MF SR, RRZ: Príloha 4</t>
  </si>
  <si>
    <r>
      <t>Tab 5: Výrazná odchýlka - štrukturálne saldo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</si>
  <si>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Zmeny v opatreniach bez vplyvu na dlhod. udržateľnosť</t>
  </si>
  <si>
    <t>Zmeny v úrokových nákladoch</t>
  </si>
  <si>
    <t>Zmena štrukturálneho salda vrátane dodatočných faktorov</t>
  </si>
  <si>
    <t>Odchýlka od požadovanej trajektórie pri zohľadnení dodat. faktorov</t>
  </si>
  <si>
    <r>
      <t>Tab 6: Výrazná odchýlka - výdavkové pravidlo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</si>
  <si>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kumulatívne (2013-2015)</t>
  </si>
  <si>
    <t>Reálny rast agregátu výdavkov očisteného o zmenu príjmov (%)</t>
  </si>
  <si>
    <t>Tempo rastu výdavkov podľa výdavkového pravidla (%)</t>
  </si>
  <si>
    <t>Odchýlka od výdavkového pravidla (vplyv na saldo)</t>
  </si>
  <si>
    <r>
      <t>áno</t>
    </r>
    <r>
      <rPr>
        <b/>
        <sz val="9"/>
        <color rgb="FF13B5EA"/>
        <rFont val="Constantia"/>
        <family val="1"/>
        <charset val="238"/>
      </rPr>
      <t> </t>
    </r>
  </si>
  <si>
    <t>Medziročná zmena výdavkov na spolufinancovanie</t>
  </si>
  <si>
    <t>Medziročná zmena zvýšenia efektívnosti výberu DPH (odhad MF SR)</t>
  </si>
  <si>
    <t>Odchýlka od výdavkového pravidla po zohľadnení dodat. faktorov</t>
  </si>
  <si>
    <r>
      <t>Tab 11: Odhad výdavkov zo zdroja EÚ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</si>
  <si>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EU fondy v sektore VS</t>
  </si>
  <si>
    <r>
      <t xml:space="preserve"> - výkazy ŠP</t>
    </r>
    <r>
      <rPr>
        <sz val="9"/>
        <color rgb="FF13B5EA"/>
        <rFont val="Constantia"/>
        <family val="1"/>
        <charset val="238"/>
      </rPr>
      <t>*</t>
    </r>
  </si>
  <si>
    <t xml:space="preserve"> - dodatočne zahrnuté subjekty VS (údaje z RIS)</t>
  </si>
  <si>
    <t>Investície z EU fondov v sektore VS</t>
  </si>
  <si>
    <t xml:space="preserve">* zahŕňa subjekty VS, ktoré boli v čase zberu údajov zaradené v sektore verejnej správy </t>
  </si>
  <si>
    <t xml:space="preserve">                                                                                                                    Zdroj: Štátna pokladnica, Rozpočtový informačný systém MF SR</t>
  </si>
  <si>
    <t>Tab 13: Vývoj upravených výdavkov (ESA2010, mil. eur)</t>
  </si>
  <si>
    <t>1. Primárny výdavkový agregát</t>
  </si>
  <si>
    <r>
      <t xml:space="preserve">2. Medziročná zmena primárneho výdavkového agregátu </t>
    </r>
    <r>
      <rPr>
        <i/>
        <sz val="9"/>
        <color rgb="FF000000"/>
        <rFont val="Constantia"/>
        <family val="1"/>
        <charset val="238"/>
      </rPr>
      <t>(1</t>
    </r>
    <r>
      <rPr>
        <i/>
        <vertAlign val="subscript"/>
        <sz val="9"/>
        <color rgb="FF000000"/>
        <rFont val="Constantia"/>
        <family val="1"/>
        <charset val="238"/>
      </rPr>
      <t>t</t>
    </r>
    <r>
      <rPr>
        <i/>
        <sz val="9"/>
        <color rgb="FF000000"/>
        <rFont val="Constantia"/>
        <family val="1"/>
        <charset val="238"/>
      </rPr>
      <t>-1</t>
    </r>
    <r>
      <rPr>
        <i/>
        <vertAlign val="subscript"/>
        <sz val="9"/>
        <color rgb="FF000000"/>
        <rFont val="Constantia"/>
        <family val="1"/>
        <charset val="238"/>
      </rPr>
      <t>t-1</t>
    </r>
    <r>
      <rPr>
        <i/>
        <sz val="9"/>
        <color rgb="FF000000"/>
        <rFont val="Constantia"/>
        <family val="1"/>
        <charset val="238"/>
      </rPr>
      <t>)</t>
    </r>
  </si>
  <si>
    <t>5. Medziročná zmena deflátora HDP</t>
  </si>
  <si>
    <t>7. Miera potenciálneho rastu HDP</t>
  </si>
  <si>
    <r>
      <t>8. Vplyv zmeny výdavkov na saldo  ((7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-6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)*1</t>
    </r>
    <r>
      <rPr>
        <b/>
        <vertAlign val="subscript"/>
        <sz val="9"/>
        <color rgb="FF13B5EA"/>
        <rFont val="Constantia"/>
        <family val="1"/>
        <charset val="238"/>
      </rPr>
      <t>t-1</t>
    </r>
    <r>
      <rPr>
        <b/>
        <sz val="9"/>
        <color rgb="FF13B5EA"/>
        <rFont val="Constantia"/>
        <family val="1"/>
        <charset val="238"/>
      </rPr>
      <t>/HDP</t>
    </r>
    <r>
      <rPr>
        <b/>
        <vertAlign val="subscript"/>
        <sz val="9"/>
        <color rgb="FF13B5EA"/>
        <rFont val="Constantia"/>
        <family val="1"/>
        <charset val="238"/>
      </rPr>
      <t>t</t>
    </r>
    <r>
      <rPr>
        <b/>
        <sz val="9"/>
        <color rgb="FF13B5EA"/>
        <rFont val="Constantia"/>
        <family val="1"/>
        <charset val="238"/>
      </rPr>
      <t>)</t>
    </r>
  </si>
  <si>
    <t>p.m. Zmena štrukturálneho salda</t>
  </si>
  <si>
    <t>Zdroj: RRZ, ŠÚ SR, MF SR</t>
  </si>
  <si>
    <t>4. Nominálny rast agregátu výdavkov očisteného o ∆ príjmov ((2t-3t)/1t-1)</t>
  </si>
  <si>
    <t xml:space="preserve">6. Reálny rast agregátu výdavkov očisteného o ∆ príjmov </t>
  </si>
  <si>
    <t>3. Zmena v príjmoch z titulu diskrecionárnych opatrení a metodiky vykazovania národných účtov</t>
  </si>
  <si>
    <r>
      <t>Tab 14: Rozdiely medzi zmenou štrukturálneho salda a vplyvu upravených výdavkov na saldo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</si>
  <si>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trajektória</t>
  </si>
  <si>
    <t>Zmena upravených výdavkov (vplyv na saldo)</t>
  </si>
  <si>
    <t>(+) Odchýlka skutočných investícií od priemeru</t>
  </si>
  <si>
    <t>(+) Vývoj úrokových nákladov</t>
  </si>
  <si>
    <t>(+) Skutočný vývoj príjmov nad rámec potenciálu</t>
  </si>
  <si>
    <t>(+) Nepresnosti pri výpočte tempa rastu príjmov (iná základňa)</t>
  </si>
  <si>
    <t>(+) Vplyv rastu HDP (efekt menovateľa)</t>
  </si>
  <si>
    <t>Hodnotenie plnenia pravidla o vyrovnanom rozpočte za rok 2015 (júl 2016)</t>
  </si>
  <si>
    <t>cyklická zložka</t>
  </si>
  <si>
    <t>DPPO</t>
  </si>
  <si>
    <t>DPFO</t>
  </si>
  <si>
    <t>Odvody</t>
  </si>
  <si>
    <t>Nepriame dane</t>
  </si>
  <si>
    <t>Dávky v nezamestnanosti</t>
  </si>
  <si>
    <t>Dôchodky</t>
  </si>
  <si>
    <t>Nedaňové príjmy</t>
  </si>
  <si>
    <t>Graf 6: Rozdiel v odhade cyklickej zložky VS po jednotlivých zložkách (RRZ vs. MF SR) v rokoch 2012-2015 (ESA2010, % HDP)</t>
  </si>
  <si>
    <t>produkčná medzera RRZ</t>
  </si>
  <si>
    <t>produkčná medzera MF SR</t>
  </si>
  <si>
    <t xml:space="preserve">Graf 5: Vývoj produkčnej medzery podľa RRZ a MF SR v rokoch 2012-2015 (ESA2010, % pot. HDP) </t>
  </si>
  <si>
    <t>Graf 5: Vývoj produkčnej medzery podľa RRZ a MF SR v rokoch 2012-2015</t>
  </si>
  <si>
    <t>Graf 6: Rozdiel v odhade cyklickej zložky VS po jednotlivých zložkách (RRZ vs. MF SR) v rokoch 2012-2015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</si>
</sst>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 ;\-#,##0.0\ "/>
    <numFmt numFmtId="167" formatCode="0.0%"/>
    <numFmt numFmtId="168" formatCode="#,##0.00000"/>
    <numFmt numFmtId="169" formatCode="[$-409]mmm\-yy;@"/>
  </numFmts>
  <fonts count="83" x14ac:knownFonts="1"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rgb="FF002060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name val="Constantia"/>
      <family val="1"/>
      <charset val="238"/>
    </font>
    <font>
      <i/>
      <sz val="8"/>
      <color rgb="FF002060"/>
      <name val="Constantia"/>
      <family val="1"/>
      <charset val="238"/>
    </font>
    <font>
      <i/>
      <sz val="9"/>
      <color rgb="FF002060"/>
      <name val="Constantia"/>
      <family val="1"/>
      <charset val="238"/>
    </font>
    <font>
      <sz val="8"/>
      <color rgb="FF13B5EA"/>
      <name val="Constantia"/>
      <family val="1"/>
      <charset val="238"/>
    </font>
    <font>
      <b/>
      <sz val="7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11"/>
      <color theme="1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9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sz val="10"/>
      <name val="Arial"/>
      <family val="2"/>
      <charset val="238"/>
    </font>
    <font>
      <sz val="10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b/>
      <i/>
      <sz val="9"/>
      <color theme="1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onstantia"/>
      <family val="2"/>
      <charset val="238"/>
    </font>
    <font>
      <b/>
      <sz val="13"/>
      <color theme="3"/>
      <name val="Constantia"/>
      <family val="2"/>
      <charset val="238"/>
    </font>
    <font>
      <b/>
      <sz val="11"/>
      <color theme="3"/>
      <name val="Constantia"/>
      <family val="2"/>
      <charset val="238"/>
    </font>
    <font>
      <sz val="10"/>
      <color rgb="FF006100"/>
      <name val="Constantia"/>
      <family val="2"/>
      <charset val="238"/>
    </font>
    <font>
      <sz val="10"/>
      <color rgb="FF9C0006"/>
      <name val="Constantia"/>
      <family val="2"/>
      <charset val="238"/>
    </font>
    <font>
      <sz val="10"/>
      <color rgb="FF9C6500"/>
      <name val="Constantia"/>
      <family val="2"/>
      <charset val="238"/>
    </font>
    <font>
      <sz val="10"/>
      <color rgb="FF3F3F76"/>
      <name val="Constantia"/>
      <family val="2"/>
      <charset val="238"/>
    </font>
    <font>
      <b/>
      <sz val="10"/>
      <color rgb="FF3F3F3F"/>
      <name val="Constantia"/>
      <family val="2"/>
      <charset val="238"/>
    </font>
    <font>
      <b/>
      <sz val="10"/>
      <color rgb="FFFA7D00"/>
      <name val="Constantia"/>
      <family val="2"/>
      <charset val="238"/>
    </font>
    <font>
      <sz val="10"/>
      <color rgb="FFFA7D00"/>
      <name val="Constantia"/>
      <family val="2"/>
      <charset val="238"/>
    </font>
    <font>
      <b/>
      <sz val="10"/>
      <color theme="0"/>
      <name val="Constantia"/>
      <family val="2"/>
      <charset val="238"/>
    </font>
    <font>
      <sz val="10"/>
      <color rgb="FFFF0000"/>
      <name val="Constantia"/>
      <family val="2"/>
      <charset val="238"/>
    </font>
    <font>
      <i/>
      <sz val="10"/>
      <color rgb="FF7F7F7F"/>
      <name val="Constantia"/>
      <family val="2"/>
      <charset val="238"/>
    </font>
    <font>
      <b/>
      <sz val="10"/>
      <color theme="1"/>
      <name val="Constantia"/>
      <family val="2"/>
      <charset val="238"/>
    </font>
    <font>
      <sz val="10"/>
      <color theme="0"/>
      <name val="Constantia"/>
      <family val="2"/>
      <charset val="238"/>
    </font>
    <font>
      <b/>
      <sz val="9"/>
      <color theme="0"/>
      <name val="Constantia"/>
      <family val="1"/>
      <charset val="238"/>
    </font>
    <font>
      <b/>
      <sz val="9"/>
      <color theme="1"/>
      <name val="Constantia"/>
      <family val="1"/>
    </font>
    <font>
      <b/>
      <sz val="20"/>
      <color theme="1"/>
      <name val="Wingdings"/>
      <charset val="2"/>
    </font>
    <font>
      <sz val="9"/>
      <color theme="1"/>
      <name val="Constantia"/>
      <family val="1"/>
    </font>
    <font>
      <sz val="16"/>
      <color theme="1"/>
      <name val="Wingdings"/>
      <charset val="2"/>
    </font>
    <font>
      <sz val="9"/>
      <color theme="0"/>
      <name val="Constantia"/>
      <family val="1"/>
      <charset val="238"/>
    </font>
    <font>
      <b/>
      <sz val="16"/>
      <color theme="1"/>
      <name val="Wingdings"/>
      <charset val="2"/>
    </font>
    <font>
      <b/>
      <sz val="22"/>
      <color theme="1"/>
      <name val="Wingdings"/>
      <charset val="2"/>
    </font>
    <font>
      <sz val="9"/>
      <color rgb="FFFF0000"/>
      <name val="Constantia"/>
      <family val="1"/>
    </font>
    <font>
      <sz val="16"/>
      <color theme="0"/>
      <name val="Wingdings"/>
      <charset val="2"/>
    </font>
    <font>
      <u/>
      <sz val="11"/>
      <color theme="10"/>
      <name val="Calibri"/>
      <family val="2"/>
      <charset val="238"/>
      <scheme val="minor"/>
    </font>
    <font>
      <b/>
      <sz val="11"/>
      <color rgb="FF13B5EA"/>
      <name val="Constantia"/>
      <family val="1"/>
      <charset val="238"/>
    </font>
    <font>
      <sz val="11"/>
      <color theme="0"/>
      <name val="Constantia"/>
      <family val="1"/>
      <charset val="238"/>
    </font>
    <font>
      <sz val="9"/>
      <color indexed="8"/>
      <name val="Constantia"/>
      <family val="1"/>
      <charset val="238"/>
    </font>
    <font>
      <b/>
      <sz val="9"/>
      <color rgb="FF13B5EA"/>
      <name val="Arial Narrow"/>
      <family val="2"/>
      <charset val="238"/>
    </font>
    <font>
      <b/>
      <sz val="8"/>
      <color rgb="FFFFFFFF"/>
      <name val="Constantia"/>
      <family val="1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8"/>
      <color rgb="FFFFFFFF"/>
      <name val="Constantia"/>
      <family val="1"/>
      <charset val="238"/>
    </font>
    <font>
      <sz val="10"/>
      <color rgb="FF000000"/>
      <name val="Times New Roman"/>
      <family val="1"/>
      <charset val="238"/>
    </font>
    <font>
      <b/>
      <sz val="16"/>
      <color rgb="FF13B5EA"/>
      <name val="Constantia"/>
      <family val="1"/>
      <charset val="238"/>
    </font>
    <font>
      <sz val="8"/>
      <color rgb="FF000000"/>
      <name val="Constantia"/>
      <family val="1"/>
      <charset val="238"/>
    </font>
    <font>
      <sz val="11"/>
      <color rgb="FF000000"/>
      <name val="Constantia"/>
      <family val="1"/>
      <charset val="238"/>
    </font>
    <font>
      <b/>
      <i/>
      <sz val="9"/>
      <color rgb="FF000000"/>
      <name val="Constantia"/>
      <family val="1"/>
      <charset val="238"/>
    </font>
    <font>
      <b/>
      <sz val="11"/>
      <color rgb="FF13B5EA"/>
      <name val="Calibri"/>
      <family val="2"/>
      <charset val="238"/>
    </font>
    <font>
      <sz val="11"/>
      <color rgb="FF000000"/>
      <name val="Arial Narrow"/>
      <family val="2"/>
      <charset val="238"/>
    </font>
    <font>
      <i/>
      <vertAlign val="subscript"/>
      <sz val="9"/>
      <color rgb="FF000000"/>
      <name val="Constantia"/>
      <family val="1"/>
      <charset val="238"/>
    </font>
    <font>
      <b/>
      <vertAlign val="subscript"/>
      <sz val="9"/>
      <color rgb="FF13B5EA"/>
      <name val="Constantia"/>
      <family val="1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</font>
    <font>
      <i/>
      <sz val="8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8"/>
      <name val="Constantia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rgb="FF13B5EA"/>
      </left>
      <right/>
      <top/>
      <bottom/>
      <diagonal/>
    </border>
    <border>
      <left/>
      <right/>
      <top style="medium">
        <color rgb="FF13B5EA"/>
      </top>
      <bottom/>
      <diagonal/>
    </border>
    <border>
      <left/>
      <right/>
      <top/>
      <bottom style="thin">
        <color rgb="FF13B5EA"/>
      </bottom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13B5EA"/>
      </top>
      <bottom style="medium">
        <color rgb="FF13B5EA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13B5EA"/>
      </left>
      <right style="thin">
        <color rgb="FF13B5EA"/>
      </right>
      <top style="thin">
        <color theme="0"/>
      </top>
      <bottom/>
      <diagonal/>
    </border>
    <border>
      <left style="thin">
        <color rgb="FF13B5EA"/>
      </left>
      <right/>
      <top style="thin">
        <color theme="0"/>
      </top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FFFFFF"/>
      </left>
      <right/>
      <top/>
      <bottom/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/>
      <right style="medium">
        <color rgb="FF13B5EA"/>
      </right>
      <top/>
      <bottom/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7" applyNumberFormat="0" applyAlignment="0" applyProtection="0"/>
    <xf numFmtId="0" fontId="42" fillId="8" borderId="18" applyNumberFormat="0" applyAlignment="0" applyProtection="0"/>
    <xf numFmtId="0" fontId="43" fillId="8" borderId="17" applyNumberFormat="0" applyAlignment="0" applyProtection="0"/>
    <xf numFmtId="0" fontId="44" fillId="0" borderId="19" applyNumberFormat="0" applyFill="0" applyAlignment="0" applyProtection="0"/>
    <xf numFmtId="0" fontId="45" fillId="9" borderId="2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9" fillId="34" borderId="0" applyNumberFormat="0" applyBorder="0" applyAlignment="0" applyProtection="0"/>
    <xf numFmtId="0" fontId="1" fillId="10" borderId="21" applyNumberFormat="0" applyFont="0" applyAlignment="0" applyProtection="0"/>
    <xf numFmtId="0" fontId="60" fillId="0" borderId="0" applyNumberFormat="0" applyFill="0" applyBorder="0" applyAlignment="0" applyProtection="0"/>
    <xf numFmtId="0" fontId="27" fillId="0" borderId="0"/>
    <xf numFmtId="169" fontId="79" fillId="0" borderId="0"/>
  </cellStyleXfs>
  <cellXfs count="369">
    <xf numFmtId="0" fontId="0" fillId="0" borderId="0" xfId="0"/>
    <xf numFmtId="0" fontId="5" fillId="2" borderId="0" xfId="1" applyFont="1" applyFill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3" fillId="0" borderId="0" xfId="0" applyFont="1"/>
    <xf numFmtId="0" fontId="15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164" fontId="16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/>
    <xf numFmtId="0" fontId="10" fillId="0" borderId="0" xfId="0" applyFont="1" applyFill="1" applyBorder="1"/>
    <xf numFmtId="0" fontId="14" fillId="0" borderId="0" xfId="0" applyFont="1"/>
    <xf numFmtId="3" fontId="10" fillId="0" borderId="0" xfId="0" applyNumberFormat="1" applyFont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2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2" fontId="8" fillId="0" borderId="0" xfId="0" applyNumberFormat="1" applyFont="1"/>
    <xf numFmtId="0" fontId="19" fillId="0" borderId="0" xfId="0" applyFont="1" applyAlignment="1">
      <alignment horizontal="left" vertical="center"/>
    </xf>
    <xf numFmtId="0" fontId="50" fillId="2" borderId="2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3" fillId="3" borderId="0" xfId="0" applyFont="1" applyFill="1" applyBorder="1"/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3" fillId="0" borderId="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3" fillId="0" borderId="3" xfId="0" applyFont="1" applyBorder="1"/>
    <xf numFmtId="0" fontId="53" fillId="0" borderId="9" xfId="0" applyFont="1" applyBorder="1"/>
    <xf numFmtId="0" fontId="1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3" borderId="0" xfId="0" applyFont="1" applyFill="1"/>
    <xf numFmtId="0" fontId="12" fillId="3" borderId="10" xfId="0" applyFont="1" applyFill="1" applyBorder="1" applyAlignment="1">
      <alignment horizontal="center" vertical="center"/>
    </xf>
    <xf numFmtId="0" fontId="53" fillId="3" borderId="3" xfId="0" applyFont="1" applyFill="1" applyBorder="1"/>
    <xf numFmtId="0" fontId="53" fillId="3" borderId="0" xfId="0" applyFont="1" applyFill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31" xfId="0" applyFont="1" applyFill="1" applyBorder="1" applyAlignment="1">
      <alignment horizontal="center" vertical="center"/>
    </xf>
    <xf numFmtId="2" fontId="53" fillId="0" borderId="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9" fontId="53" fillId="0" borderId="31" xfId="0" applyNumberFormat="1" applyFont="1" applyFill="1" applyBorder="1" applyAlignment="1">
      <alignment horizontal="center" vertical="center"/>
    </xf>
    <xf numFmtId="49" fontId="53" fillId="0" borderId="5" xfId="0" applyNumberFormat="1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9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3" fillId="0" borderId="5" xfId="0" applyFont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/>
    </xf>
    <xf numFmtId="167" fontId="58" fillId="0" borderId="9" xfId="0" applyNumberFormat="1" applyFont="1" applyFill="1" applyBorder="1" applyAlignment="1">
      <alignment horizontal="center" vertical="center"/>
    </xf>
    <xf numFmtId="49" fontId="50" fillId="2" borderId="10" xfId="0" applyNumberFormat="1" applyFont="1" applyFill="1" applyBorder="1" applyAlignment="1">
      <alignment vertical="center"/>
    </xf>
    <xf numFmtId="0" fontId="59" fillId="2" borderId="7" xfId="0" applyFont="1" applyFill="1" applyBorder="1" applyAlignment="1">
      <alignment horizontal="center" vertical="center"/>
    </xf>
    <xf numFmtId="0" fontId="53" fillId="0" borderId="0" xfId="0" applyFont="1"/>
    <xf numFmtId="0" fontId="53" fillId="0" borderId="0" xfId="0" applyFont="1" applyFill="1"/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35" borderId="0" xfId="0" applyFont="1" applyFill="1"/>
    <xf numFmtId="0" fontId="23" fillId="0" borderId="0" xfId="0" applyFont="1"/>
    <xf numFmtId="0" fontId="7" fillId="0" borderId="0" xfId="0" applyFont="1"/>
    <xf numFmtId="0" fontId="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3" fontId="6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5" fontId="25" fillId="0" borderId="0" xfId="7" applyNumberFormat="1" applyFont="1" applyFill="1" applyBorder="1" applyAlignment="1">
      <alignment horizontal="right" vertical="center"/>
    </xf>
    <xf numFmtId="164" fontId="25" fillId="0" borderId="0" xfId="7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wrapText="1"/>
    </xf>
    <xf numFmtId="3" fontId="0" fillId="0" borderId="0" xfId="0" applyNumberFormat="1"/>
    <xf numFmtId="165" fontId="10" fillId="0" borderId="0" xfId="0" applyNumberFormat="1" applyFont="1"/>
    <xf numFmtId="165" fontId="10" fillId="0" borderId="0" xfId="0" applyNumberFormat="1" applyFont="1" applyFill="1"/>
    <xf numFmtId="168" fontId="10" fillId="0" borderId="0" xfId="0" applyNumberFormat="1" applyFont="1" applyFill="1"/>
    <xf numFmtId="0" fontId="65" fillId="2" borderId="0" xfId="0" applyFont="1" applyFill="1" applyAlignment="1">
      <alignment horizontal="left" vertical="center"/>
    </xf>
    <xf numFmtId="0" fontId="65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66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2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65" fillId="2" borderId="4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  <xf numFmtId="0" fontId="65" fillId="2" borderId="4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6" fontId="10" fillId="0" borderId="0" xfId="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1" fillId="0" borderId="6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6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9" fillId="2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0" fontId="70" fillId="0" borderId="0" xfId="0" applyFont="1" applyAlignment="1">
      <alignment wrapText="1"/>
    </xf>
    <xf numFmtId="0" fontId="5" fillId="2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0" fontId="21" fillId="36" borderId="0" xfId="0" applyFont="1" applyFill="1" applyAlignment="1">
      <alignment horizontal="left" vertical="center" wrapText="1"/>
    </xf>
    <xf numFmtId="0" fontId="74" fillId="0" borderId="6" xfId="0" applyFont="1" applyBorder="1" applyAlignment="1">
      <alignment horizontal="left" vertical="center"/>
    </xf>
    <xf numFmtId="0" fontId="75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7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68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/>
    </xf>
    <xf numFmtId="0" fontId="21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31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2" fontId="22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24" fillId="0" borderId="6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8" fillId="0" borderId="0" xfId="0" applyFont="1"/>
    <xf numFmtId="0" fontId="28" fillId="0" borderId="0" xfId="49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2" fontId="32" fillId="0" borderId="3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" fontId="10" fillId="0" borderId="0" xfId="0" applyNumberFormat="1" applyFont="1"/>
    <xf numFmtId="3" fontId="10" fillId="0" borderId="0" xfId="0" applyNumberFormat="1" applyFont="1" applyBorder="1"/>
    <xf numFmtId="3" fontId="12" fillId="0" borderId="0" xfId="0" applyNumberFormat="1" applyFont="1"/>
    <xf numFmtId="3" fontId="53" fillId="0" borderId="0" xfId="0" applyNumberFormat="1" applyFont="1"/>
    <xf numFmtId="3" fontId="51" fillId="0" borderId="0" xfId="0" applyNumberFormat="1" applyFont="1"/>
    <xf numFmtId="3" fontId="51" fillId="0" borderId="3" xfId="0" applyNumberFormat="1" applyFont="1" applyBorder="1"/>
    <xf numFmtId="3" fontId="21" fillId="0" borderId="6" xfId="0" applyNumberFormat="1" applyFont="1" applyBorder="1" applyAlignment="1">
      <alignment horizontal="right" vertical="center"/>
    </xf>
    <xf numFmtId="3" fontId="51" fillId="0" borderId="6" xfId="0" applyNumberFormat="1" applyFont="1" applyBorder="1"/>
    <xf numFmtId="3" fontId="22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21" fillId="0" borderId="6" xfId="0" applyNumberFormat="1" applyFont="1" applyFill="1" applyBorder="1" applyAlignment="1">
      <alignment horizontal="right" vertical="center"/>
    </xf>
    <xf numFmtId="2" fontId="22" fillId="0" borderId="6" xfId="0" applyNumberFormat="1" applyFont="1" applyFill="1" applyBorder="1" applyAlignment="1">
      <alignment horizontal="right" vertical="center"/>
    </xf>
    <xf numFmtId="2" fontId="22" fillId="0" borderId="36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2" fontId="6" fillId="0" borderId="6" xfId="1" applyNumberFormat="1" applyFont="1" applyFill="1" applyBorder="1" applyAlignment="1">
      <alignment horizontal="center" vertical="center"/>
    </xf>
    <xf numFmtId="0" fontId="10" fillId="0" borderId="23" xfId="0" applyFont="1" applyBorder="1"/>
    <xf numFmtId="164" fontId="9" fillId="0" borderId="23" xfId="1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2" fontId="6" fillId="0" borderId="1" xfId="1" applyNumberFormat="1" applyFont="1" applyFill="1" applyBorder="1" applyAlignment="1">
      <alignment horizontal="center" vertical="center"/>
    </xf>
    <xf numFmtId="2" fontId="6" fillId="0" borderId="36" xfId="1" applyNumberFormat="1" applyFont="1" applyFill="1" applyBorder="1" applyAlignment="1">
      <alignment horizontal="center" vertical="center"/>
    </xf>
    <xf numFmtId="0" fontId="13" fillId="0" borderId="39" xfId="0" applyFont="1" applyFill="1" applyBorder="1"/>
    <xf numFmtId="0" fontId="11" fillId="0" borderId="6" xfId="0" applyFont="1" applyBorder="1" applyAlignment="1">
      <alignment vertical="center"/>
    </xf>
    <xf numFmtId="3" fontId="11" fillId="0" borderId="6" xfId="0" applyNumberFormat="1" applyFont="1" applyBorder="1"/>
    <xf numFmtId="0" fontId="6" fillId="0" borderId="6" xfId="0" applyFont="1" applyBorder="1" applyAlignment="1">
      <alignment vertical="center"/>
    </xf>
    <xf numFmtId="0" fontId="64" fillId="0" borderId="6" xfId="0" applyFont="1" applyBorder="1"/>
    <xf numFmtId="4" fontId="6" fillId="0" borderId="6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/>
    <xf numFmtId="4" fontId="10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right" vertical="center"/>
    </xf>
    <xf numFmtId="0" fontId="71" fillId="0" borderId="1" xfId="0" applyFont="1" applyBorder="1" applyAlignment="1">
      <alignment horizontal="left" vertical="center"/>
    </xf>
    <xf numFmtId="0" fontId="0" fillId="0" borderId="36" xfId="0" applyBorder="1"/>
    <xf numFmtId="0" fontId="72" fillId="0" borderId="36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28" fillId="0" borderId="0" xfId="50" applyFont="1"/>
    <xf numFmtId="0" fontId="81" fillId="2" borderId="0" xfId="50" applyFont="1" applyFill="1" applyAlignment="1">
      <alignment horizontal="center"/>
    </xf>
    <xf numFmtId="4" fontId="28" fillId="0" borderId="0" xfId="50" applyNumberFormat="1" applyFont="1"/>
    <xf numFmtId="0" fontId="28" fillId="0" borderId="0" xfId="50" applyFont="1" applyFill="1"/>
    <xf numFmtId="0" fontId="81" fillId="0" borderId="0" xfId="50" applyFont="1" applyFill="1" applyAlignment="1">
      <alignment horizontal="center"/>
    </xf>
    <xf numFmtId="169" fontId="82" fillId="0" borderId="3" xfId="51" applyFont="1" applyFill="1" applyBorder="1" applyAlignment="1">
      <alignment horizontal="center" vertical="center" wrapText="1"/>
    </xf>
    <xf numFmtId="169" fontId="80" fillId="0" borderId="3" xfId="5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26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textRotation="90" wrapText="1"/>
    </xf>
    <xf numFmtId="0" fontId="50" fillId="2" borderId="8" xfId="0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51" fillId="3" borderId="29" xfId="0" applyFont="1" applyFill="1" applyBorder="1" applyAlignment="1">
      <alignment horizontal="center" vertical="center"/>
    </xf>
    <xf numFmtId="0" fontId="51" fillId="3" borderId="31" xfId="0" applyFont="1" applyFill="1" applyBorder="1" applyAlignment="1">
      <alignment horizontal="center" vertical="center"/>
    </xf>
    <xf numFmtId="0" fontId="52" fillId="3" borderId="30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7" fillId="3" borderId="11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51" fillId="3" borderId="34" xfId="0" applyFont="1" applyFill="1" applyBorder="1" applyAlignment="1">
      <alignment horizontal="center" vertical="center"/>
    </xf>
    <xf numFmtId="0" fontId="51" fillId="3" borderId="32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left" vertical="center" wrapText="1"/>
    </xf>
    <xf numFmtId="9" fontId="53" fillId="0" borderId="12" xfId="0" applyNumberFormat="1" applyFont="1" applyFill="1" applyBorder="1" applyAlignment="1">
      <alignment horizontal="center" vertical="center"/>
    </xf>
    <xf numFmtId="9" fontId="53" fillId="0" borderId="13" xfId="0" applyNumberFormat="1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 textRotation="90" wrapText="1"/>
    </xf>
    <xf numFmtId="0" fontId="50" fillId="2" borderId="0" xfId="0" applyFont="1" applyFill="1" applyBorder="1" applyAlignment="1">
      <alignment horizontal="center" vertical="center" textRotation="90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9" fontId="12" fillId="3" borderId="34" xfId="0" applyNumberFormat="1" applyFont="1" applyFill="1" applyBorder="1" applyAlignment="1">
      <alignment horizontal="center" vertical="center"/>
    </xf>
    <xf numFmtId="9" fontId="12" fillId="3" borderId="31" xfId="0" applyNumberFormat="1" applyFont="1" applyFill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0" fillId="2" borderId="3" xfId="0" applyFont="1" applyFill="1" applyBorder="1" applyAlignment="1">
      <alignment horizontal="left" vertical="center"/>
    </xf>
    <xf numFmtId="0" fontId="50" fillId="2" borderId="8" xfId="0" applyFont="1" applyFill="1" applyBorder="1" applyAlignment="1">
      <alignment horizontal="left" vertical="center"/>
    </xf>
    <xf numFmtId="0" fontId="50" fillId="2" borderId="7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5" fillId="2" borderId="0" xfId="0" applyFont="1" applyFill="1" applyAlignment="1">
      <alignment horizontal="center" vertical="center" wrapText="1"/>
    </xf>
    <xf numFmtId="0" fontId="65" fillId="2" borderId="35" xfId="0" applyFont="1" applyFill="1" applyBorder="1" applyAlignment="1">
      <alignment horizontal="center" vertical="center" wrapText="1"/>
    </xf>
    <xf numFmtId="0" fontId="65" fillId="2" borderId="37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0" fillId="0" borderId="0" xfId="49" applyAlignment="1">
      <alignment horizontal="justify" vertical="center"/>
    </xf>
  </cellXfs>
  <cellStyles count="52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Dobrá" xfId="13" builtinId="26" customBuiltin="1"/>
    <cellStyle name="Hypertextové prepojenie" xfId="49" builtinId="8"/>
    <cellStyle name="Kontrolná bunka" xfId="20" builtinId="23" customBuiltin="1"/>
    <cellStyle name="Nadpis 1" xfId="9" builtinId="16" customBuiltin="1"/>
    <cellStyle name="Nadpis 2" xfId="10" builtinId="17" customBuiltin="1"/>
    <cellStyle name="Nadpis 3" xfId="11" builtinId="18" customBuiltin="1"/>
    <cellStyle name="Nadpis 4" xfId="12" builtinId="19" customBuiltin="1"/>
    <cellStyle name="Neutrálna" xfId="15" builtinId="28" customBuiltin="1"/>
    <cellStyle name="Normal 3 4" xfId="51"/>
    <cellStyle name="Normálna 7" xfId="3"/>
    <cellStyle name="Normálne" xfId="0" builtinId="0"/>
    <cellStyle name="Normálne 11" xfId="4"/>
    <cellStyle name="Normálne 12" xfId="5"/>
    <cellStyle name="Normálne 2" xfId="6"/>
    <cellStyle name="Normálne 5" xfId="1"/>
    <cellStyle name="Normálne 51" xfId="2"/>
    <cellStyle name="Normálne 58" xfId="50"/>
    <cellStyle name="percentá 16" xfId="7"/>
    <cellStyle name="Poznámka 2" xfId="48"/>
    <cellStyle name="Prepojená bunka" xfId="19" builtinId="24" customBuiltin="1"/>
    <cellStyle name="Spolu" xfId="23" builtinId="25" customBuiltin="1"/>
    <cellStyle name="Text upozornenia" xfId="21" builtinId="11" customBuiltin="1"/>
    <cellStyle name="Titul" xfId="8" builtinId="15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2" builtinId="53" customBuiltin="1"/>
    <cellStyle name="Zlá" xfId="14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0"/>
  <tableStyles count="0" defaultTableStyle="TableStyleMedium2" defaultPivotStyle="PivotStyleLight16"/>
  <colors>
    <mruColors>
      <color rgb="FF13B5EA"/>
      <color rgb="FFB2E4F8"/>
      <color rgb="FF58595B"/>
      <color rgb="FFDC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58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82" Type="http://schemas.openxmlformats.org/officeDocument/2006/relationships/sharedStrings" Target="sharedStrings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91885440074047E-2"/>
          <c:y val="0.11584653041965259"/>
          <c:w val="0.87466588718173566"/>
          <c:h val="0.8292221337501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'G01,G02'!$A$7</c:f>
              <c:strCache>
                <c:ptCount val="1"/>
                <c:pt idx="0">
                  <c:v>odchýlka od trajektórie (ciele vlády) </c:v>
                </c:pt>
              </c:strCache>
            </c:strRef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'G01,G02'!$B$1:$F$1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'G01,G02'!$B$7:$F$7</c:f>
              <c:numCache>
                <c:formatCode>0.0</c:formatCode>
                <c:ptCount val="5"/>
                <c:pt idx="0">
                  <c:v>0</c:v>
                </c:pt>
                <c:pt idx="1">
                  <c:v>0.10017529753110077</c:v>
                </c:pt>
                <c:pt idx="2">
                  <c:v>0.30694967170854026</c:v>
                </c:pt>
                <c:pt idx="3">
                  <c:v>0.6717537629116126</c:v>
                </c:pt>
                <c:pt idx="4">
                  <c:v>0.5616044938134469</c:v>
                </c:pt>
              </c:numCache>
            </c:numRef>
          </c:val>
        </c:ser>
        <c:ser>
          <c:idx val="0"/>
          <c:order val="1"/>
          <c:tx>
            <c:strRef>
              <c:f>'G01,G02'!$A$8</c:f>
              <c:strCache>
                <c:ptCount val="1"/>
                <c:pt idx="0">
                  <c:v>odchýlka od trajektórie (saldo VS podľa RRZ)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'G01,G02'!$B$1:$F$1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'G01,G02'!$B$8:$F$8</c:f>
              <c:numCache>
                <c:formatCode>0.0</c:formatCode>
                <c:ptCount val="5"/>
                <c:pt idx="0">
                  <c:v>0</c:v>
                </c:pt>
                <c:pt idx="1">
                  <c:v>-0.24434870171897627</c:v>
                </c:pt>
                <c:pt idx="2">
                  <c:v>-0.54977643171024093</c:v>
                </c:pt>
                <c:pt idx="3">
                  <c:v>-0.32465128342259586</c:v>
                </c:pt>
                <c:pt idx="4">
                  <c:v>-0.63628494463333252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6"/>
        <c:axId val="315093328"/>
        <c:axId val="315093720"/>
      </c:barChart>
      <c:catAx>
        <c:axId val="31509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5093720"/>
        <c:crosses val="autoZero"/>
        <c:auto val="1"/>
        <c:lblAlgn val="ctr"/>
        <c:lblOffset val="100"/>
        <c:noMultiLvlLbl val="0"/>
      </c:catAx>
      <c:valAx>
        <c:axId val="3150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509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2798650168728903E-2"/>
          <c:y val="0.89195389869400599"/>
          <c:w val="0.6736798387440549"/>
          <c:h val="0.1060823936603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0870412379604E-2"/>
          <c:y val="2.9549837327131651E-2"/>
          <c:w val="0.90690485564304468"/>
          <c:h val="0.87441965587634884"/>
        </c:manualLayout>
      </c:layout>
      <c:lineChart>
        <c:grouping val="standard"/>
        <c:varyColors val="0"/>
        <c:ser>
          <c:idx val="2"/>
          <c:order val="0"/>
          <c:tx>
            <c:strRef>
              <c:f>'G01,G02'!#REF!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CB47B"/>
              </a:solidFill>
              <a:ln w="19050">
                <a:solidFill>
                  <a:srgbClr val="DCB47B"/>
                </a:solidFill>
                <a:prstDash val="solid"/>
              </a:ln>
              <a:effectLst/>
            </c:spPr>
          </c:marker>
          <c:cat>
            <c:numRef>
              <c:f>'G01,G02'!$B$1:$F$1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'G01,G02'!$B$2:$F$2</c:f>
              <c:numCache>
                <c:formatCode>0.0</c:formatCode>
                <c:ptCount val="5"/>
                <c:pt idx="0">
                  <c:v>-2.6986608987509011</c:v>
                </c:pt>
                <c:pt idx="1">
                  <c:v>-2.1489956740631757</c:v>
                </c:pt>
                <c:pt idx="2">
                  <c:v>-1.5993304493754503</c:v>
                </c:pt>
                <c:pt idx="3">
                  <c:v>-1.0496652246877249</c:v>
                </c:pt>
                <c:pt idx="4">
                  <c:v>-0.5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'G01,G02'!$A$4</c:f>
              <c:strCache>
                <c:ptCount val="1"/>
                <c:pt idx="0">
                  <c:v>odhad štrukturálneho salda (ciele vlády)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19050">
                <a:solidFill>
                  <a:srgbClr val="58595B"/>
                </a:solidFill>
                <a:prstDash val="dash"/>
              </a:ln>
              <a:effectLst/>
            </c:spPr>
          </c:marker>
          <c:cat>
            <c:numRef>
              <c:f>'G01,G02'!$B$1:$F$1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'G01,G02'!$B$4:$F$4</c:f>
              <c:numCache>
                <c:formatCode>0.0</c:formatCode>
                <c:ptCount val="5"/>
                <c:pt idx="0">
                  <c:v>-2.6986608987509011</c:v>
                </c:pt>
                <c:pt idx="1">
                  <c:v>-2.0488203765320749</c:v>
                </c:pt>
                <c:pt idx="2">
                  <c:v>-1.2923807776669101</c:v>
                </c:pt>
                <c:pt idx="3">
                  <c:v>-0.37791146177611229</c:v>
                </c:pt>
                <c:pt idx="4">
                  <c:v>6.1604493813446924E-2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'G01,G02'!$A$5</c:f>
              <c:strCache>
                <c:ptCount val="1"/>
                <c:pt idx="0">
                  <c:v>odhad štrukturálneho salda (saldo VS podľa RRZ)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9525">
                <a:solidFill>
                  <a:srgbClr val="13B5EA"/>
                </a:solidFill>
              </a:ln>
              <a:effectLst/>
            </c:spPr>
          </c:marker>
          <c:val>
            <c:numRef>
              <c:f>'G01,G02'!$B$5:$F$5</c:f>
              <c:numCache>
                <c:formatCode>0.0</c:formatCode>
                <c:ptCount val="5"/>
                <c:pt idx="0">
                  <c:v>-2.6986608987509011</c:v>
                </c:pt>
                <c:pt idx="1">
                  <c:v>-2.393344375782152</c:v>
                </c:pt>
                <c:pt idx="2">
                  <c:v>-2.1491068810856913</c:v>
                </c:pt>
                <c:pt idx="3">
                  <c:v>-1.3743165081103208</c:v>
                </c:pt>
                <c:pt idx="4">
                  <c:v>-1.1362849446333325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94504"/>
        <c:axId val="315094896"/>
      </c:lineChart>
      <c:catAx>
        <c:axId val="31509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5094896"/>
        <c:crosses val="autoZero"/>
        <c:auto val="1"/>
        <c:lblAlgn val="ctr"/>
        <c:lblOffset val="100"/>
        <c:noMultiLvlLbl val="0"/>
      </c:catAx>
      <c:valAx>
        <c:axId val="31509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1509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92953300192313"/>
          <c:y val="0.84175591708387298"/>
          <c:w val="0.7220703315213125"/>
          <c:h val="0.1576891912690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17585301837275E-2"/>
          <c:y val="5.0925925925925923E-2"/>
          <c:w val="0.87083005249343814"/>
          <c:h val="0.79104950422863807"/>
        </c:manualLayout>
      </c:layout>
      <c:barChart>
        <c:barDir val="col"/>
        <c:grouping val="clustered"/>
        <c:varyColors val="0"/>
        <c:ser>
          <c:idx val="0"/>
          <c:order val="0"/>
          <c:tx>
            <c:v>produkčná medzera RRZ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#,##0.00</c:formatCode>
              <c:ptCount val="4"/>
              <c:pt idx="0">
                <c:v>-1.0080231600632126</c:v>
              </c:pt>
              <c:pt idx="1">
                <c:v>-1.5337837311343023</c:v>
              </c:pt>
              <c:pt idx="2">
                <c:v>-0.90883050471745486</c:v>
              </c:pt>
              <c:pt idx="3">
                <c:v>-9.0427380276704647E-2</c:v>
              </c:pt>
            </c:numLit>
          </c:val>
        </c:ser>
        <c:ser>
          <c:idx val="1"/>
          <c:order val="1"/>
          <c:tx>
            <c:v>produkčná medzera MF SR</c:v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-1.1290927544995446</c:v>
              </c:pt>
              <c:pt idx="1">
                <c:v>-1.8742426670445185</c:v>
              </c:pt>
              <c:pt idx="2">
                <c:v>-1.4123176905798971</c:v>
              </c:pt>
              <c:pt idx="3">
                <c:v>-0.79000509604078462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7"/>
        <c:overlap val="-21"/>
        <c:axId val="537514016"/>
        <c:axId val="537514408"/>
      </c:barChart>
      <c:catAx>
        <c:axId val="5375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7514408"/>
        <c:crosses val="autoZero"/>
        <c:auto val="1"/>
        <c:lblAlgn val="ctr"/>
        <c:lblOffset val="100"/>
        <c:noMultiLvlLbl val="0"/>
      </c:catAx>
      <c:valAx>
        <c:axId val="53751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751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098097112860889"/>
          <c:y val="0.65335593467483222"/>
          <c:w val="0.41290791776028002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2855617803476E-2"/>
          <c:y val="4.5267489711934158E-2"/>
          <c:w val="0.9358271443821965"/>
          <c:h val="0.882906581121804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'G06'!$D$3</c:f>
              <c:strCache>
                <c:ptCount val="1"/>
                <c:pt idx="0">
                  <c:v>DPFO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'G06'!$D$4:$D$7</c:f>
              <c:numCache>
                <c:formatCode>General</c:formatCode>
                <c:ptCount val="4"/>
                <c:pt idx="0">
                  <c:v>-3.1061460104860029E-2</c:v>
                </c:pt>
                <c:pt idx="1">
                  <c:v>-3.6003240309567967E-2</c:v>
                </c:pt>
                <c:pt idx="2">
                  <c:v>9.0994745892510678E-3</c:v>
                </c:pt>
                <c:pt idx="3">
                  <c:v>4.6358160045745792E-2</c:v>
                </c:pt>
              </c:numCache>
            </c:numRef>
          </c:val>
        </c:ser>
        <c:ser>
          <c:idx val="2"/>
          <c:order val="2"/>
          <c:tx>
            <c:strRef>
              <c:f>'G06'!$E$3</c:f>
              <c:strCache>
                <c:ptCount val="1"/>
                <c:pt idx="0">
                  <c:v>Odvody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'G06'!$E$4:$E$7</c:f>
              <c:numCache>
                <c:formatCode>General</c:formatCode>
                <c:ptCount val="4"/>
                <c:pt idx="0">
                  <c:v>-0.11564000804078516</c:v>
                </c:pt>
                <c:pt idx="1">
                  <c:v>-0.15111690006673376</c:v>
                </c:pt>
                <c:pt idx="2">
                  <c:v>3.4947986934576486E-2</c:v>
                </c:pt>
                <c:pt idx="3">
                  <c:v>0.18540205923694547</c:v>
                </c:pt>
              </c:numCache>
            </c:numRef>
          </c:val>
        </c:ser>
        <c:ser>
          <c:idx val="3"/>
          <c:order val="3"/>
          <c:tx>
            <c:strRef>
              <c:f>'G06'!$F$3</c:f>
              <c:strCache>
                <c:ptCount val="1"/>
                <c:pt idx="0">
                  <c:v>Nepriame dane</c:v>
                </c:pt>
              </c:strCache>
            </c:strRef>
          </c:tx>
          <c:spPr>
            <a:solidFill>
              <a:srgbClr val="B2E4F8"/>
            </a:solidFill>
            <a:ln>
              <a:solidFill>
                <a:srgbClr val="B2E4F8"/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'G06'!$F$4:$F$7</c:f>
              <c:numCache>
                <c:formatCode>General</c:formatCode>
                <c:ptCount val="4"/>
                <c:pt idx="0">
                  <c:v>0.16494570625671773</c:v>
                </c:pt>
                <c:pt idx="1">
                  <c:v>0.10908024304296524</c:v>
                </c:pt>
                <c:pt idx="2">
                  <c:v>2.7588480129282639E-3</c:v>
                </c:pt>
                <c:pt idx="3">
                  <c:v>-6.3791597189419874E-2</c:v>
                </c:pt>
              </c:numCache>
            </c:numRef>
          </c:val>
        </c:ser>
        <c:ser>
          <c:idx val="4"/>
          <c:order val="4"/>
          <c:tx>
            <c:strRef>
              <c:f>'G06'!$G$3</c:f>
              <c:strCache>
                <c:ptCount val="1"/>
                <c:pt idx="0">
                  <c:v>Dávky v nezamestnanosti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'G06'!$G$4:$G$7</c:f>
              <c:numCache>
                <c:formatCode>General</c:formatCode>
                <c:ptCount val="4"/>
                <c:pt idx="0">
                  <c:v>4.7520055164155207E-3</c:v>
                </c:pt>
                <c:pt idx="1">
                  <c:v>6.7291754421426979E-3</c:v>
                </c:pt>
                <c:pt idx="2">
                  <c:v>6.8533908065932445E-3</c:v>
                </c:pt>
                <c:pt idx="3">
                  <c:v>7.3966884412337997E-3</c:v>
                </c:pt>
              </c:numCache>
            </c:numRef>
          </c:val>
        </c:ser>
        <c:ser>
          <c:idx val="5"/>
          <c:order val="5"/>
          <c:tx>
            <c:strRef>
              <c:f>'G06'!$H$3</c:f>
              <c:strCache>
                <c:ptCount val="1"/>
                <c:pt idx="0">
                  <c:v>Dôchodky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'G06'!$H$4:$H$7</c:f>
              <c:numCache>
                <c:formatCode>General</c:formatCode>
                <c:ptCount val="4"/>
                <c:pt idx="0">
                  <c:v>3.0562276861403032E-2</c:v>
                </c:pt>
                <c:pt idx="1">
                  <c:v>7.0139810526171686E-2</c:v>
                </c:pt>
                <c:pt idx="2">
                  <c:v>2.4413452581825409E-2</c:v>
                </c:pt>
                <c:pt idx="3">
                  <c:v>-6.8777575291191745E-2</c:v>
                </c:pt>
              </c:numCache>
            </c:numRef>
          </c:val>
        </c:ser>
        <c:ser>
          <c:idx val="7"/>
          <c:order val="7"/>
          <c:tx>
            <c:strRef>
              <c:f>'G06'!$I$3</c:f>
              <c:strCache>
                <c:ptCount val="1"/>
                <c:pt idx="0">
                  <c:v>Nedaňové príjmy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'G06'!$A$4:$A$7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'G06'!$I$4:$I$7</c:f>
              <c:numCache>
                <c:formatCode>General</c:formatCode>
                <c:ptCount val="4"/>
                <c:pt idx="0">
                  <c:v>7.6381852249965881E-2</c:v>
                </c:pt>
                <c:pt idx="1">
                  <c:v>9.9454018115690379E-2</c:v>
                </c:pt>
                <c:pt idx="2">
                  <c:v>5.4224656007826569E-2</c:v>
                </c:pt>
                <c:pt idx="3">
                  <c:v>3.8788706373632929E-2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515192"/>
        <c:axId val="537515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'G06'!$C$3</c15:sqref>
                        </c15:formulaRef>
                      </c:ext>
                    </c:extLst>
                    <c:strCache>
                      <c:ptCount val="1"/>
                      <c:pt idx="0">
                        <c:v>DPPO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>
                    <a:solidFill>
                      <a:srgbClr val="002060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'G06'!$A$4:$A$7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'G06'!$C$4:$C$7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1.3466933117749765E-2</c:v>
                      </c:pt>
                      <c:pt idx="1">
                        <c:v>3.1620395562337013E-2</c:v>
                      </c:pt>
                      <c:pt idx="2">
                        <c:v>1.299037656425658E-2</c:v>
                      </c:pt>
                      <c:pt idx="3">
                        <c:v>6.3667821675832785E-3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cked"/>
        <c:varyColors val="0"/>
        <c:ser>
          <c:idx val="6"/>
          <c:order val="6"/>
          <c:tx>
            <c:strRef>
              <c:f>'G06'!$B$3</c:f>
              <c:strCache>
                <c:ptCount val="1"/>
                <c:pt idx="0">
                  <c:v>cyklická zložka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rgbClr val="58595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748197554443187E-2"/>
                  <c:y val="6.1728395061728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29672860137738E-2"/>
                  <c:y val="5.761316872427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893520729058E-2"/>
                  <c:y val="-6.172839506172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5745990159598E-2"/>
                  <c:y val="-4.9382716049382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'G06'!#REF!</c:f>
            </c:multiLvlStrRef>
          </c:cat>
          <c:val>
            <c:numRef>
              <c:f>'G06'!$B$4:$B$7</c:f>
              <c:numCache>
                <c:formatCode>#,##0.00</c:formatCode>
                <c:ptCount val="4"/>
                <c:pt idx="0">
                  <c:v>0.14340730585660671</c:v>
                </c:pt>
                <c:pt idx="1">
                  <c:v>0.12990350231300518</c:v>
                </c:pt>
                <c:pt idx="2">
                  <c:v>0.14528818549725767</c:v>
                </c:pt>
                <c:pt idx="3">
                  <c:v>0.1519352377513179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515192"/>
        <c:axId val="537515584"/>
      </c:lineChart>
      <c:catAx>
        <c:axId val="53751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7515584"/>
        <c:crosses val="autoZero"/>
        <c:auto val="1"/>
        <c:lblAlgn val="ctr"/>
        <c:lblOffset val="100"/>
        <c:noMultiLvlLbl val="0"/>
      </c:catAx>
      <c:valAx>
        <c:axId val="5375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751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551822415659189"/>
          <c:y val="0.68724085415249014"/>
          <c:w val="0.44882620176049193"/>
          <c:h val="0.29218301416026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180973</xdr:rowOff>
    </xdr:from>
    <xdr:to>
      <xdr:col>0</xdr:col>
      <xdr:colOff>285750</xdr:colOff>
      <xdr:row>25</xdr:row>
      <xdr:rowOff>209546</xdr:rowOff>
    </xdr:to>
    <xdr:grpSp>
      <xdr:nvGrpSpPr>
        <xdr:cNvPr id="2" name="Skupina 1"/>
        <xdr:cNvGrpSpPr/>
      </xdr:nvGrpSpPr>
      <xdr:grpSpPr>
        <a:xfrm>
          <a:off x="85725" y="1971673"/>
          <a:ext cx="200025" cy="6238873"/>
          <a:chOff x="123825" y="1697368"/>
          <a:chExt cx="200025" cy="5661833"/>
        </a:xfrm>
      </xdr:grpSpPr>
      <xdr:sp macro="" textlink="">
        <xdr:nvSpPr>
          <xdr:cNvPr id="3" name="Šípka nadol 2"/>
          <xdr:cNvSpPr/>
        </xdr:nvSpPr>
        <xdr:spPr>
          <a:xfrm>
            <a:off x="123825" y="1697368"/>
            <a:ext cx="200025" cy="5238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Šípka nadol 3"/>
          <xdr:cNvSpPr/>
        </xdr:nvSpPr>
        <xdr:spPr>
          <a:xfrm>
            <a:off x="123825" y="5301660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5" name="Šípka nadol 4"/>
          <xdr:cNvSpPr/>
        </xdr:nvSpPr>
        <xdr:spPr>
          <a:xfrm>
            <a:off x="123825" y="6873426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57151</xdr:colOff>
      <xdr:row>23</xdr:row>
      <xdr:rowOff>21078</xdr:rowOff>
    </xdr:from>
    <xdr:to>
      <xdr:col>15</xdr:col>
      <xdr:colOff>361950</xdr:colOff>
      <xdr:row>39</xdr:row>
      <xdr:rowOff>38100</xdr:rowOff>
    </xdr:to>
    <xdr:graphicFrame macro="">
      <xdr:nvGraphicFramePr>
        <xdr:cNvPr id="29" name="Graf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2</xdr:row>
      <xdr:rowOff>92232</xdr:rowOff>
    </xdr:from>
    <xdr:to>
      <xdr:col>15</xdr:col>
      <xdr:colOff>571500</xdr:colOff>
      <xdr:row>18</xdr:row>
      <xdr:rowOff>66675</xdr:rowOff>
    </xdr:to>
    <xdr:grpSp>
      <xdr:nvGrpSpPr>
        <xdr:cNvPr id="39" name="Skupina 38"/>
        <xdr:cNvGrpSpPr/>
      </xdr:nvGrpSpPr>
      <xdr:grpSpPr>
        <a:xfrm>
          <a:off x="7962900" y="416082"/>
          <a:ext cx="4133850" cy="2650968"/>
          <a:chOff x="8124825" y="4578507"/>
          <a:chExt cx="4133850" cy="2650968"/>
        </a:xfrm>
      </xdr:grpSpPr>
      <xdr:graphicFrame macro="">
        <xdr:nvGraphicFramePr>
          <xdr:cNvPr id="22" name="Graf 21"/>
          <xdr:cNvGraphicFramePr/>
        </xdr:nvGraphicFramePr>
        <xdr:xfrm>
          <a:off x="8124825" y="4578507"/>
          <a:ext cx="4133850" cy="26509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38" name="Skupina 37"/>
          <xdr:cNvGrpSpPr/>
        </xdr:nvGrpSpPr>
        <xdr:grpSpPr>
          <a:xfrm>
            <a:off x="9239250" y="4743450"/>
            <a:ext cx="2752725" cy="360899"/>
            <a:chOff x="9239250" y="4743450"/>
            <a:chExt cx="2752725" cy="360899"/>
          </a:xfrm>
        </xdr:grpSpPr>
        <xdr:sp macro="" textlink="">
          <xdr:nvSpPr>
            <xdr:cNvPr id="19" name="BlokTextu 18"/>
            <xdr:cNvSpPr txBox="1"/>
          </xdr:nvSpPr>
          <xdr:spPr>
            <a:xfrm>
              <a:off x="10187067" y="4847612"/>
              <a:ext cx="733149" cy="25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sk-SK" sz="1050" b="1">
                  <a:solidFill>
                    <a:srgbClr val="B2E4F8"/>
                  </a:solidFill>
                  <a:latin typeface="Constantia" panose="02030602050306030303" pitchFamily="18" charset="0"/>
                </a:rPr>
                <a:t>prognóza</a:t>
              </a:r>
            </a:p>
          </xdr:txBody>
        </xdr:sp>
        <xdr:sp macro="" textlink="">
          <xdr:nvSpPr>
            <xdr:cNvPr id="11" name="Šípka doprava 10"/>
            <xdr:cNvSpPr/>
          </xdr:nvSpPr>
          <xdr:spPr>
            <a:xfrm>
              <a:off x="9239250" y="4743450"/>
              <a:ext cx="2752725" cy="209550"/>
            </a:xfrm>
            <a:prstGeom prst="rightArrow">
              <a:avLst/>
            </a:prstGeom>
            <a:solidFill>
              <a:srgbClr val="B2E4F8"/>
            </a:solidFill>
            <a:ln>
              <a:solidFill>
                <a:srgbClr val="B2E4F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k-SK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66675</xdr:rowOff>
    </xdr:from>
    <xdr:to>
      <xdr:col>13</xdr:col>
      <xdr:colOff>276225</xdr:colOff>
      <xdr:row>18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66676</xdr:colOff>
      <xdr:row>28</xdr:row>
      <xdr:rowOff>9525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mhavlat/AppData/Local/Microsoft/Windows/Temporary%20Internet%20Files/Content.Outlook/RKZTYI1L/K&#352;D%2014_16erik_final_dlh_2013030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IFP_NEW/5_MATERIALY/5_3_Strategicke_materialy/Navrh%20rozpoctoveho%20planu%20DBP/2014/NPC/DBP_npc_rvs_os_cofog_20141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Slovenia/SV%20MONITOR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Slovenia/SV%20MONITOR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PC-003MM/Documents/14_MATERIALY_RRZ/A_HodnotenieRozpoctu/Hodnotenie%20VVS%202013-2016/FINAL%20DATA/VRVS_DATA_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REAL/CZYWP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AL/CZYW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B_RRZmnb_MTOjul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E156/Money/Monetary%20Conditions/mcichart_core_inf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WIN/Temporary%20Internet%20Files/OLKE156/Money/Monetary%20Conditions/mcichart_core_in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SVN/BOP/REER%20and%20competitiveness/Competitivene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SVN/BOP/REER%20and%20competitiveness/Competitivenes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lshoobridge/Local%20Settings/Temporary%20Internet%20Files/OLK10/Charts/Svk%20Charts%20Data%202005_curr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FIS/M-T%20fiscal%20June10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FIS/M-T%20fiscal%20June10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O2/MKD/REP/TABLES/red98/Mk-red9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O2/MKD/REP/TABLES/red98/Mk-red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A/CRI/Dbase/Dinput/CRI-INPUT-ABO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SVK/Database/Debt%20service%20request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REER/REERTOT99%20revis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dtzanninis/My%20Local%20Documents/Slovenia/CZE%20--%20Main%20Fiscal%20Fil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dtzanninis/My%20Local%20Documents/Slovenia/CZE%20--%20Main%20Fiscal%20Fil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ER/REERTOT99%20revis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SPP"/>
      <sheetName val="B"/>
      <sheetName val="F"/>
      <sheetName val="B&amp;B"/>
      <sheetName val="IFP"/>
      <sheetName val="KŠD 14_16erik_final_dlh_2013030"/>
    </sheetNames>
    <sheetDataSet>
      <sheetData sheetId="0" refreshError="1"/>
      <sheetData sheetId="1" refreshError="1"/>
      <sheetData sheetId="2" refreshError="1"/>
      <sheetData sheetId="3" refreshError="1">
        <row r="39">
          <cell r="V39">
            <v>41275</v>
          </cell>
        </row>
        <row r="40">
          <cell r="V40">
            <v>41640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pack_IFP_bod 2-4"/>
      <sheetName val="NPC_RVS"/>
      <sheetName val="ESA 95_kody 2014_2017"/>
      <sheetName val="Hárok1"/>
      <sheetName val="NPC_2015_2017_bez EU"/>
      <sheetName val="NPC_2015_2017_opatrenia"/>
      <sheetName val="Opatrenia"/>
      <sheetName val="RVS_2015_2017"/>
      <sheetName val="NPC_2015_2017"/>
      <sheetName val="OS_2014_baza"/>
      <sheetName val="DBP_npc_rvs_os_cofog_20141010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/>
      <sheetData sheetId="1"/>
      <sheetData sheetId="2"/>
      <sheetData sheetId="3"/>
      <sheetData sheetId="4">
        <row r="267">
          <cell r="E267">
            <v>27744.401560000002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-6237.1207885742187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 7- opatrenia 2013"/>
      <sheetName val="Tab2"/>
      <sheetName val="Tab3"/>
      <sheetName val="Tab4"/>
      <sheetName val="Tab5"/>
      <sheetName val="Tab Obce"/>
      <sheetName val="Tab ZP"/>
      <sheetName val="Tab Bilancie"/>
      <sheetName val="Tab subjekty salda"/>
      <sheetName val="Tab10"/>
      <sheetName val="Graf1"/>
      <sheetName val="Graf2"/>
      <sheetName val="Graf3"/>
      <sheetName val="Graf4"/>
      <sheetName val="Graf5"/>
      <sheetName val="Graf6"/>
      <sheetName val="Graf7"/>
      <sheetName val="Graf8_Graf9b"/>
      <sheetName val="Graf10"/>
      <sheetName val="Graf11"/>
      <sheetName val="Graf12_Graf13"/>
      <sheetName val="Graf14_Graf15"/>
      <sheetName val="Graf16"/>
      <sheetName val="Graf17"/>
      <sheetName val="Priloha1"/>
      <sheetName val="Prilo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cc"/>
      <sheetName val="data"/>
      <sheetName val="makro"/>
      <sheetName val="OG"/>
      <sheetName val="fiscal"/>
      <sheetName val="zakladne"/>
      <sheetName val="zakladne diff"/>
      <sheetName val="calc"/>
      <sheetName val="cc vs og"/>
      <sheetName val="cc po zlozkach"/>
    </sheetNames>
    <sheetDataSet>
      <sheetData sheetId="0"/>
      <sheetData sheetId="1">
        <row r="16">
          <cell r="A16">
            <v>30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>
            <v>41394137</v>
          </cell>
          <cell r="C2">
            <v>41895079</v>
          </cell>
          <cell r="D2">
            <v>43284514.999999896</v>
          </cell>
          <cell r="E2">
            <v>45242183</v>
          </cell>
          <cell r="F2">
            <v>47693729</v>
          </cell>
          <cell r="G2">
            <v>50201865.000000097</v>
          </cell>
          <cell r="H2">
            <v>53413422</v>
          </cell>
          <cell r="I2">
            <v>57945823</v>
          </cell>
          <cell r="J2">
            <v>64223925.999999896</v>
          </cell>
          <cell r="K2">
            <v>67854326</v>
          </cell>
          <cell r="L2">
            <v>64128230.000000097</v>
          </cell>
          <cell r="M2">
            <v>67387142.000000089</v>
          </cell>
          <cell r="N2">
            <v>69302198.999999911</v>
          </cell>
          <cell r="O2">
            <v>70357922</v>
          </cell>
          <cell r="P2">
            <v>71362585.000000089</v>
          </cell>
          <cell r="Q2">
            <v>73162302</v>
          </cell>
          <cell r="R2">
            <v>75792489</v>
          </cell>
          <cell r="S2">
            <v>78250706.073698744</v>
          </cell>
          <cell r="T2">
            <v>81122881.236803353</v>
          </cell>
          <cell r="U2">
            <v>84467018.738642961</v>
          </cell>
          <cell r="V2">
            <v>88375063.574860811</v>
          </cell>
        </row>
        <row r="3">
          <cell r="B3">
            <v>7.8940475535529897</v>
          </cell>
          <cell r="C3">
            <v>8.3379756429410783</v>
          </cell>
          <cell r="D3">
            <v>8.3238416857875492</v>
          </cell>
          <cell r="E3">
            <v>8.58777896582985</v>
          </cell>
          <cell r="F3">
            <v>8.6724136763425648</v>
          </cell>
          <cell r="G3">
            <v>8.7602530244067989</v>
          </cell>
          <cell r="H3">
            <v>9.1650354529241422</v>
          </cell>
          <cell r="I3">
            <v>9.5354842283071974</v>
          </cell>
          <cell r="J3">
            <v>10.308678730724896</v>
          </cell>
          <cell r="K3">
            <v>10.370228478869393</v>
          </cell>
          <cell r="L3">
            <v>10.371499247063936</v>
          </cell>
          <cell r="M3">
            <v>10.887875240313342</v>
          </cell>
          <cell r="N3">
            <v>11.149374864137208</v>
          </cell>
          <cell r="O3">
            <v>11.326786676590991</v>
          </cell>
          <cell r="P3">
            <v>11.495313589461926</v>
          </cell>
          <cell r="Q3">
            <v>11.816066151810382</v>
          </cell>
          <cell r="R3">
            <v>12.221610668036778</v>
          </cell>
          <cell r="S3">
            <v>12.606006958753104</v>
          </cell>
          <cell r="T3">
            <v>12.961062996467286</v>
          </cell>
          <cell r="U3">
            <v>13.280095881848606</v>
          </cell>
          <cell r="V3">
            <v>13.65449660492925</v>
          </cell>
        </row>
        <row r="4">
          <cell r="B4">
            <v>1604.482</v>
          </cell>
          <cell r="C4">
            <v>1571.0535</v>
          </cell>
          <cell r="D4">
            <v>1584.79775</v>
          </cell>
          <cell r="E4">
            <v>1586.6555000000001</v>
          </cell>
          <cell r="F4">
            <v>1605.8142499999999</v>
          </cell>
          <cell r="G4">
            <v>1606.2835</v>
          </cell>
          <cell r="H4">
            <v>1647.84275</v>
          </cell>
          <cell r="I4">
            <v>1688.6880000000001</v>
          </cell>
          <cell r="J4">
            <v>1731.61175</v>
          </cell>
          <cell r="K4">
            <v>1798.3387499999999</v>
          </cell>
          <cell r="L4">
            <v>1753.1077499999999</v>
          </cell>
          <cell r="M4">
            <v>1715.8587500000001</v>
          </cell>
          <cell r="N4">
            <v>1754.7727500000001</v>
          </cell>
          <cell r="O4">
            <v>1760.239</v>
          </cell>
          <cell r="P4">
            <v>1743.9994999999999</v>
          </cell>
          <cell r="Q4">
            <v>1765.8587500000001</v>
          </cell>
          <cell r="R4">
            <v>1804.2179999999998</v>
          </cell>
          <cell r="S4">
            <v>1839.1813911217455</v>
          </cell>
          <cell r="T4">
            <v>1861.7668062923858</v>
          </cell>
          <cell r="U4">
            <v>1887.777640413419</v>
          </cell>
          <cell r="V4">
            <v>1909.0585713706814</v>
          </cell>
        </row>
        <row r="5">
          <cell r="B5">
            <v>23085913.973928962</v>
          </cell>
          <cell r="C5">
            <v>23301223.270481553</v>
          </cell>
          <cell r="D5">
            <v>24587544.408232037</v>
          </cell>
          <cell r="E5">
            <v>25744772.866882913</v>
          </cell>
          <cell r="F5">
            <v>26819112.53061768</v>
          </cell>
          <cell r="G5">
            <v>28541795.375774812</v>
          </cell>
          <cell r="H5">
            <v>30296208.810370989</v>
          </cell>
          <cell r="I5">
            <v>32719395.393131461</v>
          </cell>
          <cell r="J5">
            <v>35689297.993617095</v>
          </cell>
          <cell r="K5">
            <v>38450076.222321868</v>
          </cell>
          <cell r="L5">
            <v>38728457.784271948</v>
          </cell>
          <cell r="M5">
            <v>39095679</v>
          </cell>
          <cell r="N5">
            <v>39723202.565371625</v>
          </cell>
          <cell r="O5">
            <v>40409256.687852643</v>
          </cell>
          <cell r="P5">
            <v>40413002.703355625</v>
          </cell>
          <cell r="Q5">
            <v>41380467.800131492</v>
          </cell>
          <cell r="R5">
            <v>42423235.542894006</v>
          </cell>
          <cell r="S5">
            <v>43653490.553877234</v>
          </cell>
          <cell r="T5">
            <v>44757150.281106539</v>
          </cell>
          <cell r="U5">
            <v>45978048.396434516</v>
          </cell>
          <cell r="V5">
            <v>47327429.864220671</v>
          </cell>
        </row>
        <row r="6">
          <cell r="B6">
            <v>416.82499999999999</v>
          </cell>
          <cell r="C6">
            <v>485.22500000000002</v>
          </cell>
          <cell r="D6">
            <v>507.97500000000002</v>
          </cell>
          <cell r="E6">
            <v>486.9</v>
          </cell>
          <cell r="F6">
            <v>459.17500000000001</v>
          </cell>
          <cell r="G6">
            <v>480.72500000000002</v>
          </cell>
          <cell r="H6">
            <v>427.45</v>
          </cell>
          <cell r="I6">
            <v>353.375</v>
          </cell>
          <cell r="J6">
            <v>291.85000000000002</v>
          </cell>
          <cell r="K6">
            <v>257.45</v>
          </cell>
          <cell r="L6">
            <v>324.17500000000001</v>
          </cell>
          <cell r="M6">
            <v>389</v>
          </cell>
          <cell r="N6">
            <v>364.62799999999999</v>
          </cell>
          <cell r="O6">
            <v>377.48700000000002</v>
          </cell>
          <cell r="P6">
            <v>385.995</v>
          </cell>
          <cell r="Q6">
            <v>358.71500000000003</v>
          </cell>
          <cell r="R6">
            <v>314.23599999999999</v>
          </cell>
          <cell r="S6">
            <v>273.85619992705608</v>
          </cell>
          <cell r="T6">
            <v>254.98449656407729</v>
          </cell>
          <cell r="U6">
            <v>234.18876937886068</v>
          </cell>
          <cell r="V6">
            <v>215.08907577603594</v>
          </cell>
        </row>
        <row r="7">
          <cell r="B7">
            <v>-0.61874006504781731</v>
          </cell>
          <cell r="C7">
            <v>-1.3224815839515991</v>
          </cell>
          <cell r="D7">
            <v>-1.0296498678533754</v>
          </cell>
          <cell r="E7">
            <v>-0.94463184349384444</v>
          </cell>
          <cell r="F7">
            <v>-0.72646903396930718</v>
          </cell>
          <cell r="G7">
            <v>-0.94437465182010316</v>
          </cell>
          <cell r="H7">
            <v>-0.73921840034557906</v>
          </cell>
          <cell r="I7">
            <v>0.73606133147630481</v>
          </cell>
          <cell r="J7">
            <v>3.5354923684868069</v>
          </cell>
          <cell r="K7">
            <v>3.7374218400137891</v>
          </cell>
          <cell r="L7">
            <v>-3.199074800439949</v>
          </cell>
          <cell r="M7">
            <v>-0.91516754629852526</v>
          </cell>
          <cell r="N7">
            <v>-0.49392323347401595</v>
          </cell>
          <cell r="O7">
            <v>-1.0080231600632126</v>
          </cell>
          <cell r="P7">
            <v>-1.5337837311343023</v>
          </cell>
          <cell r="Q7">
            <v>-0.90883050471745486</v>
          </cell>
          <cell r="R7">
            <v>-9.0427380276704647E-2</v>
          </cell>
          <cell r="S7">
            <v>-0.17941335003999201</v>
          </cell>
          <cell r="T7">
            <v>7.7584853687957575E-2</v>
          </cell>
          <cell r="U7">
            <v>0.13570347609389066</v>
          </cell>
          <cell r="V7">
            <v>0.44773954899603047</v>
          </cell>
        </row>
        <row r="8">
          <cell r="B8">
            <v>0.68965344053434419</v>
          </cell>
          <cell r="C8">
            <v>0.75429589236482886</v>
          </cell>
          <cell r="D8">
            <v>0.79267659577565053</v>
          </cell>
          <cell r="E8">
            <v>0.82400625982172437</v>
          </cell>
          <cell r="F8">
            <v>0.86812977026812055</v>
          </cell>
          <cell r="G8">
            <v>0.91832299457400457</v>
          </cell>
          <cell r="H8">
            <v>0.94078675580830795</v>
          </cell>
          <cell r="I8">
            <v>0.96826734172021345</v>
          </cell>
          <cell r="J8">
            <v>0.97914453252204015</v>
          </cell>
          <cell r="K8">
            <v>1.0069003706558091</v>
          </cell>
          <cell r="L8">
            <v>0.99517022378443631</v>
          </cell>
          <cell r="M8">
            <v>1</v>
          </cell>
          <cell r="N8">
            <v>1.0164686982010498</v>
          </cell>
          <cell r="O8">
            <v>1.0293084409172857</v>
          </cell>
          <cell r="P8">
            <v>1.0346470492906039</v>
          </cell>
          <cell r="Q8">
            <v>1.0327785612869316</v>
          </cell>
          <cell r="R8">
            <v>1.0300600234938846</v>
          </cell>
          <cell r="S8">
            <v>1.028306441132534</v>
          </cell>
          <cell r="T8">
            <v>1.040233791414831</v>
          </cell>
          <cell r="U8">
            <v>1.0583451613421631</v>
          </cell>
          <cell r="V8">
            <v>1.080093496389408</v>
          </cell>
        </row>
        <row r="9">
          <cell r="B9">
            <v>0.68965344053434419</v>
          </cell>
          <cell r="C9">
            <v>0.75429589236482886</v>
          </cell>
          <cell r="D9">
            <v>0.79267659577565053</v>
          </cell>
          <cell r="E9">
            <v>0.82400625982172437</v>
          </cell>
          <cell r="F9">
            <v>0.86812977026812055</v>
          </cell>
          <cell r="G9">
            <v>0.91832299457400457</v>
          </cell>
          <cell r="H9">
            <v>0.94078675580830795</v>
          </cell>
          <cell r="I9">
            <v>0.96826734172021345</v>
          </cell>
          <cell r="J9">
            <v>0.97914453252204015</v>
          </cell>
          <cell r="K9">
            <v>1.0069003706558091</v>
          </cell>
          <cell r="L9">
            <v>0.99517022378443631</v>
          </cell>
          <cell r="M9">
            <v>1</v>
          </cell>
          <cell r="N9">
            <v>1.0164686982010498</v>
          </cell>
          <cell r="O9">
            <v>1.0293084409172857</v>
          </cell>
          <cell r="P9">
            <v>1.0346470492906039</v>
          </cell>
          <cell r="Q9">
            <v>1.0327785612869316</v>
          </cell>
          <cell r="R9">
            <v>1.0300600234938846</v>
          </cell>
          <cell r="S9">
            <v>1.028306441132534</v>
          </cell>
          <cell r="T9">
            <v>1.040233791414831</v>
          </cell>
          <cell r="U9">
            <v>1.0583451613421631</v>
          </cell>
          <cell r="V9">
            <v>1.080093496389408</v>
          </cell>
        </row>
        <row r="10">
          <cell r="B10">
            <v>2734683</v>
          </cell>
          <cell r="C10">
            <v>2816742</v>
          </cell>
          <cell r="D10">
            <v>2995799</v>
          </cell>
          <cell r="E10">
            <v>3361419</v>
          </cell>
          <cell r="F10">
            <v>3671728</v>
          </cell>
          <cell r="G10">
            <v>3719491</v>
          </cell>
          <cell r="H10">
            <v>4146942.9999999902</v>
          </cell>
          <cell r="I10">
            <v>4569150</v>
          </cell>
          <cell r="J10">
            <v>4769787</v>
          </cell>
          <cell r="K10">
            <v>5416561</v>
          </cell>
          <cell r="L10">
            <v>5906064</v>
          </cell>
          <cell r="M10">
            <v>6230429</v>
          </cell>
          <cell r="N10">
            <v>6165879</v>
          </cell>
          <cell r="O10">
            <v>6347481.9999999898</v>
          </cell>
          <cell r="P10">
            <v>6674934</v>
          </cell>
          <cell r="Q10">
            <v>6986751</v>
          </cell>
          <cell r="R10">
            <v>7228763</v>
          </cell>
          <cell r="S10">
            <v>7304466.6818332979</v>
          </cell>
          <cell r="T10">
            <v>7660410.0237108907</v>
          </cell>
          <cell r="U10">
            <v>8115068.4225671403</v>
          </cell>
          <cell r="V10">
            <v>8665004.2806865014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</row>
        <row r="12">
          <cell r="B12">
            <v>2748039</v>
          </cell>
          <cell r="C12">
            <v>3175364</v>
          </cell>
          <cell r="D12">
            <v>3162332</v>
          </cell>
          <cell r="E12">
            <v>3724291</v>
          </cell>
          <cell r="F12">
            <v>4278629</v>
          </cell>
          <cell r="G12">
            <v>4628494</v>
          </cell>
          <cell r="H12">
            <v>5427493</v>
          </cell>
          <cell r="I12">
            <v>5304387</v>
          </cell>
          <cell r="J12">
            <v>5967562.0000000102</v>
          </cell>
          <cell r="K12">
            <v>5759197.9999999907</v>
          </cell>
          <cell r="L12">
            <v>5434356.9999999898</v>
          </cell>
          <cell r="M12">
            <v>5647132</v>
          </cell>
          <cell r="N12">
            <v>6505546</v>
          </cell>
          <cell r="O12">
            <v>6178655</v>
          </cell>
          <cell r="P12">
            <v>6490582</v>
          </cell>
          <cell r="Q12">
            <v>6988968</v>
          </cell>
          <cell r="R12">
            <v>7372823</v>
          </cell>
          <cell r="S12">
            <v>7245054.0349984756</v>
          </cell>
          <cell r="T12">
            <v>7598102.2255959921</v>
          </cell>
          <cell r="U12">
            <v>8049062.550375334</v>
          </cell>
          <cell r="V12">
            <v>8594525.3721535876</v>
          </cell>
        </row>
        <row r="13">
          <cell r="B13">
            <v>-0.85998394303956605</v>
          </cell>
          <cell r="C13">
            <v>-2.4604498950726099</v>
          </cell>
          <cell r="D13">
            <v>-1.4224320459669</v>
          </cell>
          <cell r="E13">
            <v>-1.5239941838090401</v>
          </cell>
          <cell r="F13">
            <v>-0.92841857867904598</v>
          </cell>
          <cell r="G13">
            <v>-1.83932695193327</v>
          </cell>
          <cell r="H13">
            <v>-0.47903084590190598</v>
          </cell>
          <cell r="I13">
            <v>0.66418533898309196</v>
          </cell>
          <cell r="J13">
            <v>1.91655832570232</v>
          </cell>
          <cell r="K13">
            <v>4.6241155497776596</v>
          </cell>
          <cell r="L13">
            <v>1.2601930578665701</v>
          </cell>
          <cell r="M13">
            <v>-1.52853593500781</v>
          </cell>
          <cell r="N13">
            <v>0.12503327330595199</v>
          </cell>
          <cell r="O13">
            <v>-0.17331377030140799</v>
          </cell>
          <cell r="P13">
            <v>-1.8065433697426401</v>
          </cell>
          <cell r="Q13">
            <v>-1.43516757672088</v>
          </cell>
          <cell r="R13">
            <v>-0.33887973263277898</v>
          </cell>
          <cell r="S13">
            <v>0.386434220300646</v>
          </cell>
          <cell r="T13">
            <v>0.32015864192889099</v>
          </cell>
          <cell r="U13">
            <v>0.36360695327264297</v>
          </cell>
          <cell r="V13">
            <v>0.108383707444925</v>
          </cell>
        </row>
        <row r="14">
          <cell r="B14">
            <v>20778312.929023053</v>
          </cell>
          <cell r="C14">
            <v>20851700.452310957</v>
          </cell>
          <cell r="D14">
            <v>22324128.269088451</v>
          </cell>
          <cell r="E14">
            <v>23017238.975955609</v>
          </cell>
          <cell r="F14">
            <v>24609415.241458327</v>
          </cell>
          <cell r="G14">
            <v>27039947.977692634</v>
          </cell>
          <cell r="H14">
            <v>28133832.493484993</v>
          </cell>
          <cell r="I14">
            <v>31646246.52687522</v>
          </cell>
          <cell r="J14">
            <v>35407245.660353623</v>
          </cell>
          <cell r="K14">
            <v>38105971.67126859</v>
          </cell>
          <cell r="L14">
            <v>34550415.77635438</v>
          </cell>
          <cell r="M14">
            <v>36827525.000000089</v>
          </cell>
          <cell r="N14">
            <v>37271455.64546109</v>
          </cell>
          <cell r="O14">
            <v>38250601.505718999</v>
          </cell>
          <cell r="P14">
            <v>38590119.236676581</v>
          </cell>
          <cell r="Q14">
            <v>38764643.749103926</v>
          </cell>
          <cell r="R14">
            <v>39566568.035286881</v>
          </cell>
          <cell r="S14">
            <v>40916960.132146485</v>
          </cell>
          <cell r="T14">
            <v>42324055.418743908</v>
          </cell>
          <cell r="U14">
            <v>44124126.742644638</v>
          </cell>
          <cell r="V14">
            <v>46328167.189688504</v>
          </cell>
        </row>
        <row r="16">
          <cell r="B16">
            <v>2.0660283328750717</v>
          </cell>
          <cell r="C16">
            <v>2.0827618750383694</v>
          </cell>
          <cell r="D16">
            <v>2.1109783737706618</v>
          </cell>
          <cell r="E16">
            <v>2.128929199100591</v>
          </cell>
          <cell r="F16">
            <v>2.1563855484246894</v>
          </cell>
          <cell r="G16">
            <v>2.1950606424379431</v>
          </cell>
          <cell r="H16">
            <v>2.2209700218456501</v>
          </cell>
          <cell r="I16">
            <v>2.2696347494608529</v>
          </cell>
          <cell r="J16">
            <v>2.317925823495933</v>
          </cell>
          <cell r="K16">
            <v>2.3579040440901289</v>
          </cell>
          <cell r="L16">
            <v>2.3663889666792133</v>
          </cell>
          <cell r="M16">
            <v>2.3907845498805651</v>
          </cell>
          <cell r="N16">
            <v>2.4121373678507689</v>
          </cell>
          <cell r="O16">
            <v>2.4398062724486427</v>
          </cell>
          <cell r="P16">
            <v>2.4570326265422797</v>
          </cell>
          <cell r="Q16">
            <v>2.4708966729399209</v>
          </cell>
          <cell r="R16">
            <v>2.4922671913154226</v>
          </cell>
          <cell r="S16">
            <v>2.5229275638510118</v>
          </cell>
          <cell r="T16">
            <v>2.5472071251944199</v>
          </cell>
          <cell r="U16">
            <v>2.5746879320519138</v>
          </cell>
          <cell r="V16">
            <v>2.6029849100764899</v>
          </cell>
        </row>
        <row r="17">
          <cell r="B17">
            <v>16.969760052935694</v>
          </cell>
          <cell r="C17">
            <v>17.005703730606434</v>
          </cell>
          <cell r="D17">
            <v>17.04340527990659</v>
          </cell>
          <cell r="E17">
            <v>17.084140621681023</v>
          </cell>
          <cell r="F17">
            <v>17.128745562455876</v>
          </cell>
          <cell r="G17">
            <v>17.177519109764386</v>
          </cell>
          <cell r="H17">
            <v>17.229736969604968</v>
          </cell>
          <cell r="I17">
            <v>17.283390187304601</v>
          </cell>
          <cell r="J17">
            <v>17.335277720474309</v>
          </cell>
          <cell r="K17">
            <v>17.382080118972144</v>
          </cell>
          <cell r="L17">
            <v>17.421596422485415</v>
          </cell>
          <cell r="M17">
            <v>17.454163021809336</v>
          </cell>
          <cell r="N17">
            <v>17.481420546698224</v>
          </cell>
          <cell r="O17">
            <v>17.505619516499312</v>
          </cell>
          <cell r="P17">
            <v>17.528799655214957</v>
          </cell>
          <cell r="Q17">
            <v>17.552727866972319</v>
          </cell>
          <cell r="R17">
            <v>17.578324083226963</v>
          </cell>
          <cell r="S17">
            <v>17.605796115646857</v>
          </cell>
          <cell r="T17">
            <v>17.634851805996661</v>
          </cell>
          <cell r="U17">
            <v>17.664985448864751</v>
          </cell>
          <cell r="V17">
            <v>17.695590781533166</v>
          </cell>
        </row>
        <row r="18">
          <cell r="B18">
            <v>16.855373718499653</v>
          </cell>
          <cell r="C18">
            <v>16.884857728532676</v>
          </cell>
          <cell r="D18">
            <v>16.935721194298992</v>
          </cell>
          <cell r="E18">
            <v>16.971992630059724</v>
          </cell>
          <cell r="F18">
            <v>17.028152401596859</v>
          </cell>
          <cell r="G18">
            <v>17.105640698308953</v>
          </cell>
          <cell r="H18">
            <v>17.159471752991287</v>
          </cell>
          <cell r="I18">
            <v>17.253798893494494</v>
          </cell>
          <cell r="J18">
            <v>17.342452008711181</v>
          </cell>
          <cell r="K18">
            <v>17.408715063286778</v>
          </cell>
          <cell r="L18">
            <v>17.405069014563523</v>
          </cell>
          <cell r="M18">
            <v>17.427730535725839</v>
          </cell>
          <cell r="N18">
            <v>17.442338523365184</v>
          </cell>
          <cell r="O18">
            <v>17.469211886021675</v>
          </cell>
          <cell r="P18">
            <v>17.477138911164257</v>
          </cell>
          <cell r="Q18">
            <v>17.480080672221785</v>
          </cell>
          <cell r="R18">
            <v>17.499237052033681</v>
          </cell>
          <cell r="S18">
            <v>17.538609395338277</v>
          </cell>
          <cell r="T18">
            <v>17.569612192433073</v>
          </cell>
          <cell r="U18">
            <v>17.608712636775241</v>
          </cell>
          <cell r="V18">
            <v>17.650327496034993</v>
          </cell>
        </row>
        <row r="19">
          <cell r="B19">
            <v>5.9987058158185862</v>
          </cell>
          <cell r="C19">
            <v>6.0994103285587311</v>
          </cell>
          <cell r="D19">
            <v>6.1843695838216819</v>
          </cell>
          <cell r="E19">
            <v>6.1363119052727839</v>
          </cell>
          <cell r="F19">
            <v>6.0961096797023737</v>
          </cell>
          <cell r="G19">
            <v>6.1106390285369656</v>
          </cell>
          <cell r="H19">
            <v>6.0391072193236885</v>
          </cell>
          <cell r="I19">
            <v>5.8985732293454394</v>
          </cell>
          <cell r="J19">
            <v>5.7820181826312878</v>
          </cell>
          <cell r="K19">
            <v>5.8198809090313279</v>
          </cell>
          <cell r="L19">
            <v>5.8464173826416559</v>
          </cell>
          <cell r="M19">
            <v>5.892652991249606</v>
          </cell>
          <cell r="N19">
            <v>5.9048693833310439</v>
          </cell>
          <cell r="O19">
            <v>5.9254074519111679</v>
          </cell>
          <cell r="P19">
            <v>5.8690405234019885</v>
          </cell>
          <cell r="Q19">
            <v>5.8081513694091749</v>
          </cell>
          <cell r="R19">
            <v>5.7304279137689305</v>
          </cell>
          <cell r="S19">
            <v>5.6381271244651296</v>
          </cell>
          <cell r="T19">
            <v>5.5642371541440125</v>
          </cell>
          <cell r="U19">
            <v>5.4849130771681818</v>
          </cell>
          <cell r="V19">
            <v>5.38061573177903</v>
          </cell>
        </row>
        <row r="21">
          <cell r="B21">
            <v>2.0661090012347976</v>
          </cell>
          <cell r="C21">
            <v>2.1208204582431462</v>
          </cell>
          <cell r="D21">
            <v>2.1191238893437427</v>
          </cell>
          <cell r="E21">
            <v>2.150340142124751</v>
          </cell>
          <cell r="F21">
            <v>2.1601471460898383</v>
          </cell>
          <cell r="G21">
            <v>2.1702247885958665</v>
          </cell>
          <cell r="H21">
            <v>2.2153957495792373</v>
          </cell>
          <cell r="I21">
            <v>2.2550200220636056</v>
          </cell>
          <cell r="J21">
            <v>2.3329861356675292</v>
          </cell>
          <cell r="K21">
            <v>2.3389390546765787</v>
          </cell>
          <cell r="L21">
            <v>2.3390615872074192</v>
          </cell>
          <cell r="M21">
            <v>2.387649806825888</v>
          </cell>
          <cell r="N21">
            <v>2.411383430337708</v>
          </cell>
          <cell r="O21">
            <v>2.4271704228630711</v>
          </cell>
          <cell r="P21">
            <v>2.4419394383529931</v>
          </cell>
          <cell r="Q21">
            <v>2.4694601437078538</v>
          </cell>
          <cell r="R21">
            <v>2.5032057509528056</v>
          </cell>
          <cell r="S21">
            <v>2.5341734431098923</v>
          </cell>
          <cell r="T21">
            <v>2.5619497088929153</v>
          </cell>
          <cell r="U21">
            <v>2.5862663640409438</v>
          </cell>
          <cell r="V21">
            <v>2.6140688889901229</v>
          </cell>
        </row>
        <row r="22">
          <cell r="B22">
            <v>16.95473320481933</v>
          </cell>
          <cell r="C22">
            <v>16.964016418036842</v>
          </cell>
          <cell r="D22">
            <v>17.017750547808255</v>
          </cell>
          <cell r="E22">
            <v>17.063742169006794</v>
          </cell>
          <cell r="F22">
            <v>17.104625345435043</v>
          </cell>
          <cell r="G22">
            <v>17.166880075384583</v>
          </cell>
          <cell r="H22">
            <v>17.22653314088128</v>
          </cell>
          <cell r="I22">
            <v>17.303478591323067</v>
          </cell>
          <cell r="J22">
            <v>17.390361425718876</v>
          </cell>
          <cell r="K22">
            <v>17.464871236289042</v>
          </cell>
          <cell r="L22">
            <v>17.472085231030462</v>
          </cell>
          <cell r="M22">
            <v>17.481522507339797</v>
          </cell>
          <cell r="N22">
            <v>17.49744602242497</v>
          </cell>
          <cell r="O22">
            <v>17.514569442622985</v>
          </cell>
          <cell r="P22">
            <v>17.514662140242031</v>
          </cell>
          <cell r="Q22">
            <v>17.5383195351992</v>
          </cell>
          <cell r="R22">
            <v>17.563206778187713</v>
          </cell>
          <cell r="S22">
            <v>17.591793803922744</v>
          </cell>
          <cell r="T22">
            <v>17.616761772739245</v>
          </cell>
          <cell r="U22">
            <v>17.643674631779863</v>
          </cell>
          <cell r="V22">
            <v>17.672600597940654</v>
          </cell>
        </row>
        <row r="23">
          <cell r="B23">
            <v>16.849420353093247</v>
          </cell>
          <cell r="C23">
            <v>16.852946059349289</v>
          </cell>
          <cell r="D23">
            <v>16.9211786366672</v>
          </cell>
          <cell r="E23">
            <v>16.951754013836787</v>
          </cell>
          <cell r="F23">
            <v>17.018639661071465</v>
          </cell>
          <cell r="G23">
            <v>17.112825885235289</v>
          </cell>
          <cell r="H23">
            <v>17.152483413400095</v>
          </cell>
          <cell r="I23">
            <v>17.270130106374033</v>
          </cell>
          <cell r="J23">
            <v>17.382427036830983</v>
          </cell>
          <cell r="K23">
            <v>17.455881564593707</v>
          </cell>
          <cell r="L23">
            <v>17.357930142153428</v>
          </cell>
          <cell r="M23">
            <v>17.421756085511543</v>
          </cell>
          <cell r="N23">
            <v>17.43373832745317</v>
          </cell>
          <cell r="O23">
            <v>17.459669843752884</v>
          </cell>
          <cell r="P23">
            <v>17.468506823342576</v>
          </cell>
          <cell r="Q23">
            <v>17.473019145578881</v>
          </cell>
          <cell r="R23">
            <v>17.493495078118965</v>
          </cell>
          <cell r="S23">
            <v>17.527055208217494</v>
          </cell>
          <cell r="T23">
            <v>17.560866168398203</v>
          </cell>
          <cell r="U23">
            <v>17.602517282486932</v>
          </cell>
          <cell r="V23">
            <v>17.651260696707197</v>
          </cell>
        </row>
        <row r="24">
          <cell r="B24">
            <v>6.0326664694465224</v>
          </cell>
          <cell r="C24">
            <v>6.1846127008867908</v>
          </cell>
          <cell r="D24">
            <v>6.2304322337690774</v>
          </cell>
          <cell r="E24">
            <v>6.1880587631886552</v>
          </cell>
          <cell r="F24">
            <v>6.1294314010145987</v>
          </cell>
          <cell r="G24">
            <v>6.1752953810366513</v>
          </cell>
          <cell r="H24">
            <v>6.0578373224722428</v>
          </cell>
          <cell r="I24">
            <v>5.8675298160137546</v>
          </cell>
          <cell r="J24">
            <v>5.6762399716498004</v>
          </cell>
          <cell r="K24">
            <v>5.55082552649215</v>
          </cell>
          <cell r="L24">
            <v>5.7812834934349482</v>
          </cell>
          <cell r="M24">
            <v>5.9635793436184459</v>
          </cell>
          <cell r="N24">
            <v>5.8988776557851663</v>
          </cell>
          <cell r="O24">
            <v>5.9335361310100163</v>
          </cell>
          <cell r="P24">
            <v>5.9558244160130593</v>
          </cell>
          <cell r="Q24">
            <v>5.8825282013388396</v>
          </cell>
          <cell r="R24">
            <v>5.7501442959608484</v>
          </cell>
          <cell r="S24">
            <v>5.612603150838547</v>
          </cell>
          <cell r="T24">
            <v>5.5412027455222335</v>
          </cell>
          <cell r="U24">
            <v>5.4561274968919706</v>
          </cell>
          <cell r="V24">
            <v>5.3710522482617078</v>
          </cell>
        </row>
        <row r="26">
          <cell r="B26">
            <v>0.56286737152877331</v>
          </cell>
        </row>
        <row r="27">
          <cell r="B27">
            <v>0.99046156766810767</v>
          </cell>
        </row>
      </sheetData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#VALUE!</v>
          </cell>
          <cell r="U3" t="e">
            <v>#VALUE!</v>
          </cell>
          <cell r="V3" t="e">
            <v>#VALUE!</v>
          </cell>
          <cell r="W3" t="e">
            <v>#VALUE!</v>
          </cell>
          <cell r="X3" t="e">
            <v>#VALUE!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#VALUE!</v>
          </cell>
          <cell r="U5" t="e">
            <v>#VALUE!</v>
          </cell>
          <cell r="V5" t="e">
            <v>#VALUE!</v>
          </cell>
          <cell r="W5" t="e">
            <v>#VALUE!</v>
          </cell>
          <cell r="X5" t="e">
            <v>#VALUE!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 t="e">
            <v>#VALUE!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 t="e">
            <v>#VALUE!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#VALUE!</v>
          </cell>
          <cell r="U8" t="e">
            <v>#VALUE!</v>
          </cell>
          <cell r="V8" t="e">
            <v>#VALUE!</v>
          </cell>
          <cell r="W8" t="e">
            <v>#VALUE!</v>
          </cell>
          <cell r="X8" t="e">
            <v>#VALUE!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#VALUE!</v>
          </cell>
          <cell r="T30" t="e">
            <v>#VALUE!</v>
          </cell>
          <cell r="U30" t="e">
            <v>#VALUE!</v>
          </cell>
          <cell r="V30" t="e">
            <v>#VALUE!</v>
          </cell>
          <cell r="W30" t="e">
            <v>#VALUE!</v>
          </cell>
          <cell r="X30" t="e">
            <v>#VALUE!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#VALUE!</v>
          </cell>
          <cell r="T32" t="e">
            <v>#VALUE!</v>
          </cell>
          <cell r="U32" t="e">
            <v>#VALUE!</v>
          </cell>
          <cell r="V32" t="e">
            <v>#VALUE!</v>
          </cell>
          <cell r="W32" t="e">
            <v>#VALUE!</v>
          </cell>
          <cell r="X32" t="e">
            <v>#VALUE!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#VALUE!</v>
          </cell>
          <cell r="U43" t="e">
            <v>#VALUE!</v>
          </cell>
          <cell r="V43" t="e">
            <v>#VALUE!</v>
          </cell>
          <cell r="W43" t="e">
            <v>#VALUE!</v>
          </cell>
          <cell r="X43" t="e">
            <v>#VALUE!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#VALUE!</v>
          </cell>
          <cell r="U47" t="e">
            <v>#VALUE!</v>
          </cell>
          <cell r="V47" t="e">
            <v>#VALUE!</v>
          </cell>
          <cell r="W47" t="e">
            <v>#VALUE!</v>
          </cell>
          <cell r="X47" t="e">
            <v>#VALUE!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#VALUE!</v>
          </cell>
          <cell r="T18" t="e">
            <v>#VALUE!</v>
          </cell>
          <cell r="U18" t="e">
            <v>#VALUE!</v>
          </cell>
          <cell r="V18" t="e">
            <v>#VALUE!</v>
          </cell>
          <cell r="W18" t="e">
            <v>#VALUE!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#VALUE!</v>
          </cell>
          <cell r="T19" t="e">
            <v>#VALUE!</v>
          </cell>
          <cell r="U19" t="e">
            <v>#VALUE!</v>
          </cell>
          <cell r="V19" t="e">
            <v>#VALUE!</v>
          </cell>
          <cell r="W19" t="e">
            <v>#VALUE!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#VALUE!</v>
          </cell>
          <cell r="T20" t="e">
            <v>#VALUE!</v>
          </cell>
          <cell r="U20" t="e">
            <v>#VALUE!</v>
          </cell>
          <cell r="V20" t="e">
            <v>#VALUE!</v>
          </cell>
          <cell r="W20" t="e">
            <v>#VALUE!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#VALUE!</v>
          </cell>
          <cell r="T21" t="e">
            <v>#VALUE!</v>
          </cell>
          <cell r="U21" t="e">
            <v>#VALUE!</v>
          </cell>
          <cell r="V21" t="e">
            <v>#VALUE!</v>
          </cell>
          <cell r="W21" t="e">
            <v>#VALUE!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 t="e">
            <v>#VALUE!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#VALUE!</v>
          </cell>
          <cell r="T30" t="e">
            <v>#VALUE!</v>
          </cell>
          <cell r="U30" t="e">
            <v>#VALUE!</v>
          </cell>
          <cell r="V30" t="e">
            <v>#VALUE!</v>
          </cell>
          <cell r="W30" t="e">
            <v>#VALUE!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#VALUE!</v>
          </cell>
          <cell r="U33" t="e">
            <v>#VALUE!</v>
          </cell>
          <cell r="V33" t="e">
            <v>#VALUE!</v>
          </cell>
          <cell r="W33" t="e">
            <v>#VALUE!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#VALUE!</v>
          </cell>
          <cell r="T42" t="e">
            <v>#VALUE!</v>
          </cell>
          <cell r="U42" t="e">
            <v>#VALUE!</v>
          </cell>
          <cell r="V42" t="e">
            <v>#VALUE!</v>
          </cell>
          <cell r="W42" t="e">
            <v>#VALUE!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#VALUE!</v>
          </cell>
          <cell r="T44" t="e">
            <v>#VALUE!</v>
          </cell>
          <cell r="U44" t="e">
            <v>#VALUE!</v>
          </cell>
          <cell r="V44" t="e">
            <v>#VALUE!</v>
          </cell>
          <cell r="W44" t="e">
            <v>#VALUE!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#VALUE!</v>
          </cell>
          <cell r="T45" t="e">
            <v>#VALUE!</v>
          </cell>
          <cell r="U45" t="e">
            <v>#VALUE!</v>
          </cell>
          <cell r="V45" t="e">
            <v>#VALUE!</v>
          </cell>
          <cell r="W45" t="e">
            <v>#VALUE!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#VALUE!</v>
          </cell>
          <cell r="T46" t="e">
            <v>#VALUE!</v>
          </cell>
          <cell r="U46" t="e">
            <v>#VALUE!</v>
          </cell>
          <cell r="V46" t="e">
            <v>#VALUE!</v>
          </cell>
          <cell r="W46" t="e">
            <v>#VALUE!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#VALUE!</v>
          </cell>
          <cell r="T51" t="e">
            <v>#VALUE!</v>
          </cell>
          <cell r="U51" t="e">
            <v>#VALUE!</v>
          </cell>
          <cell r="V51" t="e">
            <v>#VALUE!</v>
          </cell>
          <cell r="W51" t="e">
            <v>#VALUE!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#VALUE!</v>
          </cell>
          <cell r="T78" t="e">
            <v>#VALUE!</v>
          </cell>
          <cell r="U78" t="e">
            <v>#VALUE!</v>
          </cell>
          <cell r="V78" t="e">
            <v>#VALUE!</v>
          </cell>
          <cell r="W78" t="e">
            <v>#VALUE!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#VALUE!</v>
          </cell>
          <cell r="T79" t="e">
            <v>#VALUE!</v>
          </cell>
          <cell r="U79" t="e">
            <v>#VALUE!</v>
          </cell>
          <cell r="V79" t="e">
            <v>#VALUE!</v>
          </cell>
          <cell r="W79" t="e">
            <v>#VALUE!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#VALUE!</v>
          </cell>
          <cell r="T80" t="e">
            <v>#VALUE!</v>
          </cell>
          <cell r="U80" t="e">
            <v>#VALUE!</v>
          </cell>
          <cell r="V80" t="e">
            <v>#VALUE!</v>
          </cell>
          <cell r="W80" t="e">
            <v>#VALUE!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#VALUE!</v>
          </cell>
          <cell r="T81" t="e">
            <v>#VALUE!</v>
          </cell>
          <cell r="U81" t="e">
            <v>#VALUE!</v>
          </cell>
          <cell r="V81" t="e">
            <v>#VALUE!</v>
          </cell>
          <cell r="W81" t="e">
            <v>#VALUE!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#VALUE!</v>
          </cell>
          <cell r="T85" t="e">
            <v>#VALUE!</v>
          </cell>
          <cell r="U85" t="e">
            <v>#VALUE!</v>
          </cell>
          <cell r="V85" t="e">
            <v>#VALUE!</v>
          </cell>
          <cell r="W85" t="e">
            <v>#VALUE!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#VALUE!</v>
          </cell>
          <cell r="T90" t="e">
            <v>#VALUE!</v>
          </cell>
          <cell r="U90" t="e">
            <v>#VALUE!</v>
          </cell>
          <cell r="V90" t="e">
            <v>#VALUE!</v>
          </cell>
          <cell r="W90" t="e">
            <v>#VALUE!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#VALUE!</v>
          </cell>
          <cell r="U93" t="e">
            <v>#VALUE!</v>
          </cell>
          <cell r="V93" t="e">
            <v>#VALUE!</v>
          </cell>
          <cell r="W93" t="e">
            <v>#VALUE!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#VALUE!</v>
          </cell>
          <cell r="T101" t="e">
            <v>#VALUE!</v>
          </cell>
          <cell r="U101" t="e">
            <v>#VALUE!</v>
          </cell>
          <cell r="V101" t="e">
            <v>#VALUE!</v>
          </cell>
          <cell r="W101" t="e">
            <v>#VALUE!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#VALUE!</v>
          </cell>
          <cell r="T103" t="e">
            <v>#VALUE!</v>
          </cell>
          <cell r="U103" t="e">
            <v>#VALUE!</v>
          </cell>
          <cell r="V103" t="e">
            <v>#VALUE!</v>
          </cell>
          <cell r="W103" t="e">
            <v>#VALUE!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#VALUE!</v>
          </cell>
          <cell r="T105" t="e">
            <v>#VALUE!</v>
          </cell>
          <cell r="U105" t="e">
            <v>#VALUE!</v>
          </cell>
          <cell r="V105" t="e">
            <v>#VALUE!</v>
          </cell>
          <cell r="W105" t="e">
            <v>#VALUE!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#VALUE!</v>
          </cell>
          <cell r="T107" t="e">
            <v>#VALUE!</v>
          </cell>
          <cell r="U107" t="e">
            <v>#VALUE!</v>
          </cell>
          <cell r="V107" t="e">
            <v>#VALUE!</v>
          </cell>
          <cell r="W107" t="e">
            <v>#VALUE!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#VALUE!</v>
          </cell>
          <cell r="T108" t="e">
            <v>#VALUE!</v>
          </cell>
          <cell r="U108" t="e">
            <v>#VALUE!</v>
          </cell>
          <cell r="V108" t="e">
            <v>#VALUE!</v>
          </cell>
          <cell r="W108" t="e">
            <v>#VALUE!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#VALUE!</v>
          </cell>
          <cell r="T109" t="e">
            <v>#VALUE!</v>
          </cell>
          <cell r="U109" t="e">
            <v>#VALUE!</v>
          </cell>
          <cell r="V109" t="e">
            <v>#VALUE!</v>
          </cell>
          <cell r="W109" t="e">
            <v>#VALUE!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</sheetNames>
    <definedNames>
      <definedName name="NTDD_RG" refersTo="#ODKAZ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workbookViewId="0"/>
  </sheetViews>
  <sheetFormatPr defaultRowHeight="15" x14ac:dyDescent="0.25"/>
  <cols>
    <col min="1" max="1" width="123.140625" style="84" customWidth="1"/>
  </cols>
  <sheetData>
    <row r="1" spans="1:1" ht="21" x14ac:dyDescent="0.35">
      <c r="A1" s="189" t="s">
        <v>321</v>
      </c>
    </row>
    <row r="2" spans="1:1" x14ac:dyDescent="0.25">
      <c r="A2" s="242" t="s">
        <v>272</v>
      </c>
    </row>
    <row r="3" spans="1:1" s="244" customFormat="1" ht="12.75" x14ac:dyDescent="0.2">
      <c r="A3" s="243"/>
    </row>
    <row r="4" spans="1:1" s="244" customFormat="1" ht="12.75" x14ac:dyDescent="0.2">
      <c r="A4" s="245" t="s">
        <v>129</v>
      </c>
    </row>
    <row r="5" spans="1:1" s="244" customFormat="1" ht="12.75" x14ac:dyDescent="0.2">
      <c r="A5" s="245" t="s">
        <v>130</v>
      </c>
    </row>
    <row r="6" spans="1:1" s="244" customFormat="1" ht="12.75" x14ac:dyDescent="0.2">
      <c r="A6" s="245" t="s">
        <v>131</v>
      </c>
    </row>
    <row r="7" spans="1:1" s="244" customFormat="1" ht="12.75" x14ac:dyDescent="0.2">
      <c r="A7" s="245" t="s">
        <v>132</v>
      </c>
    </row>
    <row r="8" spans="1:1" s="244" customFormat="1" ht="12.75" x14ac:dyDescent="0.2">
      <c r="A8" s="245" t="s">
        <v>133</v>
      </c>
    </row>
    <row r="9" spans="1:1" s="244" customFormat="1" ht="12.75" x14ac:dyDescent="0.2">
      <c r="A9" s="245" t="s">
        <v>134</v>
      </c>
    </row>
    <row r="10" spans="1:1" s="244" customFormat="1" ht="12.75" x14ac:dyDescent="0.2">
      <c r="A10" s="245" t="s">
        <v>135</v>
      </c>
    </row>
    <row r="11" spans="1:1" s="244" customFormat="1" ht="12.75" x14ac:dyDescent="0.2">
      <c r="A11" s="245" t="s">
        <v>136</v>
      </c>
    </row>
    <row r="12" spans="1:1" s="244" customFormat="1" ht="12.75" x14ac:dyDescent="0.2">
      <c r="A12" s="245" t="s">
        <v>137</v>
      </c>
    </row>
    <row r="13" spans="1:1" s="244" customFormat="1" ht="12.75" x14ac:dyDescent="0.2">
      <c r="A13" s="245" t="s">
        <v>138</v>
      </c>
    </row>
    <row r="14" spans="1:1" s="244" customFormat="1" ht="12.75" x14ac:dyDescent="0.2">
      <c r="A14" s="245" t="s">
        <v>139</v>
      </c>
    </row>
    <row r="15" spans="1:1" s="244" customFormat="1" ht="12.75" x14ac:dyDescent="0.2">
      <c r="A15" s="245" t="s">
        <v>140</v>
      </c>
    </row>
    <row r="16" spans="1:1" s="244" customFormat="1" ht="12.75" x14ac:dyDescent="0.2">
      <c r="A16" s="245" t="s">
        <v>141</v>
      </c>
    </row>
    <row r="17" spans="1:2" s="244" customFormat="1" ht="12.75" x14ac:dyDescent="0.2">
      <c r="A17" s="245" t="s">
        <v>142</v>
      </c>
    </row>
    <row r="18" spans="1:2" s="244" customFormat="1" ht="12.75" x14ac:dyDescent="0.2">
      <c r="A18" s="246"/>
    </row>
    <row r="19" spans="1:2" s="244" customFormat="1" ht="12.75" x14ac:dyDescent="0.2">
      <c r="A19" s="245" t="s">
        <v>143</v>
      </c>
    </row>
    <row r="20" spans="1:2" s="244" customFormat="1" ht="12.75" x14ac:dyDescent="0.2">
      <c r="A20" s="245" t="s">
        <v>144</v>
      </c>
    </row>
    <row r="21" spans="1:2" s="244" customFormat="1" x14ac:dyDescent="0.2">
      <c r="A21" s="245" t="s">
        <v>334</v>
      </c>
      <c r="B21" s="368"/>
    </row>
    <row r="22" spans="1:2" x14ac:dyDescent="0.25">
      <c r="A22" s="245" t="s">
        <v>335</v>
      </c>
      <c r="B22" s="368"/>
    </row>
  </sheetData>
  <hyperlinks>
    <hyperlink ref="A4" location="'T01'!A1" display="Tab 1: Hodnotenie RRZ – plnenie pravidla o vyrovnanom rozpočte v roku 2015"/>
    <hyperlink ref="A5" location="'T02'!A1" display="Tab 2: Výpočet potrebnej zmeny štrukturálneho salda"/>
    <hyperlink ref="A6" location="'T03'!A1" display="Tab 3: Štrukturálne saldo"/>
    <hyperlink ref="A7" location="'T04'!A1" display="Tab 4: Výdavkové pravidlo"/>
    <hyperlink ref="A8" location="'T05'!A1" display="Tab 5: Výrazná odchýlka - štrukturálne saldo"/>
    <hyperlink ref="A9" location="'T06'!A1" display="Tab 6: Výrazná odchýlka - výdavkové pravidlo"/>
    <hyperlink ref="A10" location="'T07'!A1" display="Tab 7: Porovnanie vyhodnotenia odchýlky od MTO MF SR a RRZ v roku 2015"/>
    <hyperlink ref="A11" location="'T08'!A1" display="Tab 8: Odhad výdavkov zo zdroja EÚ"/>
    <hyperlink ref="A12" location="'T09'!A1" display="Tab 9: Prehľad dodatočných faktorov zohľadnených v hodnotení"/>
    <hyperlink ref="A13" location="'T10'!A1" display="Tab 10: Jednorazové vplyvy v rokoch 2013-2015"/>
    <hyperlink ref="A14" location="_Toc456241763" display="_Toc456241763"/>
    <hyperlink ref="A15" location="'T12'!A1" display="Tab 12: Diskrecionárne príjmové opatrenia a metodické vplyvy"/>
    <hyperlink ref="A16" location="_Toc456241765" display="_Toc456241765"/>
    <hyperlink ref="A17" location="_Toc456241766" display="_Toc456241766"/>
    <hyperlink ref="A19" location="'G01,G02'!A1" display="Graf 1: Vývoj štrukturálneho salda VS podľa prepočtov RRZ v rokoch 2015-2019"/>
    <hyperlink ref="A20" location="'G01,G02'!A1" display="Graf 2: Odchýlka od trajektórie podľa RRZ v rokoch 2015-2019"/>
    <hyperlink ref="A21" location="'G05'!_Toc434228249" display="Graf 5: Vývoj produkčnej medzery podľa RRZ a MF SR v rokoch 2012-2015"/>
    <hyperlink ref="A22" location="'G06'!_Toc434228250" display="Graf 6: Rozdiel v odhade cyklickej zložky VS po jednotlivých zložkách (RRZ vs. MF SR) v rokoch 2012-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sqref="A1:E1"/>
    </sheetView>
  </sheetViews>
  <sheetFormatPr defaultRowHeight="15" x14ac:dyDescent="0.25"/>
  <cols>
    <col min="1" max="1" width="44.140625" bestFit="1" customWidth="1"/>
  </cols>
  <sheetData>
    <row r="1" spans="1:5" x14ac:dyDescent="0.25">
      <c r="A1" s="346" t="s">
        <v>137</v>
      </c>
      <c r="B1" s="346"/>
      <c r="C1" s="346"/>
      <c r="D1" s="346"/>
      <c r="E1" s="346"/>
    </row>
    <row r="2" spans="1:5" x14ac:dyDescent="0.25">
      <c r="A2" s="12"/>
      <c r="B2" s="350" t="s">
        <v>11</v>
      </c>
      <c r="C2" s="351"/>
      <c r="D2" s="352" t="s">
        <v>10</v>
      </c>
      <c r="E2" s="350"/>
    </row>
    <row r="3" spans="1:5" x14ac:dyDescent="0.25">
      <c r="A3" s="12"/>
      <c r="B3" s="12" t="s">
        <v>231</v>
      </c>
      <c r="C3" s="117" t="s">
        <v>232</v>
      </c>
      <c r="D3" s="12" t="s">
        <v>231</v>
      </c>
      <c r="E3" s="12" t="s">
        <v>232</v>
      </c>
    </row>
    <row r="4" spans="1:5" x14ac:dyDescent="0.25">
      <c r="A4" s="353" t="s">
        <v>233</v>
      </c>
      <c r="B4" s="353"/>
      <c r="C4" s="134"/>
      <c r="D4" s="170"/>
      <c r="E4" s="134"/>
    </row>
    <row r="5" spans="1:5" x14ac:dyDescent="0.25">
      <c r="A5" s="15" t="s">
        <v>234</v>
      </c>
      <c r="B5" s="14" t="s">
        <v>235</v>
      </c>
      <c r="C5" s="14" t="s">
        <v>235</v>
      </c>
      <c r="D5" s="128" t="s">
        <v>236</v>
      </c>
      <c r="E5" s="126" t="s">
        <v>6</v>
      </c>
    </row>
    <row r="6" spans="1:5" x14ac:dyDescent="0.25">
      <c r="A6" s="15" t="s">
        <v>237</v>
      </c>
      <c r="B6" s="126" t="s">
        <v>238</v>
      </c>
      <c r="C6" s="126" t="s">
        <v>6</v>
      </c>
      <c r="D6" s="128" t="s">
        <v>236</v>
      </c>
      <c r="E6" s="126" t="s">
        <v>6</v>
      </c>
    </row>
    <row r="7" spans="1:5" x14ac:dyDescent="0.25">
      <c r="A7" s="15" t="s">
        <v>239</v>
      </c>
      <c r="B7" s="14" t="s">
        <v>235</v>
      </c>
      <c r="C7" s="123" t="s">
        <v>6</v>
      </c>
      <c r="D7" s="128" t="s">
        <v>236</v>
      </c>
      <c r="E7" s="126" t="s">
        <v>6</v>
      </c>
    </row>
    <row r="8" spans="1:5" x14ac:dyDescent="0.25">
      <c r="A8" s="15" t="s">
        <v>240</v>
      </c>
      <c r="B8" s="126" t="s">
        <v>6</v>
      </c>
      <c r="C8" s="126" t="s">
        <v>241</v>
      </c>
      <c r="D8" s="171" t="s">
        <v>242</v>
      </c>
      <c r="E8" s="126" t="s">
        <v>243</v>
      </c>
    </row>
    <row r="9" spans="1:5" x14ac:dyDescent="0.25">
      <c r="A9" s="15" t="s">
        <v>244</v>
      </c>
      <c r="B9" s="126" t="s">
        <v>6</v>
      </c>
      <c r="C9" s="126" t="s">
        <v>241</v>
      </c>
      <c r="D9" s="128" t="s">
        <v>6</v>
      </c>
      <c r="E9" s="126" t="s">
        <v>241</v>
      </c>
    </row>
    <row r="10" spans="1:5" ht="15.75" thickBot="1" x14ac:dyDescent="0.3">
      <c r="A10" s="129" t="s">
        <v>245</v>
      </c>
      <c r="B10" s="130" t="s">
        <v>6</v>
      </c>
      <c r="C10" s="130" t="s">
        <v>246</v>
      </c>
      <c r="D10" s="132" t="s">
        <v>6</v>
      </c>
      <c r="E10" s="130" t="s">
        <v>241</v>
      </c>
    </row>
    <row r="11" spans="1:5" x14ac:dyDescent="0.25">
      <c r="A11" s="118" t="s">
        <v>247</v>
      </c>
      <c r="B11" s="134"/>
      <c r="C11" s="134"/>
      <c r="D11" s="136"/>
      <c r="E11" s="134"/>
    </row>
    <row r="12" spans="1:5" x14ac:dyDescent="0.25">
      <c r="A12" s="15" t="s">
        <v>248</v>
      </c>
      <c r="B12" s="126" t="s">
        <v>241</v>
      </c>
      <c r="C12" s="126" t="s">
        <v>6</v>
      </c>
      <c r="D12" s="128" t="s">
        <v>241</v>
      </c>
      <c r="E12" s="126" t="s">
        <v>6</v>
      </c>
    </row>
    <row r="13" spans="1:5" ht="15.75" thickBot="1" x14ac:dyDescent="0.3">
      <c r="A13" s="129" t="s">
        <v>249</v>
      </c>
      <c r="B13" s="17" t="s">
        <v>235</v>
      </c>
      <c r="C13" s="130" t="s">
        <v>6</v>
      </c>
      <c r="D13" s="132" t="s">
        <v>236</v>
      </c>
      <c r="E13" s="130" t="s">
        <v>6</v>
      </c>
    </row>
    <row r="14" spans="1:5" x14ac:dyDescent="0.25">
      <c r="A14" s="118" t="s">
        <v>250</v>
      </c>
      <c r="B14" s="126"/>
      <c r="C14" s="126"/>
      <c r="D14" s="128"/>
      <c r="E14" s="126"/>
    </row>
    <row r="15" spans="1:5" x14ac:dyDescent="0.25">
      <c r="A15" s="15" t="s">
        <v>251</v>
      </c>
      <c r="B15" s="14" t="s">
        <v>235</v>
      </c>
      <c r="C15" s="14" t="s">
        <v>235</v>
      </c>
      <c r="D15" s="128" t="s">
        <v>236</v>
      </c>
      <c r="E15" s="126" t="s">
        <v>236</v>
      </c>
    </row>
    <row r="16" spans="1:5" ht="15.75" thickBot="1" x14ac:dyDescent="0.3">
      <c r="A16" s="129" t="s">
        <v>252</v>
      </c>
      <c r="B16" s="17" t="s">
        <v>236</v>
      </c>
      <c r="C16" s="17" t="s">
        <v>236</v>
      </c>
      <c r="D16" s="132" t="s">
        <v>241</v>
      </c>
      <c r="E16" s="130" t="s">
        <v>241</v>
      </c>
    </row>
    <row r="17" spans="1:5" ht="32.25" customHeight="1" x14ac:dyDescent="0.25">
      <c r="A17" s="354" t="s">
        <v>253</v>
      </c>
      <c r="B17" s="354"/>
      <c r="C17" s="354"/>
      <c r="D17" s="354"/>
      <c r="E17" s="354"/>
    </row>
    <row r="18" spans="1:5" x14ac:dyDescent="0.25">
      <c r="A18" s="172" t="s">
        <v>254</v>
      </c>
      <c r="B18" s="134"/>
      <c r="C18" s="349" t="s">
        <v>255</v>
      </c>
      <c r="D18" s="349"/>
      <c r="E18" s="349"/>
    </row>
    <row r="19" spans="1:5" x14ac:dyDescent="0.25">
      <c r="A19" s="172" t="s">
        <v>256</v>
      </c>
      <c r="B19" s="134"/>
      <c r="C19" s="134"/>
      <c r="D19" s="134"/>
      <c r="E19" s="134"/>
    </row>
  </sheetData>
  <mergeCells count="6">
    <mergeCell ref="C18:E18"/>
    <mergeCell ref="A1:E1"/>
    <mergeCell ref="B2:C2"/>
    <mergeCell ref="D2:E2"/>
    <mergeCell ref="A4:B4"/>
    <mergeCell ref="A17:E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C5" sqref="C5"/>
    </sheetView>
  </sheetViews>
  <sheetFormatPr defaultRowHeight="15" x14ac:dyDescent="0.25"/>
  <cols>
    <col min="1" max="1" width="43.5703125" customWidth="1"/>
  </cols>
  <sheetData>
    <row r="1" spans="1:10" x14ac:dyDescent="0.25">
      <c r="A1" s="346" t="s">
        <v>228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x14ac:dyDescent="0.25">
      <c r="A2" s="151"/>
      <c r="B2" s="114">
        <v>2013</v>
      </c>
      <c r="C2" s="152">
        <v>2014</v>
      </c>
      <c r="D2" s="114">
        <v>2015</v>
      </c>
      <c r="E2" s="153">
        <v>2013</v>
      </c>
      <c r="F2" s="153">
        <v>2014</v>
      </c>
      <c r="G2" s="154">
        <v>2015</v>
      </c>
      <c r="H2" s="114">
        <v>2013</v>
      </c>
      <c r="I2" s="153">
        <v>2014</v>
      </c>
      <c r="J2" s="114">
        <v>2015</v>
      </c>
    </row>
    <row r="3" spans="1:10" x14ac:dyDescent="0.25">
      <c r="A3" s="134"/>
      <c r="B3" s="355" t="s">
        <v>11</v>
      </c>
      <c r="C3" s="355"/>
      <c r="D3" s="356"/>
      <c r="E3" s="357" t="s">
        <v>10</v>
      </c>
      <c r="F3" s="356"/>
      <c r="G3" s="358"/>
      <c r="H3" s="356" t="s">
        <v>12</v>
      </c>
      <c r="I3" s="355"/>
      <c r="J3" s="355"/>
    </row>
    <row r="4" spans="1:10" x14ac:dyDescent="0.25">
      <c r="A4" s="15" t="s">
        <v>1</v>
      </c>
      <c r="B4" s="25">
        <v>-5.7880000000000003</v>
      </c>
      <c r="C4" s="25">
        <v>-5.7880000000000003</v>
      </c>
      <c r="D4" s="25">
        <v>-5.7880000000000003</v>
      </c>
      <c r="E4" s="236">
        <f>B4</f>
        <v>-5.7880000000000003</v>
      </c>
      <c r="F4" s="35">
        <f t="shared" ref="F4:G4" si="0">C4</f>
        <v>-5.7880000000000003</v>
      </c>
      <c r="G4" s="237">
        <f t="shared" si="0"/>
        <v>-5.7880000000000003</v>
      </c>
      <c r="H4" s="155">
        <v>0</v>
      </c>
      <c r="I4" s="155">
        <v>0</v>
      </c>
      <c r="J4" s="155">
        <v>0</v>
      </c>
    </row>
    <row r="5" spans="1:10" x14ac:dyDescent="0.25">
      <c r="A5" s="15" t="s">
        <v>2</v>
      </c>
      <c r="B5" s="155" t="s">
        <v>6</v>
      </c>
      <c r="C5" s="25">
        <v>163.9</v>
      </c>
      <c r="D5" s="155" t="s">
        <v>6</v>
      </c>
      <c r="E5" s="157" t="str">
        <f t="shared" ref="E5:E12" si="1">B5</f>
        <v>-</v>
      </c>
      <c r="F5" s="35">
        <f t="shared" ref="F5:F12" si="2">C5</f>
        <v>163.9</v>
      </c>
      <c r="G5" s="156" t="str">
        <f t="shared" ref="G5:G12" si="3">D5</f>
        <v>-</v>
      </c>
      <c r="H5" s="155" t="s">
        <v>6</v>
      </c>
      <c r="I5" s="155">
        <v>0</v>
      </c>
      <c r="J5" s="155" t="s">
        <v>6</v>
      </c>
    </row>
    <row r="6" spans="1:10" x14ac:dyDescent="0.25">
      <c r="A6" s="16" t="s">
        <v>229</v>
      </c>
      <c r="B6" s="25">
        <v>-8.08</v>
      </c>
      <c r="C6" s="25">
        <v>-58.451999999999998</v>
      </c>
      <c r="D6" s="155" t="s">
        <v>6</v>
      </c>
      <c r="E6" s="236">
        <f t="shared" si="1"/>
        <v>-8.08</v>
      </c>
      <c r="F6" s="35">
        <f t="shared" si="2"/>
        <v>-58.451999999999998</v>
      </c>
      <c r="G6" s="156" t="str">
        <f t="shared" si="3"/>
        <v>-</v>
      </c>
      <c r="H6" s="155">
        <v>0</v>
      </c>
      <c r="I6" s="155">
        <v>0</v>
      </c>
      <c r="J6" s="155" t="s">
        <v>6</v>
      </c>
    </row>
    <row r="7" spans="1:10" x14ac:dyDescent="0.25">
      <c r="A7" s="16" t="s">
        <v>22</v>
      </c>
      <c r="B7" s="155" t="s">
        <v>6</v>
      </c>
      <c r="C7" s="25">
        <v>57.757002703157198</v>
      </c>
      <c r="D7" s="155" t="s">
        <v>6</v>
      </c>
      <c r="E7" s="157" t="str">
        <f t="shared" si="1"/>
        <v>-</v>
      </c>
      <c r="F7" s="35">
        <f t="shared" si="2"/>
        <v>57.757002703157198</v>
      </c>
      <c r="G7" s="156" t="str">
        <f t="shared" si="3"/>
        <v>-</v>
      </c>
      <c r="H7" s="155" t="s">
        <v>6</v>
      </c>
      <c r="I7" s="155">
        <v>0</v>
      </c>
      <c r="J7" s="155" t="s">
        <v>6</v>
      </c>
    </row>
    <row r="8" spans="1:10" x14ac:dyDescent="0.25">
      <c r="A8" s="16" t="s">
        <v>3</v>
      </c>
      <c r="B8" s="25">
        <v>17.208590449164177</v>
      </c>
      <c r="C8" s="25">
        <v>-139.86150713761322</v>
      </c>
      <c r="D8" s="25">
        <v>-180</v>
      </c>
      <c r="E8" s="236">
        <f t="shared" si="1"/>
        <v>17.208590449164177</v>
      </c>
      <c r="F8" s="35">
        <f t="shared" si="2"/>
        <v>-139.86150713761322</v>
      </c>
      <c r="G8" s="237">
        <f t="shared" si="3"/>
        <v>-180</v>
      </c>
      <c r="H8" s="155">
        <v>0</v>
      </c>
      <c r="I8" s="155">
        <v>0</v>
      </c>
      <c r="J8" s="155">
        <v>0</v>
      </c>
    </row>
    <row r="9" spans="1:10" x14ac:dyDescent="0.25">
      <c r="A9" s="16" t="s">
        <v>23</v>
      </c>
      <c r="B9" s="25">
        <v>104.4534180399971</v>
      </c>
      <c r="C9" s="25">
        <v>-34.666380880851747</v>
      </c>
      <c r="D9" s="25">
        <v>6</v>
      </c>
      <c r="E9" s="236">
        <f t="shared" si="1"/>
        <v>104.4534180399971</v>
      </c>
      <c r="F9" s="35">
        <f t="shared" si="2"/>
        <v>-34.666380880851747</v>
      </c>
      <c r="G9" s="237">
        <f t="shared" si="3"/>
        <v>6</v>
      </c>
      <c r="H9" s="155">
        <v>0</v>
      </c>
      <c r="I9" s="155">
        <v>0</v>
      </c>
      <c r="J9" s="155">
        <v>0</v>
      </c>
    </row>
    <row r="10" spans="1:10" x14ac:dyDescent="0.25">
      <c r="A10" s="16" t="s">
        <v>24</v>
      </c>
      <c r="B10" s="126" t="s">
        <v>6</v>
      </c>
      <c r="C10" s="234">
        <v>44.8</v>
      </c>
      <c r="D10" s="126" t="s">
        <v>6</v>
      </c>
      <c r="E10" s="128" t="str">
        <f t="shared" si="1"/>
        <v>-</v>
      </c>
      <c r="F10" s="238">
        <f t="shared" si="2"/>
        <v>44.8</v>
      </c>
      <c r="G10" s="158" t="str">
        <f t="shared" si="3"/>
        <v>-</v>
      </c>
      <c r="H10" s="155" t="s">
        <v>6</v>
      </c>
      <c r="I10" s="155">
        <v>0</v>
      </c>
      <c r="J10" s="155" t="s">
        <v>6</v>
      </c>
    </row>
    <row r="11" spans="1:10" x14ac:dyDescent="0.25">
      <c r="A11" s="15" t="s">
        <v>4</v>
      </c>
      <c r="B11" s="234">
        <v>19.5</v>
      </c>
      <c r="C11" s="234">
        <v>19.5</v>
      </c>
      <c r="D11" s="126" t="s">
        <v>6</v>
      </c>
      <c r="E11" s="235">
        <f t="shared" si="1"/>
        <v>19.5</v>
      </c>
      <c r="F11" s="238">
        <f t="shared" si="2"/>
        <v>19.5</v>
      </c>
      <c r="G11" s="158" t="str">
        <f t="shared" si="3"/>
        <v>-</v>
      </c>
      <c r="H11" s="155">
        <v>0</v>
      </c>
      <c r="I11" s="155">
        <v>0</v>
      </c>
      <c r="J11" s="155" t="s">
        <v>6</v>
      </c>
    </row>
    <row r="12" spans="1:10" ht="15.75" thickBot="1" x14ac:dyDescent="0.3">
      <c r="A12" s="15" t="s">
        <v>230</v>
      </c>
      <c r="B12" s="234">
        <v>30.339500000000001</v>
      </c>
      <c r="C12" s="234">
        <v>48.088000000000001</v>
      </c>
      <c r="D12" s="126" t="s">
        <v>6</v>
      </c>
      <c r="E12" s="235">
        <f t="shared" si="1"/>
        <v>30.339500000000001</v>
      </c>
      <c r="F12" s="238">
        <f t="shared" si="2"/>
        <v>48.088000000000001</v>
      </c>
      <c r="G12" s="158" t="str">
        <f t="shared" si="3"/>
        <v>-</v>
      </c>
      <c r="H12" s="155">
        <v>0</v>
      </c>
      <c r="I12" s="155">
        <v>0</v>
      </c>
      <c r="J12" s="166" t="s">
        <v>6</v>
      </c>
    </row>
    <row r="13" spans="1:10" ht="15.75" thickBot="1" x14ac:dyDescent="0.3">
      <c r="A13" s="159" t="s">
        <v>5</v>
      </c>
      <c r="B13" s="149">
        <f>SUM(B4:B12)</f>
        <v>157.63350848916127</v>
      </c>
      <c r="C13" s="149">
        <f t="shared" ref="C13:D13" si="4">SUM(C4:C12)</f>
        <v>95.277114684692236</v>
      </c>
      <c r="D13" s="149">
        <f t="shared" si="4"/>
        <v>-179.78800000000001</v>
      </c>
      <c r="E13" s="148">
        <f>SUM(E4:E12)</f>
        <v>157.63350848916127</v>
      </c>
      <c r="F13" s="149">
        <f t="shared" ref="F13" si="5">SUM(F4:F12)</f>
        <v>95.277114684692236</v>
      </c>
      <c r="G13" s="239">
        <f t="shared" ref="G13" si="6">SUM(G4:G12)</f>
        <v>-179.78800000000001</v>
      </c>
      <c r="H13" s="160">
        <v>0</v>
      </c>
      <c r="I13" s="160">
        <v>0</v>
      </c>
      <c r="J13" s="160">
        <v>0</v>
      </c>
    </row>
    <row r="14" spans="1:10" ht="15.75" thickBot="1" x14ac:dyDescent="0.3">
      <c r="A14" s="161" t="s">
        <v>9</v>
      </c>
      <c r="B14" s="168">
        <f>B13/B15*100</f>
        <v>0.21349403482685803</v>
      </c>
      <c r="C14" s="168">
        <f>C13/C15*100</f>
        <v>0.12609388358343604</v>
      </c>
      <c r="D14" s="168">
        <f>D13/D15*100</f>
        <v>-0.23028836653718471</v>
      </c>
      <c r="E14" s="240">
        <f>E13/B15*100</f>
        <v>0.21349403482685803</v>
      </c>
      <c r="F14" s="168">
        <f t="shared" ref="F14:G14" si="7">F13/C15*100</f>
        <v>0.12609388358343604</v>
      </c>
      <c r="G14" s="241">
        <f t="shared" si="7"/>
        <v>-0.23028836653718471</v>
      </c>
      <c r="H14" s="167">
        <v>0</v>
      </c>
      <c r="I14" s="162">
        <v>0</v>
      </c>
      <c r="J14" s="167">
        <v>0</v>
      </c>
    </row>
    <row r="15" spans="1:10" x14ac:dyDescent="0.25">
      <c r="A15" s="163"/>
      <c r="B15" s="169">
        <v>73835.088000000003</v>
      </c>
      <c r="C15" s="169">
        <v>75560.456999999995</v>
      </c>
      <c r="D15" s="169">
        <v>78070.812999999995</v>
      </c>
      <c r="E15" s="164"/>
      <c r="F15" s="164"/>
      <c r="H15" s="165"/>
      <c r="I15" s="165"/>
      <c r="J15" s="165" t="s">
        <v>13</v>
      </c>
    </row>
  </sheetData>
  <mergeCells count="4">
    <mergeCell ref="A1:J1"/>
    <mergeCell ref="B3:D3"/>
    <mergeCell ref="E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sqref="A1:H1"/>
    </sheetView>
  </sheetViews>
  <sheetFormatPr defaultRowHeight="15" x14ac:dyDescent="0.25"/>
  <cols>
    <col min="1" max="1" width="39.140625" customWidth="1"/>
  </cols>
  <sheetData>
    <row r="1" spans="1:8" x14ac:dyDescent="0.25">
      <c r="A1" s="346" t="s">
        <v>295</v>
      </c>
      <c r="B1" s="346"/>
      <c r="C1" s="346"/>
      <c r="D1" s="346"/>
      <c r="E1" s="346"/>
      <c r="F1" s="346"/>
      <c r="G1" s="346"/>
      <c r="H1" s="346"/>
    </row>
    <row r="2" spans="1:8" x14ac:dyDescent="0.25">
      <c r="A2" s="115"/>
      <c r="B2" s="173">
        <v>2009</v>
      </c>
      <c r="C2" s="173">
        <v>2010</v>
      </c>
      <c r="D2" s="173">
        <v>2011</v>
      </c>
      <c r="E2" s="173">
        <v>2012</v>
      </c>
      <c r="F2" s="173">
        <v>2013</v>
      </c>
      <c r="G2" s="173">
        <v>2014</v>
      </c>
      <c r="H2" s="173">
        <v>2015</v>
      </c>
    </row>
    <row r="3" spans="1:8" x14ac:dyDescent="0.25">
      <c r="A3" s="118" t="s">
        <v>296</v>
      </c>
      <c r="B3" s="262">
        <f>SUM(B4:B5)</f>
        <v>894.70472976999997</v>
      </c>
      <c r="C3" s="262">
        <f t="shared" ref="C3:H3" si="0">SUM(C4:C5)</f>
        <v>869.51757436000003</v>
      </c>
      <c r="D3" s="262">
        <f t="shared" si="0"/>
        <v>1033.7419795999997</v>
      </c>
      <c r="E3" s="262">
        <f t="shared" si="0"/>
        <v>1059.4342243000001</v>
      </c>
      <c r="F3" s="262">
        <f t="shared" si="0"/>
        <v>1232.17736074</v>
      </c>
      <c r="G3" s="262">
        <f t="shared" si="0"/>
        <v>1295.4268882200004</v>
      </c>
      <c r="H3" s="262">
        <f t="shared" si="0"/>
        <v>2793.4854567200005</v>
      </c>
    </row>
    <row r="4" spans="1:8" x14ac:dyDescent="0.25">
      <c r="A4" s="93" t="s">
        <v>297</v>
      </c>
      <c r="B4" s="263">
        <v>659.52204721999999</v>
      </c>
      <c r="C4" s="263">
        <v>653.43483098000002</v>
      </c>
      <c r="D4" s="263">
        <v>793.44387000999961</v>
      </c>
      <c r="E4" s="263">
        <v>807.27430932000016</v>
      </c>
      <c r="F4" s="263">
        <v>817.6638273100001</v>
      </c>
      <c r="G4" s="263">
        <v>1196.0442145600005</v>
      </c>
      <c r="H4" s="263">
        <v>2599.6580408800005</v>
      </c>
    </row>
    <row r="5" spans="1:8" ht="15.75" thickBot="1" x14ac:dyDescent="0.3">
      <c r="A5" s="175" t="s">
        <v>298</v>
      </c>
      <c r="B5" s="264">
        <v>235.18268254999995</v>
      </c>
      <c r="C5" s="264">
        <v>216.08274337999998</v>
      </c>
      <c r="D5" s="264">
        <v>240.29810959</v>
      </c>
      <c r="E5" s="264">
        <v>252.15991498</v>
      </c>
      <c r="F5" s="264">
        <v>414.51353342999994</v>
      </c>
      <c r="G5" s="264">
        <v>99.382673659999995</v>
      </c>
      <c r="H5" s="264">
        <v>193.82741584000001</v>
      </c>
    </row>
    <row r="6" spans="1:8" x14ac:dyDescent="0.25">
      <c r="A6" s="118" t="s">
        <v>299</v>
      </c>
      <c r="B6" s="262">
        <f>SUM(B7:B8)</f>
        <v>584.50818072999982</v>
      </c>
      <c r="C6" s="262">
        <f t="shared" ref="C6:H6" si="1">SUM(C7:C8)</f>
        <v>669.30908097999986</v>
      </c>
      <c r="D6" s="262">
        <f t="shared" si="1"/>
        <v>877.43701107999993</v>
      </c>
      <c r="E6" s="262">
        <f t="shared" si="1"/>
        <v>888.31833684999992</v>
      </c>
      <c r="F6" s="262">
        <f t="shared" si="1"/>
        <v>983.49998002999996</v>
      </c>
      <c r="G6" s="262">
        <f t="shared" si="1"/>
        <v>994.52508780000016</v>
      </c>
      <c r="H6" s="262">
        <f t="shared" si="1"/>
        <v>2352.0020075500001</v>
      </c>
    </row>
    <row r="7" spans="1:8" x14ac:dyDescent="0.25">
      <c r="A7" s="93" t="s">
        <v>297</v>
      </c>
      <c r="B7" s="263">
        <v>349.3254981799999</v>
      </c>
      <c r="C7" s="263">
        <v>453.22633759999991</v>
      </c>
      <c r="D7" s="263">
        <v>637.13890148999997</v>
      </c>
      <c r="E7" s="263">
        <v>636.15842186999987</v>
      </c>
      <c r="F7" s="263">
        <v>568.98644659999991</v>
      </c>
      <c r="G7" s="263">
        <v>895.14241414000014</v>
      </c>
      <c r="H7" s="263">
        <v>2158.1745917100002</v>
      </c>
    </row>
    <row r="8" spans="1:8" ht="15.75" thickBot="1" x14ac:dyDescent="0.3">
      <c r="A8" s="175" t="s">
        <v>298</v>
      </c>
      <c r="B8" s="264">
        <v>235.18268254999995</v>
      </c>
      <c r="C8" s="264">
        <v>216.08274337999998</v>
      </c>
      <c r="D8" s="264">
        <v>240.29810959</v>
      </c>
      <c r="E8" s="264">
        <v>252.15991498</v>
      </c>
      <c r="F8" s="264">
        <v>414.51353343</v>
      </c>
      <c r="G8" s="264">
        <v>99.382673659999995</v>
      </c>
      <c r="H8" s="264">
        <v>193.82741584000001</v>
      </c>
    </row>
    <row r="9" spans="1:8" x14ac:dyDescent="0.25">
      <c r="A9" s="359" t="s">
        <v>300</v>
      </c>
      <c r="B9" s="359"/>
      <c r="C9" s="359"/>
      <c r="D9" s="359"/>
      <c r="E9" s="359"/>
      <c r="F9" s="359"/>
      <c r="G9" s="359"/>
      <c r="H9" s="359"/>
    </row>
    <row r="10" spans="1:8" x14ac:dyDescent="0.25">
      <c r="A10" s="360" t="s">
        <v>301</v>
      </c>
      <c r="B10" s="360"/>
      <c r="C10" s="360"/>
      <c r="D10" s="360"/>
      <c r="E10" s="360"/>
      <c r="F10" s="360"/>
      <c r="G10" s="360"/>
      <c r="H10" s="360"/>
    </row>
  </sheetData>
  <mergeCells count="3">
    <mergeCell ref="A1:H1"/>
    <mergeCell ref="A9:H9"/>
    <mergeCell ref="A10:H10"/>
  </mergeCells>
  <pageMargins left="0.7" right="0.7" top="0.75" bottom="0.75" header="0.3" footer="0.3"/>
  <ignoredErrors>
    <ignoredError sqref="B3:H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opLeftCell="A7" workbookViewId="0">
      <selection sqref="A1:H1"/>
    </sheetView>
  </sheetViews>
  <sheetFormatPr defaultRowHeight="15" x14ac:dyDescent="0.25"/>
  <cols>
    <col min="1" max="1" width="50.85546875" bestFit="1" customWidth="1"/>
  </cols>
  <sheetData>
    <row r="1" spans="1:8" x14ac:dyDescent="0.25">
      <c r="A1" s="363" t="s">
        <v>170</v>
      </c>
      <c r="B1" s="363"/>
      <c r="C1" s="363"/>
      <c r="D1" s="363"/>
      <c r="E1" s="363"/>
      <c r="F1" s="363"/>
      <c r="G1" s="363"/>
      <c r="H1" s="363"/>
    </row>
    <row r="2" spans="1:8" x14ac:dyDescent="0.25">
      <c r="A2" s="112"/>
      <c r="B2" s="364" t="s">
        <v>171</v>
      </c>
      <c r="C2" s="364"/>
      <c r="D2" s="364"/>
      <c r="E2" s="365"/>
      <c r="F2" s="366" t="s">
        <v>172</v>
      </c>
      <c r="G2" s="367"/>
      <c r="H2" s="367"/>
    </row>
    <row r="3" spans="1:8" x14ac:dyDescent="0.25">
      <c r="A3" s="115"/>
      <c r="B3" s="12">
        <v>2012</v>
      </c>
      <c r="C3" s="116">
        <v>2013</v>
      </c>
      <c r="D3" s="12">
        <v>2014</v>
      </c>
      <c r="E3" s="117">
        <v>2015</v>
      </c>
      <c r="F3" s="146">
        <v>2013</v>
      </c>
      <c r="G3" s="12">
        <v>2014</v>
      </c>
      <c r="H3" s="12">
        <v>2015</v>
      </c>
    </row>
    <row r="4" spans="1:8" x14ac:dyDescent="0.25">
      <c r="A4" s="118" t="s">
        <v>173</v>
      </c>
      <c r="B4" s="119">
        <v>242</v>
      </c>
      <c r="C4" s="120">
        <v>1471</v>
      </c>
      <c r="D4" s="119">
        <v>77</v>
      </c>
      <c r="E4" s="119">
        <v>80</v>
      </c>
      <c r="F4" s="121">
        <v>1257</v>
      </c>
      <c r="G4" s="119">
        <v>-21</v>
      </c>
      <c r="H4" s="119">
        <v>70</v>
      </c>
    </row>
    <row r="5" spans="1:8" x14ac:dyDescent="0.25">
      <c r="A5" s="122" t="s">
        <v>174</v>
      </c>
      <c r="B5" s="123">
        <v>74</v>
      </c>
      <c r="C5" s="124" t="s">
        <v>6</v>
      </c>
      <c r="D5" s="123" t="s">
        <v>6</v>
      </c>
      <c r="E5" s="123" t="s">
        <v>6</v>
      </c>
      <c r="F5" s="125" t="s">
        <v>6</v>
      </c>
      <c r="G5" s="123" t="s">
        <v>6</v>
      </c>
      <c r="H5" s="123" t="s">
        <v>6</v>
      </c>
    </row>
    <row r="6" spans="1:8" x14ac:dyDescent="0.25">
      <c r="A6" s="15" t="s">
        <v>175</v>
      </c>
      <c r="B6" s="126">
        <v>-32</v>
      </c>
      <c r="C6" s="127" t="s">
        <v>6</v>
      </c>
      <c r="D6" s="126" t="s">
        <v>6</v>
      </c>
      <c r="E6" s="126" t="s">
        <v>6</v>
      </c>
      <c r="F6" s="128" t="s">
        <v>6</v>
      </c>
      <c r="G6" s="126" t="s">
        <v>6</v>
      </c>
      <c r="H6" s="126" t="s">
        <v>6</v>
      </c>
    </row>
    <row r="7" spans="1:8" x14ac:dyDescent="0.25">
      <c r="A7" s="122" t="s">
        <v>176</v>
      </c>
      <c r="B7" s="123">
        <v>149</v>
      </c>
      <c r="C7" s="124">
        <v>507</v>
      </c>
      <c r="D7" s="123" t="s">
        <v>6</v>
      </c>
      <c r="E7" s="123" t="s">
        <v>6</v>
      </c>
      <c r="F7" s="125">
        <v>338</v>
      </c>
      <c r="G7" s="123" t="s">
        <v>6</v>
      </c>
      <c r="H7" s="123" t="s">
        <v>6</v>
      </c>
    </row>
    <row r="8" spans="1:8" x14ac:dyDescent="0.25">
      <c r="A8" s="122" t="s">
        <v>177</v>
      </c>
      <c r="B8" s="123">
        <v>23</v>
      </c>
      <c r="C8" s="124">
        <v>92</v>
      </c>
      <c r="D8" s="123" t="s">
        <v>6</v>
      </c>
      <c r="E8" s="123" t="s">
        <v>6</v>
      </c>
      <c r="F8" s="125">
        <v>61</v>
      </c>
      <c r="G8" s="123" t="s">
        <v>6</v>
      </c>
      <c r="H8" s="123" t="s">
        <v>6</v>
      </c>
    </row>
    <row r="9" spans="1:8" x14ac:dyDescent="0.25">
      <c r="A9" s="15" t="s">
        <v>178</v>
      </c>
      <c r="B9" s="126">
        <v>31</v>
      </c>
      <c r="C9" s="127">
        <v>64</v>
      </c>
      <c r="D9" s="126" t="s">
        <v>6</v>
      </c>
      <c r="E9" s="126" t="s">
        <v>6</v>
      </c>
      <c r="F9" s="128">
        <v>48</v>
      </c>
      <c r="G9" s="126">
        <v>-64</v>
      </c>
      <c r="H9" s="126" t="s">
        <v>6</v>
      </c>
    </row>
    <row r="10" spans="1:8" x14ac:dyDescent="0.25">
      <c r="A10" s="15" t="s">
        <v>179</v>
      </c>
      <c r="B10" s="126" t="s">
        <v>6</v>
      </c>
      <c r="C10" s="127">
        <v>16</v>
      </c>
      <c r="D10" s="126" t="s">
        <v>6</v>
      </c>
      <c r="E10" s="126" t="s">
        <v>6</v>
      </c>
      <c r="F10" s="128">
        <v>16</v>
      </c>
      <c r="G10" s="126" t="s">
        <v>6</v>
      </c>
      <c r="H10" s="126" t="s">
        <v>6</v>
      </c>
    </row>
    <row r="11" spans="1:8" x14ac:dyDescent="0.25">
      <c r="A11" s="15" t="s">
        <v>180</v>
      </c>
      <c r="B11" s="126">
        <v>6</v>
      </c>
      <c r="C11" s="127">
        <v>27</v>
      </c>
      <c r="D11" s="126" t="s">
        <v>6</v>
      </c>
      <c r="E11" s="126" t="s">
        <v>6</v>
      </c>
      <c r="F11" s="128">
        <v>21</v>
      </c>
      <c r="G11" s="126" t="s">
        <v>6</v>
      </c>
      <c r="H11" s="126" t="s">
        <v>6</v>
      </c>
    </row>
    <row r="12" spans="1:8" x14ac:dyDescent="0.25">
      <c r="A12" s="15" t="s">
        <v>181</v>
      </c>
      <c r="B12" s="126" t="s">
        <v>6</v>
      </c>
      <c r="C12" s="127">
        <v>28</v>
      </c>
      <c r="D12" s="126" t="s">
        <v>6</v>
      </c>
      <c r="E12" s="126" t="s">
        <v>6</v>
      </c>
      <c r="F12" s="128">
        <v>28</v>
      </c>
      <c r="G12" s="126" t="s">
        <v>6</v>
      </c>
      <c r="H12" s="126" t="s">
        <v>6</v>
      </c>
    </row>
    <row r="13" spans="1:8" x14ac:dyDescent="0.25">
      <c r="A13" s="15" t="s">
        <v>182</v>
      </c>
      <c r="B13" s="126">
        <v>0</v>
      </c>
      <c r="C13" s="127">
        <v>0</v>
      </c>
      <c r="D13" s="126" t="s">
        <v>6</v>
      </c>
      <c r="E13" s="126" t="s">
        <v>6</v>
      </c>
      <c r="F13" s="128">
        <v>-1</v>
      </c>
      <c r="G13" s="126" t="s">
        <v>6</v>
      </c>
      <c r="H13" s="126" t="s">
        <v>6</v>
      </c>
    </row>
    <row r="14" spans="1:8" x14ac:dyDescent="0.25">
      <c r="A14" s="15" t="s">
        <v>183</v>
      </c>
      <c r="B14" s="126" t="s">
        <v>6</v>
      </c>
      <c r="C14" s="127">
        <v>160</v>
      </c>
      <c r="D14" s="126" t="s">
        <v>6</v>
      </c>
      <c r="E14" s="126" t="s">
        <v>6</v>
      </c>
      <c r="F14" s="128">
        <v>160</v>
      </c>
      <c r="G14" s="126" t="s">
        <v>6</v>
      </c>
      <c r="H14" s="126" t="s">
        <v>6</v>
      </c>
    </row>
    <row r="15" spans="1:8" x14ac:dyDescent="0.25">
      <c r="A15" s="15" t="s">
        <v>184</v>
      </c>
      <c r="B15" s="126" t="s">
        <v>6</v>
      </c>
      <c r="C15" s="127">
        <v>27</v>
      </c>
      <c r="D15" s="126" t="s">
        <v>6</v>
      </c>
      <c r="E15" s="126" t="s">
        <v>6</v>
      </c>
      <c r="F15" s="128">
        <v>27</v>
      </c>
      <c r="G15" s="126" t="s">
        <v>6</v>
      </c>
      <c r="H15" s="126" t="s">
        <v>6</v>
      </c>
    </row>
    <row r="16" spans="1:8" x14ac:dyDescent="0.25">
      <c r="A16" s="15" t="s">
        <v>185</v>
      </c>
      <c r="B16" s="126" t="s">
        <v>6</v>
      </c>
      <c r="C16" s="127">
        <v>130</v>
      </c>
      <c r="D16" s="126" t="s">
        <v>6</v>
      </c>
      <c r="E16" s="126" t="s">
        <v>6</v>
      </c>
      <c r="F16" s="128">
        <v>130</v>
      </c>
      <c r="G16" s="126" t="s">
        <v>6</v>
      </c>
      <c r="H16" s="126" t="s">
        <v>6</v>
      </c>
    </row>
    <row r="17" spans="1:8" x14ac:dyDescent="0.25">
      <c r="A17" s="15" t="s">
        <v>186</v>
      </c>
      <c r="B17" s="126" t="s">
        <v>6</v>
      </c>
      <c r="C17" s="127">
        <v>-13</v>
      </c>
      <c r="D17" s="126" t="s">
        <v>6</v>
      </c>
      <c r="E17" s="126" t="s">
        <v>6</v>
      </c>
      <c r="F17" s="128">
        <v>-13</v>
      </c>
      <c r="G17" s="126" t="s">
        <v>6</v>
      </c>
      <c r="H17" s="126" t="s">
        <v>6</v>
      </c>
    </row>
    <row r="18" spans="1:8" x14ac:dyDescent="0.25">
      <c r="A18" s="15" t="s">
        <v>187</v>
      </c>
      <c r="B18" s="126" t="s">
        <v>6</v>
      </c>
      <c r="C18" s="127">
        <v>385</v>
      </c>
      <c r="D18" s="126" t="s">
        <v>6</v>
      </c>
      <c r="E18" s="126" t="s">
        <v>6</v>
      </c>
      <c r="F18" s="128">
        <v>385</v>
      </c>
      <c r="G18" s="126" t="s">
        <v>6</v>
      </c>
      <c r="H18" s="126" t="s">
        <v>6</v>
      </c>
    </row>
    <row r="19" spans="1:8" x14ac:dyDescent="0.25">
      <c r="A19" s="15" t="s">
        <v>188</v>
      </c>
      <c r="B19" s="126" t="s">
        <v>6</v>
      </c>
      <c r="C19" s="127">
        <v>0</v>
      </c>
      <c r="D19" s="126" t="s">
        <v>6</v>
      </c>
      <c r="E19" s="126" t="s">
        <v>6</v>
      </c>
      <c r="F19" s="128">
        <v>0</v>
      </c>
      <c r="G19" s="126" t="s">
        <v>6</v>
      </c>
      <c r="H19" s="126" t="s">
        <v>6</v>
      </c>
    </row>
    <row r="20" spans="1:8" x14ac:dyDescent="0.25">
      <c r="A20" s="15" t="s">
        <v>189</v>
      </c>
      <c r="B20" s="126" t="s">
        <v>6</v>
      </c>
      <c r="C20" s="127">
        <v>0</v>
      </c>
      <c r="D20" s="126" t="s">
        <v>6</v>
      </c>
      <c r="E20" s="126" t="s">
        <v>6</v>
      </c>
      <c r="F20" s="128">
        <v>0</v>
      </c>
      <c r="G20" s="126" t="s">
        <v>6</v>
      </c>
      <c r="H20" s="126" t="s">
        <v>6</v>
      </c>
    </row>
    <row r="21" spans="1:8" x14ac:dyDescent="0.25">
      <c r="A21" s="15" t="s">
        <v>190</v>
      </c>
      <c r="B21" s="126" t="s">
        <v>6</v>
      </c>
      <c r="C21" s="127">
        <v>-10</v>
      </c>
      <c r="D21" s="126" t="s">
        <v>6</v>
      </c>
      <c r="E21" s="126" t="s">
        <v>6</v>
      </c>
      <c r="F21" s="128">
        <v>-10</v>
      </c>
      <c r="G21" s="126" t="s">
        <v>6</v>
      </c>
      <c r="H21" s="126" t="s">
        <v>6</v>
      </c>
    </row>
    <row r="22" spans="1:8" x14ac:dyDescent="0.25">
      <c r="A22" s="15" t="s">
        <v>191</v>
      </c>
      <c r="B22" s="126" t="s">
        <v>6</v>
      </c>
      <c r="C22" s="127">
        <v>-72</v>
      </c>
      <c r="D22" s="126" t="s">
        <v>6</v>
      </c>
      <c r="E22" s="126" t="s">
        <v>6</v>
      </c>
      <c r="F22" s="128">
        <v>-72</v>
      </c>
      <c r="G22" s="126" t="s">
        <v>6</v>
      </c>
      <c r="H22" s="126" t="s">
        <v>6</v>
      </c>
    </row>
    <row r="23" spans="1:8" x14ac:dyDescent="0.25">
      <c r="A23" s="15" t="s">
        <v>192</v>
      </c>
      <c r="B23" s="126" t="s">
        <v>6</v>
      </c>
      <c r="C23" s="127">
        <v>71</v>
      </c>
      <c r="D23" s="126" t="s">
        <v>6</v>
      </c>
      <c r="E23" s="126" t="s">
        <v>6</v>
      </c>
      <c r="F23" s="128">
        <v>71</v>
      </c>
      <c r="G23" s="126" t="s">
        <v>6</v>
      </c>
      <c r="H23" s="126" t="s">
        <v>6</v>
      </c>
    </row>
    <row r="24" spans="1:8" x14ac:dyDescent="0.25">
      <c r="A24" s="15" t="s">
        <v>193</v>
      </c>
      <c r="B24" s="126" t="s">
        <v>6</v>
      </c>
      <c r="C24" s="127">
        <v>0</v>
      </c>
      <c r="D24" s="126" t="s">
        <v>6</v>
      </c>
      <c r="E24" s="126" t="s">
        <v>6</v>
      </c>
      <c r="F24" s="128">
        <v>0</v>
      </c>
      <c r="G24" s="126" t="s">
        <v>6</v>
      </c>
      <c r="H24" s="126" t="s">
        <v>6</v>
      </c>
    </row>
    <row r="25" spans="1:8" x14ac:dyDescent="0.25">
      <c r="A25" s="15" t="s">
        <v>194</v>
      </c>
      <c r="B25" s="126" t="s">
        <v>6</v>
      </c>
      <c r="C25" s="127">
        <v>4</v>
      </c>
      <c r="D25" s="126" t="s">
        <v>6</v>
      </c>
      <c r="E25" s="126" t="s">
        <v>6</v>
      </c>
      <c r="F25" s="128">
        <v>4</v>
      </c>
      <c r="G25" s="126">
        <v>-4</v>
      </c>
      <c r="H25" s="126" t="s">
        <v>6</v>
      </c>
    </row>
    <row r="26" spans="1:8" x14ac:dyDescent="0.25">
      <c r="A26" s="15" t="s">
        <v>195</v>
      </c>
      <c r="B26" s="126" t="s">
        <v>6</v>
      </c>
      <c r="C26" s="127">
        <v>12</v>
      </c>
      <c r="D26" s="126" t="s">
        <v>6</v>
      </c>
      <c r="E26" s="126" t="s">
        <v>6</v>
      </c>
      <c r="F26" s="128">
        <v>12</v>
      </c>
      <c r="G26" s="126" t="s">
        <v>6</v>
      </c>
      <c r="H26" s="126" t="s">
        <v>6</v>
      </c>
    </row>
    <row r="27" spans="1:8" x14ac:dyDescent="0.25">
      <c r="A27" s="15" t="s">
        <v>196</v>
      </c>
      <c r="B27" s="126" t="s">
        <v>6</v>
      </c>
      <c r="C27" s="127">
        <v>4</v>
      </c>
      <c r="D27" s="126" t="s">
        <v>6</v>
      </c>
      <c r="E27" s="126" t="s">
        <v>6</v>
      </c>
      <c r="F27" s="128">
        <v>4</v>
      </c>
      <c r="G27" s="126" t="s">
        <v>6</v>
      </c>
      <c r="H27" s="126" t="s">
        <v>6</v>
      </c>
    </row>
    <row r="28" spans="1:8" x14ac:dyDescent="0.25">
      <c r="A28" s="15" t="s">
        <v>197</v>
      </c>
      <c r="B28" s="126" t="s">
        <v>6</v>
      </c>
      <c r="C28" s="127">
        <v>11</v>
      </c>
      <c r="D28" s="126" t="s">
        <v>6</v>
      </c>
      <c r="E28" s="126" t="s">
        <v>6</v>
      </c>
      <c r="F28" s="128">
        <v>11</v>
      </c>
      <c r="G28" s="126" t="s">
        <v>6</v>
      </c>
      <c r="H28" s="126" t="s">
        <v>6</v>
      </c>
    </row>
    <row r="29" spans="1:8" x14ac:dyDescent="0.25">
      <c r="A29" s="15" t="s">
        <v>198</v>
      </c>
      <c r="B29" s="126" t="s">
        <v>6</v>
      </c>
      <c r="C29" s="127">
        <v>30</v>
      </c>
      <c r="D29" s="126">
        <v>10</v>
      </c>
      <c r="E29" s="126" t="s">
        <v>6</v>
      </c>
      <c r="F29" s="128">
        <v>30</v>
      </c>
      <c r="G29" s="126">
        <v>-20</v>
      </c>
      <c r="H29" s="126">
        <v>-10</v>
      </c>
    </row>
    <row r="30" spans="1:8" x14ac:dyDescent="0.25">
      <c r="A30" s="15" t="s">
        <v>199</v>
      </c>
      <c r="B30" s="126">
        <v>-10</v>
      </c>
      <c r="C30" s="127" t="s">
        <v>6</v>
      </c>
      <c r="D30" s="126" t="s">
        <v>6</v>
      </c>
      <c r="E30" s="126" t="s">
        <v>6</v>
      </c>
      <c r="F30" s="128">
        <v>10</v>
      </c>
      <c r="G30" s="126" t="s">
        <v>6</v>
      </c>
      <c r="H30" s="126" t="s">
        <v>6</v>
      </c>
    </row>
    <row r="31" spans="1:8" x14ac:dyDescent="0.25">
      <c r="A31" s="15" t="s">
        <v>200</v>
      </c>
      <c r="B31" s="126" t="s">
        <v>6</v>
      </c>
      <c r="C31" s="127" t="s">
        <v>6</v>
      </c>
      <c r="D31" s="126">
        <v>-4</v>
      </c>
      <c r="E31" s="126" t="s">
        <v>6</v>
      </c>
      <c r="F31" s="128" t="s">
        <v>6</v>
      </c>
      <c r="G31" s="126">
        <v>-4</v>
      </c>
      <c r="H31" s="126" t="s">
        <v>6</v>
      </c>
    </row>
    <row r="32" spans="1:8" x14ac:dyDescent="0.25">
      <c r="A32" s="15" t="s">
        <v>201</v>
      </c>
      <c r="B32" s="126" t="s">
        <v>6</v>
      </c>
      <c r="C32" s="127" t="s">
        <v>6</v>
      </c>
      <c r="D32" s="126">
        <v>75</v>
      </c>
      <c r="E32" s="126" t="s">
        <v>6</v>
      </c>
      <c r="F32" s="128" t="s">
        <v>6</v>
      </c>
      <c r="G32" s="126">
        <v>75</v>
      </c>
      <c r="H32" s="126" t="s">
        <v>6</v>
      </c>
    </row>
    <row r="33" spans="1:8" x14ac:dyDescent="0.25">
      <c r="A33" s="122" t="s">
        <v>202</v>
      </c>
      <c r="B33" s="123" t="s">
        <v>6</v>
      </c>
      <c r="C33" s="124" t="s">
        <v>6</v>
      </c>
      <c r="D33" s="123">
        <v>-42</v>
      </c>
      <c r="E33" s="123" t="s">
        <v>6</v>
      </c>
      <c r="F33" s="125" t="s">
        <v>6</v>
      </c>
      <c r="G33" s="123">
        <v>-42</v>
      </c>
      <c r="H33" s="123" t="s">
        <v>6</v>
      </c>
    </row>
    <row r="34" spans="1:8" x14ac:dyDescent="0.25">
      <c r="A34" s="15" t="s">
        <v>203</v>
      </c>
      <c r="B34" s="126" t="s">
        <v>6</v>
      </c>
      <c r="C34" s="127" t="s">
        <v>6</v>
      </c>
      <c r="D34" s="126">
        <v>82</v>
      </c>
      <c r="E34" s="126" t="s">
        <v>6</v>
      </c>
      <c r="F34" s="128" t="s">
        <v>6</v>
      </c>
      <c r="G34" s="126">
        <v>82</v>
      </c>
      <c r="H34" s="126" t="s">
        <v>6</v>
      </c>
    </row>
    <row r="35" spans="1:8" x14ac:dyDescent="0.25">
      <c r="A35" s="15" t="s">
        <v>204</v>
      </c>
      <c r="B35" s="126" t="s">
        <v>6</v>
      </c>
      <c r="C35" s="127" t="s">
        <v>6</v>
      </c>
      <c r="D35" s="126">
        <v>-95</v>
      </c>
      <c r="E35" s="126" t="s">
        <v>6</v>
      </c>
      <c r="F35" s="128" t="s">
        <v>6</v>
      </c>
      <c r="G35" s="126">
        <v>-95</v>
      </c>
      <c r="H35" s="126" t="s">
        <v>6</v>
      </c>
    </row>
    <row r="36" spans="1:8" x14ac:dyDescent="0.25">
      <c r="A36" s="15" t="s">
        <v>205</v>
      </c>
      <c r="B36" s="126" t="s">
        <v>6</v>
      </c>
      <c r="C36" s="127" t="s">
        <v>6</v>
      </c>
      <c r="D36" s="126">
        <v>37</v>
      </c>
      <c r="E36" s="126" t="s">
        <v>6</v>
      </c>
      <c r="F36" s="128" t="s">
        <v>6</v>
      </c>
      <c r="G36" s="126">
        <v>37</v>
      </c>
      <c r="H36" s="126" t="s">
        <v>6</v>
      </c>
    </row>
    <row r="37" spans="1:8" x14ac:dyDescent="0.25">
      <c r="A37" s="15" t="s">
        <v>206</v>
      </c>
      <c r="B37" s="126" t="s">
        <v>6</v>
      </c>
      <c r="C37" s="127" t="s">
        <v>6</v>
      </c>
      <c r="D37" s="126">
        <v>-8</v>
      </c>
      <c r="E37" s="126" t="s">
        <v>6</v>
      </c>
      <c r="F37" s="128" t="s">
        <v>6</v>
      </c>
      <c r="G37" s="126">
        <v>-8</v>
      </c>
      <c r="H37" s="126" t="s">
        <v>6</v>
      </c>
    </row>
    <row r="38" spans="1:8" x14ac:dyDescent="0.25">
      <c r="A38" s="15" t="s">
        <v>207</v>
      </c>
      <c r="B38" s="126" t="s">
        <v>6</v>
      </c>
      <c r="C38" s="127" t="s">
        <v>6</v>
      </c>
      <c r="D38" s="126">
        <v>23</v>
      </c>
      <c r="E38" s="126" t="s">
        <v>6</v>
      </c>
      <c r="F38" s="128" t="s">
        <v>6</v>
      </c>
      <c r="G38" s="126">
        <v>23</v>
      </c>
      <c r="H38" s="126" t="s">
        <v>6</v>
      </c>
    </row>
    <row r="39" spans="1:8" x14ac:dyDescent="0.25">
      <c r="A39" s="15" t="s">
        <v>208</v>
      </c>
      <c r="B39" s="126" t="s">
        <v>6</v>
      </c>
      <c r="C39" s="127" t="s">
        <v>6</v>
      </c>
      <c r="D39" s="126">
        <v>0</v>
      </c>
      <c r="E39" s="126">
        <v>-8</v>
      </c>
      <c r="F39" s="128" t="s">
        <v>6</v>
      </c>
      <c r="G39" s="126">
        <v>0</v>
      </c>
      <c r="H39" s="126">
        <v>-8</v>
      </c>
    </row>
    <row r="40" spans="1:8" x14ac:dyDescent="0.25">
      <c r="A40" s="122" t="s">
        <v>209</v>
      </c>
      <c r="B40" s="123" t="s">
        <v>6</v>
      </c>
      <c r="C40" s="124" t="s">
        <v>6</v>
      </c>
      <c r="D40" s="123" t="s">
        <v>6</v>
      </c>
      <c r="E40" s="123">
        <v>-42</v>
      </c>
      <c r="F40" s="125" t="s">
        <v>6</v>
      </c>
      <c r="G40" s="123" t="s">
        <v>6</v>
      </c>
      <c r="H40" s="123">
        <v>-42</v>
      </c>
    </row>
    <row r="41" spans="1:8" x14ac:dyDescent="0.25">
      <c r="A41" s="15" t="s">
        <v>210</v>
      </c>
      <c r="B41" s="126" t="s">
        <v>6</v>
      </c>
      <c r="C41" s="127" t="s">
        <v>6</v>
      </c>
      <c r="D41" s="126" t="s">
        <v>6</v>
      </c>
      <c r="E41" s="126">
        <v>123</v>
      </c>
      <c r="F41" s="128" t="s">
        <v>6</v>
      </c>
      <c r="G41" s="126" t="s">
        <v>6</v>
      </c>
      <c r="H41" s="126">
        <v>123</v>
      </c>
    </row>
    <row r="42" spans="1:8" x14ac:dyDescent="0.25">
      <c r="A42" s="15" t="s">
        <v>211</v>
      </c>
      <c r="B42" s="126" t="s">
        <v>6</v>
      </c>
      <c r="C42" s="127" t="s">
        <v>6</v>
      </c>
      <c r="D42" s="126" t="s">
        <v>6</v>
      </c>
      <c r="E42" s="126">
        <v>54</v>
      </c>
      <c r="F42" s="128" t="s">
        <v>6</v>
      </c>
      <c r="G42" s="126" t="s">
        <v>6</v>
      </c>
      <c r="H42" s="126">
        <v>54</v>
      </c>
    </row>
    <row r="43" spans="1:8" x14ac:dyDescent="0.25">
      <c r="A43" s="15" t="s">
        <v>212</v>
      </c>
      <c r="B43" s="126" t="s">
        <v>6</v>
      </c>
      <c r="C43" s="127" t="s">
        <v>6</v>
      </c>
      <c r="D43" s="126" t="s">
        <v>6</v>
      </c>
      <c r="E43" s="126">
        <v>2</v>
      </c>
      <c r="F43" s="128" t="s">
        <v>6</v>
      </c>
      <c r="G43" s="126" t="s">
        <v>6</v>
      </c>
      <c r="H43" s="126">
        <v>2</v>
      </c>
    </row>
    <row r="44" spans="1:8" x14ac:dyDescent="0.25">
      <c r="A44" s="15" t="s">
        <v>213</v>
      </c>
      <c r="B44" s="126" t="s">
        <v>6</v>
      </c>
      <c r="C44" s="127" t="s">
        <v>6</v>
      </c>
      <c r="D44" s="126" t="s">
        <v>6</v>
      </c>
      <c r="E44" s="126">
        <v>47</v>
      </c>
      <c r="F44" s="128" t="s">
        <v>6</v>
      </c>
      <c r="G44" s="126" t="s">
        <v>6</v>
      </c>
      <c r="H44" s="126">
        <v>47</v>
      </c>
    </row>
    <row r="45" spans="1:8" x14ac:dyDescent="0.25">
      <c r="A45" s="15" t="s">
        <v>214</v>
      </c>
      <c r="B45" s="126" t="s">
        <v>6</v>
      </c>
      <c r="C45" s="127" t="s">
        <v>6</v>
      </c>
      <c r="D45" s="126" t="s">
        <v>6</v>
      </c>
      <c r="E45" s="126">
        <v>-24</v>
      </c>
      <c r="F45" s="128" t="s">
        <v>6</v>
      </c>
      <c r="G45" s="126" t="s">
        <v>6</v>
      </c>
      <c r="H45" s="126">
        <v>-24</v>
      </c>
    </row>
    <row r="46" spans="1:8" x14ac:dyDescent="0.25">
      <c r="A46" s="15" t="s">
        <v>215</v>
      </c>
      <c r="B46" s="126" t="s">
        <v>6</v>
      </c>
      <c r="C46" s="127" t="s">
        <v>6</v>
      </c>
      <c r="D46" s="126" t="s">
        <v>6</v>
      </c>
      <c r="E46" s="126">
        <v>12</v>
      </c>
      <c r="F46" s="128" t="s">
        <v>6</v>
      </c>
      <c r="G46" s="126" t="s">
        <v>6</v>
      </c>
      <c r="H46" s="126">
        <v>12</v>
      </c>
    </row>
    <row r="47" spans="1:8" x14ac:dyDescent="0.25">
      <c r="A47" s="15" t="s">
        <v>216</v>
      </c>
      <c r="B47" s="126" t="s">
        <v>6</v>
      </c>
      <c r="C47" s="127" t="s">
        <v>6</v>
      </c>
      <c r="D47" s="126" t="s">
        <v>6</v>
      </c>
      <c r="E47" s="126">
        <v>-56</v>
      </c>
      <c r="F47" s="128" t="s">
        <v>6</v>
      </c>
      <c r="G47" s="126" t="s">
        <v>6</v>
      </c>
      <c r="H47" s="126">
        <v>-56</v>
      </c>
    </row>
    <row r="48" spans="1:8" x14ac:dyDescent="0.25">
      <c r="A48" s="15" t="s">
        <v>207</v>
      </c>
      <c r="B48" s="126" t="s">
        <v>6</v>
      </c>
      <c r="C48" s="127" t="s">
        <v>6</v>
      </c>
      <c r="D48" s="126" t="s">
        <v>6</v>
      </c>
      <c r="E48" s="126">
        <v>-17</v>
      </c>
      <c r="F48" s="128" t="s">
        <v>6</v>
      </c>
      <c r="G48" s="126" t="s">
        <v>6</v>
      </c>
      <c r="H48" s="126">
        <v>-17</v>
      </c>
    </row>
    <row r="49" spans="1:8" x14ac:dyDescent="0.25">
      <c r="A49" s="122" t="s">
        <v>217</v>
      </c>
      <c r="B49" s="123" t="s">
        <v>6</v>
      </c>
      <c r="C49" s="124" t="s">
        <v>6</v>
      </c>
      <c r="D49" s="123" t="s">
        <v>6</v>
      </c>
      <c r="E49" s="123">
        <v>16</v>
      </c>
      <c r="F49" s="125" t="s">
        <v>6</v>
      </c>
      <c r="G49" s="123" t="s">
        <v>6</v>
      </c>
      <c r="H49" s="123">
        <v>16</v>
      </c>
    </row>
    <row r="50" spans="1:8" ht="15.75" thickBot="1" x14ac:dyDescent="0.3">
      <c r="A50" s="129" t="s">
        <v>218</v>
      </c>
      <c r="B50" s="130" t="s">
        <v>6</v>
      </c>
      <c r="C50" s="131" t="s">
        <v>6</v>
      </c>
      <c r="D50" s="130" t="s">
        <v>6</v>
      </c>
      <c r="E50" s="130">
        <v>-29</v>
      </c>
      <c r="F50" s="132" t="s">
        <v>6</v>
      </c>
      <c r="G50" s="130" t="s">
        <v>6</v>
      </c>
      <c r="H50" s="130">
        <v>-29</v>
      </c>
    </row>
    <row r="51" spans="1:8" x14ac:dyDescent="0.25">
      <c r="A51" s="118" t="s">
        <v>219</v>
      </c>
      <c r="B51" s="134"/>
      <c r="C51" s="135"/>
      <c r="D51" s="134"/>
      <c r="E51" s="134"/>
      <c r="F51" s="147">
        <v>7</v>
      </c>
      <c r="G51" s="119">
        <v>6</v>
      </c>
      <c r="H51" s="119">
        <v>153</v>
      </c>
    </row>
    <row r="52" spans="1:8" x14ac:dyDescent="0.25">
      <c r="A52" s="15" t="s">
        <v>220</v>
      </c>
      <c r="B52" s="134"/>
      <c r="C52" s="135"/>
      <c r="D52" s="134"/>
      <c r="E52" s="134"/>
      <c r="F52" s="128">
        <v>22</v>
      </c>
      <c r="G52" s="126">
        <v>12</v>
      </c>
      <c r="H52" s="126">
        <v>17</v>
      </c>
    </row>
    <row r="53" spans="1:8" x14ac:dyDescent="0.25">
      <c r="A53" s="15" t="s">
        <v>221</v>
      </c>
      <c r="B53" s="134"/>
      <c r="C53" s="135"/>
      <c r="D53" s="134"/>
      <c r="E53" s="134"/>
      <c r="F53" s="128">
        <v>-14</v>
      </c>
      <c r="G53" s="126">
        <v>-86</v>
      </c>
      <c r="H53" s="126">
        <v>136</v>
      </c>
    </row>
    <row r="54" spans="1:8" ht="15.75" thickBot="1" x14ac:dyDescent="0.3">
      <c r="A54" s="129" t="s">
        <v>222</v>
      </c>
      <c r="B54" s="137"/>
      <c r="C54" s="131"/>
      <c r="D54" s="137"/>
      <c r="E54" s="137"/>
      <c r="F54" s="132" t="s">
        <v>6</v>
      </c>
      <c r="G54" s="130">
        <v>80</v>
      </c>
      <c r="H54" s="130" t="s">
        <v>6</v>
      </c>
    </row>
    <row r="55" spans="1:8" ht="15.75" thickBot="1" x14ac:dyDescent="0.3">
      <c r="A55" s="138" t="s">
        <v>223</v>
      </c>
      <c r="B55" s="137"/>
      <c r="C55" s="139"/>
      <c r="D55" s="137"/>
      <c r="E55" s="137"/>
      <c r="F55" s="148">
        <v>1265</v>
      </c>
      <c r="G55" s="140">
        <v>-15</v>
      </c>
      <c r="H55" s="140">
        <v>223</v>
      </c>
    </row>
    <row r="56" spans="1:8" ht="15.75" thickBot="1" x14ac:dyDescent="0.3">
      <c r="A56" s="141" t="s">
        <v>224</v>
      </c>
      <c r="B56" s="142"/>
      <c r="C56" s="143"/>
      <c r="D56" s="142"/>
      <c r="E56" s="142"/>
      <c r="F56" s="150">
        <v>399</v>
      </c>
      <c r="G56" s="144">
        <v>-42</v>
      </c>
      <c r="H56" s="144">
        <v>-26</v>
      </c>
    </row>
    <row r="57" spans="1:8" ht="31.5" customHeight="1" thickBot="1" x14ac:dyDescent="0.3">
      <c r="A57" s="361" t="s">
        <v>225</v>
      </c>
      <c r="B57" s="361"/>
      <c r="C57" s="361"/>
      <c r="D57" s="361"/>
      <c r="E57" s="361"/>
      <c r="F57" s="361"/>
      <c r="G57" s="362" t="s">
        <v>227</v>
      </c>
      <c r="H57" s="362"/>
    </row>
    <row r="58" spans="1:8" ht="20.25" customHeight="1" x14ac:dyDescent="0.25">
      <c r="A58" s="354" t="s">
        <v>226</v>
      </c>
      <c r="B58" s="354"/>
      <c r="C58" s="354"/>
      <c r="D58" s="354"/>
      <c r="E58" s="354"/>
      <c r="F58" s="354"/>
      <c r="G58" s="347"/>
      <c r="H58" s="347"/>
    </row>
  </sheetData>
  <mergeCells count="7">
    <mergeCell ref="A57:F57"/>
    <mergeCell ref="G57:H57"/>
    <mergeCell ref="A58:F58"/>
    <mergeCell ref="G58:H58"/>
    <mergeCell ref="A1:H1"/>
    <mergeCell ref="B2:E2"/>
    <mergeCell ref="F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sqref="A1:F1"/>
    </sheetView>
  </sheetViews>
  <sheetFormatPr defaultRowHeight="15" x14ac:dyDescent="0.25"/>
  <cols>
    <col min="1" max="1" width="60.5703125" customWidth="1"/>
    <col min="5" max="5" width="10.28515625" customWidth="1"/>
    <col min="6" max="6" width="19.85546875" customWidth="1"/>
  </cols>
  <sheetData>
    <row r="1" spans="1:6" x14ac:dyDescent="0.25">
      <c r="A1" s="346" t="s">
        <v>302</v>
      </c>
      <c r="B1" s="346"/>
      <c r="C1" s="346"/>
      <c r="D1" s="346"/>
      <c r="E1" s="346"/>
      <c r="F1" s="346"/>
    </row>
    <row r="2" spans="1:6" x14ac:dyDescent="0.25">
      <c r="A2" s="213"/>
      <c r="B2" s="173">
        <v>2012</v>
      </c>
      <c r="C2" s="173">
        <v>2013</v>
      </c>
      <c r="D2" s="173">
        <v>2014</v>
      </c>
      <c r="E2" s="173">
        <v>2015</v>
      </c>
      <c r="F2" s="113" t="s">
        <v>287</v>
      </c>
    </row>
    <row r="3" spans="1:6" x14ac:dyDescent="0.25">
      <c r="A3" s="214" t="s">
        <v>303</v>
      </c>
      <c r="B3" s="215">
        <f>'T04'!B11</f>
        <v>27278.049101986722</v>
      </c>
      <c r="C3" s="215">
        <f>'T04'!C11</f>
        <v>28087.278061995643</v>
      </c>
      <c r="D3" s="215">
        <f>'T04'!D11</f>
        <v>28566.527013380972</v>
      </c>
      <c r="E3" s="215">
        <f>'T04'!E11</f>
        <v>30589.380247846289</v>
      </c>
      <c r="F3" s="170"/>
    </row>
    <row r="4" spans="1:6" x14ac:dyDescent="0.25">
      <c r="A4" s="18" t="s">
        <v>304</v>
      </c>
      <c r="B4" s="134"/>
      <c r="C4" s="174">
        <f>'T04'!C12</f>
        <v>809.22896000892069</v>
      </c>
      <c r="D4" s="174">
        <f>'T04'!D12</f>
        <v>479.24895138532884</v>
      </c>
      <c r="E4" s="174">
        <f>'T04'!E12</f>
        <v>2022.8532344653177</v>
      </c>
      <c r="F4" s="170"/>
    </row>
    <row r="5" spans="1:6" ht="24" x14ac:dyDescent="0.25">
      <c r="A5" s="18" t="s">
        <v>312</v>
      </c>
      <c r="B5" s="134"/>
      <c r="C5" s="174">
        <f>'T04'!C13</f>
        <v>1265</v>
      </c>
      <c r="D5" s="174">
        <f>'T04'!D13</f>
        <v>-15</v>
      </c>
      <c r="E5" s="174">
        <f>'T04'!E13</f>
        <v>223</v>
      </c>
      <c r="F5" s="170"/>
    </row>
    <row r="6" spans="1:6" x14ac:dyDescent="0.25">
      <c r="A6" s="18" t="s">
        <v>310</v>
      </c>
      <c r="B6" s="134"/>
      <c r="C6" s="227">
        <f>(C4-C5)/B3*100</f>
        <v>-1.6708344437941658</v>
      </c>
      <c r="D6" s="227">
        <f t="shared" ref="D6:E6" si="0">(D4-D5)/C3*100</f>
        <v>1.759689743856268</v>
      </c>
      <c r="E6" s="227">
        <f t="shared" si="0"/>
        <v>6.3005672114858076</v>
      </c>
      <c r="F6" s="170"/>
    </row>
    <row r="7" spans="1:6" ht="15.75" thickBot="1" x14ac:dyDescent="0.3">
      <c r="A7" s="216" t="s">
        <v>305</v>
      </c>
      <c r="B7" s="217"/>
      <c r="C7" s="228">
        <f>'T04'!C15</f>
        <v>0.51866400096085385</v>
      </c>
      <c r="D7" s="228">
        <f>'T04'!D15</f>
        <v>-0.18058796393759735</v>
      </c>
      <c r="E7" s="228">
        <f>'T04'!E15</f>
        <v>-0.26323241547400755</v>
      </c>
      <c r="F7" s="218"/>
    </row>
    <row r="8" spans="1:6" x14ac:dyDescent="0.25">
      <c r="A8" s="214" t="s">
        <v>311</v>
      </c>
      <c r="B8" s="178"/>
      <c r="C8" s="229">
        <f>'T04'!C16</f>
        <v>-2.1772940166248533</v>
      </c>
      <c r="D8" s="229">
        <f>'T04'!D16</f>
        <v>1.9429139264128592</v>
      </c>
      <c r="E8" s="229">
        <f>'T04'!E16</f>
        <v>6.5827817331732152</v>
      </c>
      <c r="F8" s="224"/>
    </row>
    <row r="9" spans="1:6" ht="15.75" thickBot="1" x14ac:dyDescent="0.3">
      <c r="A9" s="219" t="s">
        <v>306</v>
      </c>
      <c r="B9" s="134"/>
      <c r="C9" s="230">
        <f>'T04'!C17</f>
        <v>1.9869755609981388</v>
      </c>
      <c r="D9" s="230">
        <f>'T04'!D17</f>
        <v>1.8616251943542439</v>
      </c>
      <c r="E9" s="230">
        <f>'T04'!E17</f>
        <v>2.7425398425473757</v>
      </c>
      <c r="F9" s="218"/>
    </row>
    <row r="10" spans="1:6" ht="15.75" thickBot="1" x14ac:dyDescent="0.3">
      <c r="A10" s="220" t="s">
        <v>307</v>
      </c>
      <c r="B10" s="221"/>
      <c r="C10" s="233">
        <f>(C9-C8)*B3/'T04'!C25</f>
        <v>1.5384711129796378</v>
      </c>
      <c r="D10" s="233">
        <f>(D9-D8)*C3/'T04'!D25</f>
        <v>-3.0216588296142613E-2</v>
      </c>
      <c r="E10" s="233">
        <f>(E9-E8)*D3/'T04'!E25</f>
        <v>-1.4051649968917355</v>
      </c>
      <c r="F10" s="232">
        <f>SUM(C10:E10)</f>
        <v>0.10308952779175962</v>
      </c>
    </row>
    <row r="11" spans="1:6" ht="15.75" thickBot="1" x14ac:dyDescent="0.3">
      <c r="A11" s="222" t="s">
        <v>308</v>
      </c>
      <c r="B11" s="223"/>
      <c r="C11" s="231">
        <f>'T03'!C7</f>
        <v>2.1574857714970332</v>
      </c>
      <c r="D11" s="231">
        <f>'T03'!D7</f>
        <v>-0.12978437686792521</v>
      </c>
      <c r="E11" s="231">
        <f>'T03'!E7</f>
        <v>-0.1270417023486905</v>
      </c>
      <c r="F11" s="232">
        <f>SUM(C11:E11)</f>
        <v>1.9006596922804175</v>
      </c>
    </row>
    <row r="12" spans="1:6" x14ac:dyDescent="0.25">
      <c r="A12" s="133"/>
      <c r="B12" s="134"/>
      <c r="C12" s="347" t="s">
        <v>309</v>
      </c>
      <c r="D12" s="347"/>
      <c r="E12" s="347"/>
      <c r="F12" s="347"/>
    </row>
  </sheetData>
  <mergeCells count="2">
    <mergeCell ref="C12:F12"/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D18" sqref="D18"/>
    </sheetView>
  </sheetViews>
  <sheetFormatPr defaultRowHeight="15" x14ac:dyDescent="0.25"/>
  <cols>
    <col min="1" max="1" width="49.28515625" bestFit="1" customWidth="1"/>
    <col min="5" max="5" width="12.140625" customWidth="1"/>
    <col min="6" max="6" width="11.42578125" customWidth="1"/>
  </cols>
  <sheetData>
    <row r="1" spans="1:6" x14ac:dyDescent="0.25">
      <c r="A1" s="346" t="s">
        <v>313</v>
      </c>
      <c r="B1" s="346"/>
      <c r="C1" s="346"/>
      <c r="D1" s="346"/>
      <c r="E1" s="346"/>
      <c r="F1" s="346"/>
    </row>
    <row r="2" spans="1:6" ht="22.5" x14ac:dyDescent="0.25">
      <c r="A2" s="115"/>
      <c r="B2" s="173">
        <v>2013</v>
      </c>
      <c r="C2" s="173">
        <v>2014</v>
      </c>
      <c r="D2" s="173">
        <v>2015</v>
      </c>
      <c r="E2" s="113" t="s">
        <v>287</v>
      </c>
      <c r="F2" s="113" t="s">
        <v>314</v>
      </c>
    </row>
    <row r="3" spans="1:6" x14ac:dyDescent="0.25">
      <c r="A3" s="118" t="s">
        <v>315</v>
      </c>
      <c r="B3" s="225">
        <v>1.5385812976069917</v>
      </c>
      <c r="C3" s="225">
        <v>-3.0117393290732417E-2</v>
      </c>
      <c r="D3" s="225">
        <v>-1.4054241653516166</v>
      </c>
      <c r="E3" s="267">
        <f>SUM(B3:D3)</f>
        <v>0.10303973896464269</v>
      </c>
      <c r="F3" s="119">
        <v>2.46</v>
      </c>
    </row>
    <row r="4" spans="1:6" x14ac:dyDescent="0.25">
      <c r="A4" s="15" t="s">
        <v>316</v>
      </c>
      <c r="B4" s="226">
        <v>1.1214103726673072E-2</v>
      </c>
      <c r="C4" s="226">
        <v>-0.60644867981012873</v>
      </c>
      <c r="D4" s="226">
        <v>-0.49657075989140775</v>
      </c>
      <c r="E4" s="170"/>
      <c r="F4" s="134"/>
    </row>
    <row r="5" spans="1:6" x14ac:dyDescent="0.25">
      <c r="A5" s="15" t="s">
        <v>317</v>
      </c>
      <c r="B5" s="226">
        <v>-0.14014881379974767</v>
      </c>
      <c r="C5" s="226">
        <v>-7.5671855716807138E-2</v>
      </c>
      <c r="D5" s="226">
        <v>6.1458307088463393E-2</v>
      </c>
      <c r="E5" s="170"/>
      <c r="F5" s="134"/>
    </row>
    <row r="6" spans="1:6" x14ac:dyDescent="0.25">
      <c r="A6" s="15" t="s">
        <v>318</v>
      </c>
      <c r="B6" s="226">
        <v>0.78348167989886219</v>
      </c>
      <c r="C6" s="226">
        <v>0.60454289175979914</v>
      </c>
      <c r="D6" s="226">
        <v>1.7240518952834123</v>
      </c>
      <c r="E6" s="170"/>
      <c r="F6" s="134"/>
    </row>
    <row r="7" spans="1:6" x14ac:dyDescent="0.25">
      <c r="A7" s="15" t="s">
        <v>319</v>
      </c>
      <c r="B7" s="226">
        <v>-0.12380152377572612</v>
      </c>
      <c r="C7" s="226">
        <v>-7.7883948102917253E-2</v>
      </c>
      <c r="D7" s="226">
        <v>-9.3273931322331402E-2</v>
      </c>
      <c r="E7" s="170"/>
      <c r="F7" s="134"/>
    </row>
    <row r="8" spans="1:6" x14ac:dyDescent="0.25">
      <c r="A8" s="15" t="s">
        <v>320</v>
      </c>
      <c r="B8" s="226">
        <v>8.8147637131730933E-2</v>
      </c>
      <c r="C8" s="226">
        <v>5.5757149834462921E-2</v>
      </c>
      <c r="D8" s="226">
        <v>8.2690691515157483E-2</v>
      </c>
      <c r="E8" s="170"/>
      <c r="F8" s="134"/>
    </row>
    <row r="9" spans="1:6" ht="15.75" thickBot="1" x14ac:dyDescent="0.3">
      <c r="A9" s="138" t="s">
        <v>25</v>
      </c>
      <c r="B9" s="265">
        <v>2.1574743807887842</v>
      </c>
      <c r="C9" s="265">
        <v>-0.12982183532632335</v>
      </c>
      <c r="D9" s="265">
        <v>-0.12706796267832282</v>
      </c>
      <c r="E9" s="266">
        <f>SUM(B9:D9)</f>
        <v>1.9005845827841379</v>
      </c>
      <c r="F9" s="140">
        <v>2.46</v>
      </c>
    </row>
    <row r="10" spans="1:6" x14ac:dyDescent="0.25">
      <c r="A10" s="134"/>
      <c r="B10" s="347"/>
      <c r="C10" s="347"/>
      <c r="D10" s="145"/>
      <c r="E10" s="347" t="s">
        <v>7</v>
      </c>
      <c r="F10" s="347"/>
    </row>
  </sheetData>
  <mergeCells count="3">
    <mergeCell ref="A1:F1"/>
    <mergeCell ref="B10:C10"/>
    <mergeCell ref="E10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A44" sqref="A44"/>
    </sheetView>
  </sheetViews>
  <sheetFormatPr defaultRowHeight="12.75" x14ac:dyDescent="0.2"/>
  <cols>
    <col min="1" max="1" width="38.85546875" style="22" customWidth="1"/>
    <col min="2" max="7" width="10.140625" style="22" bestFit="1" customWidth="1"/>
    <col min="8" max="16384" width="9.140625" style="22"/>
  </cols>
  <sheetData>
    <row r="1" spans="1:10" x14ac:dyDescent="0.2">
      <c r="B1" s="24">
        <v>2015</v>
      </c>
      <c r="C1" s="24">
        <v>2016</v>
      </c>
      <c r="D1" s="24">
        <v>2017</v>
      </c>
      <c r="E1" s="24">
        <v>2018</v>
      </c>
      <c r="F1" s="24">
        <v>2019</v>
      </c>
      <c r="J1" s="5" t="s">
        <v>270</v>
      </c>
    </row>
    <row r="2" spans="1:10" x14ac:dyDescent="0.2">
      <c r="A2" s="22" t="s">
        <v>49</v>
      </c>
      <c r="B2" s="21">
        <v>-2.6986608987509011</v>
      </c>
      <c r="C2" s="21">
        <v>-2.1489956740631757</v>
      </c>
      <c r="D2" s="21">
        <v>-1.5993304493754503</v>
      </c>
      <c r="E2" s="21">
        <v>-1.0496652246877249</v>
      </c>
      <c r="F2" s="21">
        <v>-0.5</v>
      </c>
    </row>
    <row r="3" spans="1:10" x14ac:dyDescent="0.2">
      <c r="A3" s="22" t="s">
        <v>50</v>
      </c>
      <c r="B3" s="21"/>
      <c r="C3" s="37">
        <f>C2-B2</f>
        <v>0.54966522468772538</v>
      </c>
      <c r="D3" s="37">
        <f t="shared" ref="D3:F3" si="0">D2-C2</f>
        <v>0.54966522468772538</v>
      </c>
      <c r="E3" s="37">
        <f t="shared" si="0"/>
        <v>0.54966522468772538</v>
      </c>
      <c r="F3" s="37">
        <f t="shared" si="0"/>
        <v>0.54966522468772494</v>
      </c>
    </row>
    <row r="4" spans="1:10" ht="19.5" customHeight="1" x14ac:dyDescent="0.2">
      <c r="A4" s="22" t="s">
        <v>56</v>
      </c>
      <c r="B4" s="21">
        <v>-2.6986608987509011</v>
      </c>
      <c r="C4" s="21">
        <v>-2.0488203765320749</v>
      </c>
      <c r="D4" s="21">
        <v>-1.2923807776669101</v>
      </c>
      <c r="E4" s="21">
        <v>-0.37791146177611229</v>
      </c>
      <c r="F4" s="21">
        <v>6.1604493813446924E-2</v>
      </c>
    </row>
    <row r="5" spans="1:10" x14ac:dyDescent="0.2">
      <c r="A5" s="22" t="s">
        <v>51</v>
      </c>
      <c r="B5" s="21">
        <v>-2.6986608987509011</v>
      </c>
      <c r="C5" s="21">
        <v>-2.393344375782152</v>
      </c>
      <c r="D5" s="21">
        <v>-2.1491068810856913</v>
      </c>
      <c r="E5" s="21">
        <v>-1.3743165081103208</v>
      </c>
      <c r="F5" s="21">
        <v>-1.1362849446333325</v>
      </c>
    </row>
    <row r="7" spans="1:10" x14ac:dyDescent="0.2">
      <c r="A7" s="22" t="s">
        <v>57</v>
      </c>
      <c r="B7" s="21">
        <f>B4-B2</f>
        <v>0</v>
      </c>
      <c r="C7" s="21">
        <f>C4-C2</f>
        <v>0.10017529753110077</v>
      </c>
      <c r="D7" s="21">
        <f>D4-D2</f>
        <v>0.30694967170854026</v>
      </c>
      <c r="E7" s="21">
        <f>E4-E2</f>
        <v>0.6717537629116126</v>
      </c>
      <c r="F7" s="21">
        <f>F4-F2</f>
        <v>0.5616044938134469</v>
      </c>
    </row>
    <row r="8" spans="1:10" x14ac:dyDescent="0.2">
      <c r="A8" s="22" t="s">
        <v>52</v>
      </c>
      <c r="B8" s="21">
        <f>B5-B2</f>
        <v>0</v>
      </c>
      <c r="C8" s="21">
        <f t="shared" ref="C8:F8" si="1">C5-C2</f>
        <v>-0.24434870171897627</v>
      </c>
      <c r="D8" s="21">
        <f t="shared" si="1"/>
        <v>-0.54977643171024093</v>
      </c>
      <c r="E8" s="21">
        <f t="shared" si="1"/>
        <v>-0.32465128342259586</v>
      </c>
      <c r="F8" s="21">
        <f t="shared" si="1"/>
        <v>-0.63628494463333252</v>
      </c>
    </row>
    <row r="22" spans="10:10" x14ac:dyDescent="0.2">
      <c r="J22" s="5" t="s">
        <v>271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G1" sqref="G1"/>
    </sheetView>
  </sheetViews>
  <sheetFormatPr defaultRowHeight="15" x14ac:dyDescent="0.25"/>
  <cols>
    <col min="3" max="3" width="12.7109375" customWidth="1"/>
    <col min="4" max="4" width="13.85546875" customWidth="1"/>
  </cols>
  <sheetData>
    <row r="1" spans="1:16" ht="22.5" x14ac:dyDescent="0.25">
      <c r="A1" s="295"/>
      <c r="B1" s="294"/>
      <c r="C1" s="297" t="s">
        <v>331</v>
      </c>
      <c r="D1" s="297" t="s">
        <v>332</v>
      </c>
      <c r="E1" s="294"/>
      <c r="F1" s="291"/>
      <c r="G1" s="5" t="s">
        <v>333</v>
      </c>
      <c r="H1" s="294"/>
      <c r="I1" s="294"/>
      <c r="J1" s="291"/>
      <c r="K1" s="291"/>
      <c r="L1" s="291"/>
      <c r="M1" s="291"/>
      <c r="N1" s="291"/>
      <c r="O1" s="291"/>
      <c r="P1" s="291"/>
    </row>
    <row r="2" spans="1:16" x14ac:dyDescent="0.25">
      <c r="A2" s="292">
        <v>2012</v>
      </c>
      <c r="B2" s="291"/>
      <c r="C2" s="291">
        <v>-1.0080231600632126</v>
      </c>
      <c r="D2" s="291">
        <v>-1.1290927544995446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6" x14ac:dyDescent="0.25">
      <c r="A3" s="292">
        <v>2013</v>
      </c>
      <c r="B3" s="291"/>
      <c r="C3" s="291">
        <v>-1.5337837311343023</v>
      </c>
      <c r="D3" s="291">
        <v>-1.8742426670445185</v>
      </c>
      <c r="E3" s="291"/>
      <c r="G3" s="291"/>
      <c r="H3" s="291"/>
      <c r="I3" s="291"/>
      <c r="J3" s="291"/>
      <c r="K3" s="291"/>
      <c r="L3" s="293"/>
      <c r="M3" s="293"/>
      <c r="N3" s="291"/>
      <c r="O3" s="291"/>
      <c r="P3" s="291"/>
    </row>
    <row r="4" spans="1:16" x14ac:dyDescent="0.25">
      <c r="A4" s="292">
        <v>2014</v>
      </c>
      <c r="B4" s="291"/>
      <c r="C4" s="291">
        <v>-0.90883050471745486</v>
      </c>
      <c r="D4" s="291">
        <v>-1.4123176905798971</v>
      </c>
      <c r="E4" s="291"/>
      <c r="F4" s="291"/>
      <c r="G4" s="291"/>
      <c r="H4" s="291"/>
      <c r="I4" s="291"/>
      <c r="J4" s="291"/>
      <c r="K4" s="291"/>
      <c r="L4" s="293"/>
      <c r="M4" s="293"/>
      <c r="N4" s="291"/>
      <c r="O4" s="291"/>
      <c r="P4" s="291"/>
    </row>
    <row r="5" spans="1:16" x14ac:dyDescent="0.25">
      <c r="A5" s="292">
        <v>2015</v>
      </c>
      <c r="B5" s="291"/>
      <c r="C5" s="291">
        <v>-9.0427380276704647E-2</v>
      </c>
      <c r="D5" s="291">
        <v>-0.79000509604078462</v>
      </c>
      <c r="E5" s="291"/>
      <c r="F5" s="291"/>
      <c r="G5" s="291"/>
      <c r="H5" s="291"/>
      <c r="I5" s="291"/>
      <c r="J5" s="291"/>
      <c r="K5" s="291"/>
      <c r="L5" s="293"/>
      <c r="M5" s="293"/>
      <c r="N5" s="291"/>
      <c r="O5" s="291"/>
      <c r="P5" s="291"/>
    </row>
    <row r="6" spans="1:16" x14ac:dyDescent="0.25">
      <c r="A6" s="295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3"/>
      <c r="M6" s="293"/>
      <c r="N6" s="291"/>
      <c r="O6" s="291"/>
      <c r="P6" s="291"/>
    </row>
    <row r="7" spans="1:16" x14ac:dyDescent="0.25">
      <c r="A7" s="295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3"/>
      <c r="M7" s="293"/>
      <c r="N7" s="291"/>
      <c r="O7" s="291"/>
      <c r="P7" s="291"/>
    </row>
    <row r="8" spans="1:16" x14ac:dyDescent="0.25">
      <c r="A8" s="295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3"/>
      <c r="M8" s="293"/>
      <c r="N8" s="291"/>
      <c r="O8" s="291"/>
      <c r="P8" s="291"/>
    </row>
    <row r="9" spans="1:16" x14ac:dyDescent="0.25">
      <c r="A9" s="295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3"/>
      <c r="M9" s="293"/>
      <c r="N9" s="291"/>
      <c r="O9" s="291"/>
      <c r="P9" s="291"/>
    </row>
    <row r="10" spans="1:16" x14ac:dyDescent="0.25">
      <c r="A10" s="295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3"/>
      <c r="M10" s="293"/>
      <c r="N10" s="291"/>
      <c r="O10" s="291"/>
      <c r="P10" s="291"/>
    </row>
    <row r="11" spans="1:16" x14ac:dyDescent="0.25">
      <c r="A11" s="295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3"/>
      <c r="M11" s="293"/>
      <c r="N11" s="291"/>
      <c r="O11" s="291"/>
      <c r="P11" s="291"/>
    </row>
    <row r="12" spans="1:16" x14ac:dyDescent="0.25">
      <c r="A12" s="295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3"/>
      <c r="M12" s="293"/>
      <c r="N12" s="291"/>
      <c r="O12" s="291"/>
      <c r="P12" s="291"/>
    </row>
    <row r="13" spans="1:16" x14ac:dyDescent="0.25">
      <c r="A13" s="295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3"/>
      <c r="M13" s="293"/>
      <c r="N13" s="291"/>
      <c r="O13" s="291"/>
      <c r="P13" s="291"/>
    </row>
    <row r="14" spans="1:16" x14ac:dyDescent="0.25">
      <c r="A14" s="295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3"/>
      <c r="M14" s="293"/>
      <c r="N14" s="291"/>
      <c r="O14" s="291"/>
      <c r="P14" s="291"/>
    </row>
    <row r="15" spans="1:16" x14ac:dyDescent="0.25">
      <c r="A15" s="295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3"/>
      <c r="M15" s="293"/>
      <c r="N15" s="291"/>
      <c r="O15" s="291"/>
      <c r="P15" s="291"/>
    </row>
    <row r="16" spans="1:16" x14ac:dyDescent="0.25">
      <c r="F16" s="291"/>
      <c r="G16" s="291"/>
      <c r="H16" s="291"/>
      <c r="I16" s="291"/>
      <c r="J16" s="291"/>
      <c r="K16" s="291"/>
      <c r="L16" s="293"/>
      <c r="M16" s="293"/>
      <c r="N16" s="291"/>
      <c r="O16" s="291"/>
      <c r="P16" s="291"/>
    </row>
    <row r="17" spans="1:16" x14ac:dyDescent="0.25">
      <c r="F17" s="291"/>
      <c r="G17" s="291"/>
      <c r="H17" s="291"/>
      <c r="I17" s="291"/>
      <c r="J17" s="291"/>
      <c r="K17" s="291"/>
      <c r="L17" s="293"/>
      <c r="M17" s="293"/>
      <c r="N17" s="291"/>
      <c r="O17" s="291"/>
      <c r="P17" s="291"/>
    </row>
    <row r="18" spans="1:16" x14ac:dyDescent="0.25">
      <c r="F18" s="291"/>
      <c r="G18" s="291"/>
      <c r="H18" s="291"/>
      <c r="I18" s="291"/>
      <c r="J18" s="291"/>
      <c r="K18" s="291"/>
      <c r="L18" s="293"/>
      <c r="M18" s="293"/>
      <c r="N18" s="291"/>
      <c r="O18" s="291"/>
      <c r="P18" s="291"/>
    </row>
    <row r="19" spans="1:16" x14ac:dyDescent="0.25">
      <c r="F19" s="291"/>
      <c r="G19" s="291"/>
      <c r="H19" s="291"/>
      <c r="I19" s="291"/>
      <c r="J19" s="291"/>
      <c r="K19" s="291"/>
      <c r="L19" s="293"/>
      <c r="M19" s="293"/>
      <c r="N19" s="291"/>
      <c r="O19" s="291"/>
      <c r="P19" s="291"/>
    </row>
    <row r="20" spans="1:16" x14ac:dyDescent="0.25">
      <c r="F20" s="291"/>
      <c r="G20" s="291"/>
      <c r="H20" s="291"/>
      <c r="I20" s="291"/>
      <c r="J20" s="291"/>
      <c r="K20" s="291"/>
      <c r="L20" s="293"/>
      <c r="M20" s="293"/>
      <c r="N20" s="291"/>
      <c r="O20" s="291"/>
      <c r="P20" s="291"/>
    </row>
    <row r="21" spans="1:16" x14ac:dyDescent="0.25">
      <c r="A21" s="291"/>
      <c r="B21" s="293"/>
      <c r="C21" s="293"/>
      <c r="D21" s="293"/>
      <c r="E21" s="293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x14ac:dyDescent="0.25">
      <c r="A22" s="291"/>
      <c r="B22" s="293"/>
      <c r="C22" s="293"/>
      <c r="D22" s="293"/>
      <c r="E22" s="293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showGridLines="0" workbookViewId="0">
      <selection activeCell="B1" sqref="B1"/>
    </sheetView>
  </sheetViews>
  <sheetFormatPr defaultRowHeight="12.75" x14ac:dyDescent="0.2"/>
  <cols>
    <col min="1" max="1" width="9.140625" style="291"/>
    <col min="2" max="2" width="12.28515625" style="291" customWidth="1"/>
    <col min="3" max="6" width="9.140625" style="291"/>
    <col min="7" max="7" width="14" style="291" customWidth="1"/>
    <col min="8" max="16384" width="9.140625" style="291"/>
  </cols>
  <sheetData>
    <row r="1" spans="1:9" x14ac:dyDescent="0.2">
      <c r="B1" s="5" t="s">
        <v>330</v>
      </c>
    </row>
    <row r="3" spans="1:9" ht="22.5" x14ac:dyDescent="0.2">
      <c r="B3" s="296" t="s">
        <v>322</v>
      </c>
      <c r="C3" s="296" t="s">
        <v>323</v>
      </c>
      <c r="D3" s="296" t="s">
        <v>324</v>
      </c>
      <c r="E3" s="296" t="s">
        <v>325</v>
      </c>
      <c r="F3" s="296" t="s">
        <v>326</v>
      </c>
      <c r="G3" s="296" t="s">
        <v>327</v>
      </c>
      <c r="H3" s="296" t="s">
        <v>328</v>
      </c>
      <c r="I3" s="296" t="s">
        <v>329</v>
      </c>
    </row>
    <row r="4" spans="1:9" x14ac:dyDescent="0.2">
      <c r="A4" s="291">
        <v>2012</v>
      </c>
      <c r="B4" s="293">
        <v>0.14340730585660671</v>
      </c>
      <c r="C4" s="291">
        <v>1.3466933117749765E-2</v>
      </c>
      <c r="D4" s="291">
        <v>-3.1061460104860029E-2</v>
      </c>
      <c r="E4" s="291">
        <v>-0.11564000804078516</v>
      </c>
      <c r="F4" s="291">
        <v>0.16494570625671773</v>
      </c>
      <c r="G4" s="291">
        <v>4.7520055164155207E-3</v>
      </c>
      <c r="H4" s="291">
        <v>3.0562276861403032E-2</v>
      </c>
      <c r="I4" s="294">
        <v>7.6381852249965881E-2</v>
      </c>
    </row>
    <row r="5" spans="1:9" x14ac:dyDescent="0.2">
      <c r="A5" s="291">
        <v>2013</v>
      </c>
      <c r="B5" s="293">
        <v>0.12990350231300518</v>
      </c>
      <c r="C5" s="291">
        <v>3.1620395562337013E-2</v>
      </c>
      <c r="D5" s="291">
        <v>-3.6003240309567967E-2</v>
      </c>
      <c r="E5" s="291">
        <v>-0.15111690006673376</v>
      </c>
      <c r="F5" s="291">
        <v>0.10908024304296524</v>
      </c>
      <c r="G5" s="291">
        <v>6.7291754421426979E-3</v>
      </c>
      <c r="H5" s="291">
        <v>7.0139810526171686E-2</v>
      </c>
      <c r="I5" s="294">
        <v>9.9454018115690379E-2</v>
      </c>
    </row>
    <row r="6" spans="1:9" x14ac:dyDescent="0.2">
      <c r="A6" s="291">
        <v>2014</v>
      </c>
      <c r="B6" s="293">
        <v>0.14528818549725767</v>
      </c>
      <c r="C6" s="291">
        <v>1.299037656425658E-2</v>
      </c>
      <c r="D6" s="291">
        <v>9.0994745892510678E-3</v>
      </c>
      <c r="E6" s="291">
        <v>3.4947986934576486E-2</v>
      </c>
      <c r="F6" s="291">
        <v>2.7588480129282639E-3</v>
      </c>
      <c r="G6" s="291">
        <v>6.8533908065932445E-3</v>
      </c>
      <c r="H6" s="291">
        <v>2.4413452581825409E-2</v>
      </c>
      <c r="I6" s="294">
        <v>5.4224656007826569E-2</v>
      </c>
    </row>
    <row r="7" spans="1:9" x14ac:dyDescent="0.2">
      <c r="A7" s="291">
        <v>2015</v>
      </c>
      <c r="B7" s="293">
        <v>0.1519352377513179</v>
      </c>
      <c r="C7" s="291">
        <v>6.3667821675832785E-3</v>
      </c>
      <c r="D7" s="291">
        <v>4.6358160045745792E-2</v>
      </c>
      <c r="E7" s="291">
        <v>0.18540205923694547</v>
      </c>
      <c r="F7" s="291">
        <v>-6.3791597189419874E-2</v>
      </c>
      <c r="G7" s="291">
        <v>7.3966884412337997E-3</v>
      </c>
      <c r="H7" s="291">
        <v>-6.8777575291191745E-2</v>
      </c>
      <c r="I7" s="294">
        <v>3.8788706373632929E-2</v>
      </c>
    </row>
  </sheetData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3"/>
  <sheetViews>
    <sheetView showGridLines="0" topLeftCell="A13" workbookViewId="0">
      <selection sqref="A1:G1"/>
    </sheetView>
  </sheetViews>
  <sheetFormatPr defaultColWidth="25.28515625" defaultRowHeight="12" x14ac:dyDescent="0.2"/>
  <cols>
    <col min="1" max="1" width="5.7109375" style="79" customWidth="1"/>
    <col min="2" max="2" width="2.5703125" style="79" customWidth="1"/>
    <col min="3" max="3" width="21.42578125" style="83" customWidth="1"/>
    <col min="4" max="4" width="35.7109375" style="83" customWidth="1"/>
    <col min="5" max="5" width="12.7109375" style="83" customWidth="1"/>
    <col min="6" max="6" width="12.7109375" style="79" customWidth="1"/>
    <col min="7" max="7" width="7.85546875" style="79" customWidth="1"/>
    <col min="8" max="16384" width="25.28515625" style="79"/>
  </cols>
  <sheetData>
    <row r="1" spans="1:8" ht="16.5" customHeight="1" x14ac:dyDescent="0.2">
      <c r="A1" s="298" t="s">
        <v>128</v>
      </c>
      <c r="B1" s="298"/>
      <c r="C1" s="298"/>
      <c r="D1" s="298"/>
      <c r="E1" s="298"/>
      <c r="F1" s="298"/>
      <c r="G1" s="298"/>
    </row>
    <row r="2" spans="1:8" ht="12.75" customHeight="1" x14ac:dyDescent="0.2">
      <c r="A2" s="39"/>
      <c r="B2" s="299" t="s">
        <v>58</v>
      </c>
      <c r="C2" s="299"/>
      <c r="D2" s="299" t="s">
        <v>59</v>
      </c>
      <c r="E2" s="301" t="s">
        <v>60</v>
      </c>
      <c r="F2" s="303" t="s">
        <v>61</v>
      </c>
      <c r="G2" s="299" t="s">
        <v>62</v>
      </c>
    </row>
    <row r="3" spans="1:8" x14ac:dyDescent="0.2">
      <c r="A3" s="39"/>
      <c r="B3" s="300"/>
      <c r="C3" s="300"/>
      <c r="D3" s="300"/>
      <c r="E3" s="302"/>
      <c r="F3" s="304"/>
      <c r="G3" s="300"/>
    </row>
    <row r="4" spans="1:8" ht="15" customHeight="1" x14ac:dyDescent="0.2">
      <c r="A4" s="305" t="s">
        <v>63</v>
      </c>
      <c r="B4" s="40" t="s">
        <v>64</v>
      </c>
      <c r="C4" s="307" t="s">
        <v>65</v>
      </c>
      <c r="D4" s="308"/>
      <c r="E4" s="309" t="s">
        <v>66</v>
      </c>
      <c r="F4" s="309" t="s">
        <v>67</v>
      </c>
      <c r="G4" s="311" t="s">
        <v>68</v>
      </c>
    </row>
    <row r="5" spans="1:8" ht="33.75" customHeight="1" x14ac:dyDescent="0.2">
      <c r="A5" s="305"/>
      <c r="B5" s="41"/>
      <c r="C5" s="313" t="s">
        <v>69</v>
      </c>
      <c r="D5" s="313"/>
      <c r="E5" s="310"/>
      <c r="F5" s="310"/>
      <c r="G5" s="312"/>
    </row>
    <row r="6" spans="1:8" ht="27" customHeight="1" x14ac:dyDescent="0.2">
      <c r="A6" s="305"/>
      <c r="B6" s="42" t="s">
        <v>70</v>
      </c>
      <c r="C6" s="43" t="s">
        <v>71</v>
      </c>
      <c r="D6" s="43" t="s">
        <v>72</v>
      </c>
      <c r="E6" s="44" t="s">
        <v>73</v>
      </c>
      <c r="F6" s="45" t="s">
        <v>74</v>
      </c>
      <c r="G6" s="46" t="s">
        <v>68</v>
      </c>
    </row>
    <row r="7" spans="1:8" ht="24" customHeight="1" x14ac:dyDescent="0.2">
      <c r="A7" s="305"/>
      <c r="B7" s="314" t="s">
        <v>75</v>
      </c>
      <c r="C7" s="316" t="s">
        <v>76</v>
      </c>
      <c r="D7" s="47" t="s">
        <v>77</v>
      </c>
      <c r="E7" s="44" t="s">
        <v>78</v>
      </c>
      <c r="F7" s="45" t="s">
        <v>79</v>
      </c>
      <c r="G7" s="46" t="s">
        <v>68</v>
      </c>
    </row>
    <row r="8" spans="1:8" ht="19.5" x14ac:dyDescent="0.2">
      <c r="A8" s="306"/>
      <c r="B8" s="315"/>
      <c r="C8" s="317"/>
      <c r="D8" s="48" t="s">
        <v>80</v>
      </c>
      <c r="E8" s="49" t="s">
        <v>81</v>
      </c>
      <c r="F8" s="50" t="s">
        <v>82</v>
      </c>
      <c r="G8" s="51"/>
      <c r="H8" s="80"/>
    </row>
    <row r="9" spans="1:8" ht="10.5" customHeight="1" x14ac:dyDescent="0.2">
      <c r="A9" s="52"/>
      <c r="B9" s="53"/>
      <c r="C9" s="54"/>
      <c r="D9" s="54"/>
      <c r="E9" s="55"/>
      <c r="F9" s="55"/>
      <c r="G9" s="56"/>
      <c r="H9" s="80"/>
    </row>
    <row r="10" spans="1:8" ht="15" customHeight="1" x14ac:dyDescent="0.2">
      <c r="A10" s="329" t="s">
        <v>83</v>
      </c>
      <c r="B10" s="40" t="s">
        <v>84</v>
      </c>
      <c r="C10" s="335" t="s">
        <v>25</v>
      </c>
      <c r="D10" s="308"/>
      <c r="E10" s="324" t="s">
        <v>85</v>
      </c>
      <c r="F10" s="324" t="s">
        <v>86</v>
      </c>
      <c r="G10" s="318" t="s">
        <v>68</v>
      </c>
      <c r="H10" s="80"/>
    </row>
    <row r="11" spans="1:8" ht="24.75" customHeight="1" x14ac:dyDescent="0.2">
      <c r="A11" s="305"/>
      <c r="B11" s="57"/>
      <c r="C11" s="320" t="s">
        <v>87</v>
      </c>
      <c r="D11" s="321"/>
      <c r="E11" s="325"/>
      <c r="F11" s="325"/>
      <c r="G11" s="319"/>
      <c r="H11" s="80"/>
    </row>
    <row r="12" spans="1:8" ht="15" customHeight="1" x14ac:dyDescent="0.2">
      <c r="A12" s="305"/>
      <c r="B12" s="58" t="s">
        <v>88</v>
      </c>
      <c r="C12" s="322" t="s">
        <v>89</v>
      </c>
      <c r="D12" s="323"/>
      <c r="E12" s="324" t="s">
        <v>85</v>
      </c>
      <c r="F12" s="324" t="s">
        <v>90</v>
      </c>
      <c r="G12" s="318" t="s">
        <v>68</v>
      </c>
      <c r="H12" s="80"/>
    </row>
    <row r="13" spans="1:8" ht="24.75" customHeight="1" x14ac:dyDescent="0.2">
      <c r="A13" s="305"/>
      <c r="B13" s="59"/>
      <c r="C13" s="320" t="s">
        <v>91</v>
      </c>
      <c r="D13" s="321"/>
      <c r="E13" s="325"/>
      <c r="F13" s="325"/>
      <c r="G13" s="319"/>
      <c r="H13" s="80"/>
    </row>
    <row r="14" spans="1:8" ht="15" customHeight="1" x14ac:dyDescent="0.2">
      <c r="A14" s="305"/>
      <c r="B14" s="60" t="s">
        <v>92</v>
      </c>
      <c r="C14" s="322" t="s">
        <v>93</v>
      </c>
      <c r="D14" s="323"/>
      <c r="E14" s="336" t="s">
        <v>94</v>
      </c>
      <c r="F14" s="338">
        <v>0</v>
      </c>
      <c r="G14" s="318" t="s">
        <v>68</v>
      </c>
    </row>
    <row r="15" spans="1:8" ht="23.25" customHeight="1" x14ac:dyDescent="0.2">
      <c r="A15" s="305"/>
      <c r="B15" s="57"/>
      <c r="C15" s="313" t="s">
        <v>95</v>
      </c>
      <c r="D15" s="313"/>
      <c r="E15" s="337"/>
      <c r="F15" s="339"/>
      <c r="G15" s="319"/>
    </row>
    <row r="16" spans="1:8" ht="84" customHeight="1" x14ac:dyDescent="0.2">
      <c r="A16" s="305"/>
      <c r="B16" s="61" t="s">
        <v>96</v>
      </c>
      <c r="C16" s="47" t="s">
        <v>97</v>
      </c>
      <c r="D16" s="47" t="s">
        <v>98</v>
      </c>
      <c r="E16" s="45" t="s">
        <v>99</v>
      </c>
      <c r="F16" s="45" t="s">
        <v>100</v>
      </c>
      <c r="G16" s="46" t="s">
        <v>68</v>
      </c>
    </row>
    <row r="17" spans="1:8" ht="40.5" customHeight="1" x14ac:dyDescent="0.2">
      <c r="A17" s="305"/>
      <c r="B17" s="61" t="s">
        <v>101</v>
      </c>
      <c r="C17" s="43" t="s">
        <v>102</v>
      </c>
      <c r="D17" s="43" t="s">
        <v>103</v>
      </c>
      <c r="E17" s="62" t="s">
        <v>104</v>
      </c>
      <c r="F17" s="63" t="s">
        <v>105</v>
      </c>
      <c r="G17" s="46" t="s">
        <v>68</v>
      </c>
    </row>
    <row r="18" spans="1:8" ht="36" x14ac:dyDescent="0.2">
      <c r="A18" s="305"/>
      <c r="B18" s="64" t="s">
        <v>106</v>
      </c>
      <c r="C18" s="43" t="s">
        <v>107</v>
      </c>
      <c r="D18" s="43" t="s">
        <v>108</v>
      </c>
      <c r="E18" s="65" t="s">
        <v>109</v>
      </c>
      <c r="F18" s="66" t="s">
        <v>110</v>
      </c>
      <c r="G18" s="46" t="s">
        <v>68</v>
      </c>
    </row>
    <row r="19" spans="1:8" ht="36.75" customHeight="1" x14ac:dyDescent="0.2">
      <c r="A19" s="306"/>
      <c r="B19" s="67" t="s">
        <v>111</v>
      </c>
      <c r="C19" s="317" t="s">
        <v>112</v>
      </c>
      <c r="D19" s="326"/>
      <c r="E19" s="327" t="s">
        <v>113</v>
      </c>
      <c r="F19" s="328"/>
      <c r="G19" s="51" t="s">
        <v>68</v>
      </c>
    </row>
    <row r="20" spans="1:8" ht="10.5" customHeight="1" x14ac:dyDescent="0.2">
      <c r="A20" s="64"/>
      <c r="B20" s="64"/>
      <c r="C20" s="68"/>
      <c r="D20" s="69"/>
      <c r="E20" s="70"/>
      <c r="F20" s="70"/>
      <c r="G20" s="71"/>
    </row>
    <row r="21" spans="1:8" ht="15" customHeight="1" x14ac:dyDescent="0.2">
      <c r="A21" s="329" t="s">
        <v>114</v>
      </c>
      <c r="B21" s="72" t="s">
        <v>115</v>
      </c>
      <c r="C21" s="322" t="s">
        <v>28</v>
      </c>
      <c r="D21" s="323"/>
      <c r="E21" s="331" t="s">
        <v>116</v>
      </c>
      <c r="F21" s="333" t="s">
        <v>42</v>
      </c>
      <c r="G21" s="318" t="s">
        <v>117</v>
      </c>
      <c r="H21" s="80"/>
    </row>
    <row r="22" spans="1:8" ht="27" customHeight="1" x14ac:dyDescent="0.2">
      <c r="A22" s="305"/>
      <c r="B22" s="41"/>
      <c r="C22" s="313" t="s">
        <v>118</v>
      </c>
      <c r="D22" s="313"/>
      <c r="E22" s="332"/>
      <c r="F22" s="334"/>
      <c r="G22" s="319"/>
      <c r="H22" s="80"/>
    </row>
    <row r="23" spans="1:8" ht="43.5" customHeight="1" x14ac:dyDescent="0.2">
      <c r="A23" s="330"/>
      <c r="B23" s="73" t="s">
        <v>119</v>
      </c>
      <c r="C23" s="316" t="s">
        <v>120</v>
      </c>
      <c r="D23" s="316"/>
      <c r="E23" s="45" t="s">
        <v>121</v>
      </c>
      <c r="F23" s="45" t="s">
        <v>86</v>
      </c>
      <c r="G23" s="46" t="s">
        <v>117</v>
      </c>
      <c r="H23" s="80"/>
    </row>
    <row r="24" spans="1:8" ht="37.5" customHeight="1" x14ac:dyDescent="0.2">
      <c r="A24" s="306"/>
      <c r="B24" s="67" t="s">
        <v>122</v>
      </c>
      <c r="C24" s="317" t="s">
        <v>123</v>
      </c>
      <c r="D24" s="317"/>
      <c r="E24" s="45" t="s">
        <v>121</v>
      </c>
      <c r="F24" s="45" t="s">
        <v>90</v>
      </c>
      <c r="G24" s="46" t="s">
        <v>117</v>
      </c>
      <c r="H24" s="80"/>
    </row>
    <row r="25" spans="1:8" ht="10.5" customHeight="1" x14ac:dyDescent="0.2">
      <c r="A25" s="64"/>
      <c r="B25" s="64"/>
      <c r="C25" s="74"/>
      <c r="D25" s="74"/>
      <c r="E25" s="75"/>
      <c r="F25" s="76"/>
      <c r="G25" s="71"/>
    </row>
    <row r="26" spans="1:8" ht="19.5" x14ac:dyDescent="0.2">
      <c r="A26" s="77"/>
      <c r="B26" s="77" t="s">
        <v>124</v>
      </c>
      <c r="C26" s="341" t="s">
        <v>125</v>
      </c>
      <c r="D26" s="342"/>
      <c r="E26" s="343" t="s">
        <v>54</v>
      </c>
      <c r="F26" s="344"/>
      <c r="G26" s="78"/>
    </row>
    <row r="27" spans="1:8" ht="14.25" customHeight="1" x14ac:dyDescent="0.2">
      <c r="A27" s="340" t="s">
        <v>126</v>
      </c>
      <c r="B27" s="340"/>
      <c r="C27" s="340"/>
      <c r="D27" s="340"/>
      <c r="E27" s="340"/>
      <c r="F27" s="340"/>
      <c r="G27" s="340"/>
    </row>
    <row r="28" spans="1:8" ht="21.75" customHeight="1" x14ac:dyDescent="0.2">
      <c r="A28" s="340" t="s">
        <v>127</v>
      </c>
      <c r="B28" s="340"/>
      <c r="C28" s="340"/>
      <c r="D28" s="340"/>
      <c r="E28" s="340"/>
      <c r="F28" s="340"/>
      <c r="G28" s="340"/>
    </row>
    <row r="29" spans="1:8" x14ac:dyDescent="0.2">
      <c r="C29" s="43"/>
      <c r="D29" s="43"/>
      <c r="E29" s="81"/>
      <c r="F29" s="81"/>
      <c r="G29" s="82"/>
    </row>
    <row r="30" spans="1:8" x14ac:dyDescent="0.2">
      <c r="C30" s="43"/>
      <c r="D30" s="43"/>
      <c r="E30" s="81"/>
      <c r="F30" s="81"/>
      <c r="G30" s="82"/>
    </row>
    <row r="31" spans="1:8" x14ac:dyDescent="0.2">
      <c r="C31" s="43"/>
      <c r="D31" s="43"/>
      <c r="E31" s="81"/>
      <c r="F31" s="81"/>
      <c r="G31" s="82"/>
    </row>
    <row r="32" spans="1:8" x14ac:dyDescent="0.2">
      <c r="C32" s="43"/>
      <c r="D32" s="43"/>
      <c r="E32" s="81"/>
      <c r="F32" s="81"/>
      <c r="G32" s="82"/>
    </row>
    <row r="33" spans="3:7" x14ac:dyDescent="0.2">
      <c r="C33" s="81"/>
      <c r="D33" s="81"/>
      <c r="E33" s="81"/>
      <c r="F33" s="81"/>
      <c r="G33" s="82"/>
    </row>
    <row r="34" spans="3:7" x14ac:dyDescent="0.2">
      <c r="C34" s="81"/>
      <c r="D34" s="81"/>
      <c r="E34" s="81"/>
      <c r="F34" s="81"/>
      <c r="G34" s="82"/>
    </row>
    <row r="35" spans="3:7" x14ac:dyDescent="0.2">
      <c r="C35" s="81"/>
      <c r="D35" s="81"/>
      <c r="E35" s="81"/>
      <c r="F35" s="81"/>
      <c r="G35" s="82"/>
    </row>
    <row r="36" spans="3:7" x14ac:dyDescent="0.2">
      <c r="C36" s="81"/>
      <c r="D36" s="81"/>
      <c r="E36" s="81"/>
      <c r="F36" s="81"/>
      <c r="G36" s="82"/>
    </row>
    <row r="37" spans="3:7" x14ac:dyDescent="0.2">
      <c r="C37" s="81"/>
      <c r="D37" s="81"/>
      <c r="E37" s="81"/>
      <c r="F37" s="81"/>
      <c r="G37" s="82"/>
    </row>
    <row r="38" spans="3:7" x14ac:dyDescent="0.2">
      <c r="C38" s="81"/>
      <c r="D38" s="81"/>
      <c r="E38" s="81"/>
      <c r="F38" s="81"/>
      <c r="G38" s="82"/>
    </row>
    <row r="39" spans="3:7" x14ac:dyDescent="0.2">
      <c r="C39" s="81"/>
      <c r="D39" s="81"/>
      <c r="E39" s="81"/>
      <c r="F39" s="81"/>
      <c r="G39" s="82"/>
    </row>
    <row r="40" spans="3:7" x14ac:dyDescent="0.2">
      <c r="C40" s="81"/>
      <c r="D40" s="81"/>
      <c r="E40" s="81"/>
      <c r="F40" s="81"/>
      <c r="G40" s="82"/>
    </row>
    <row r="41" spans="3:7" x14ac:dyDescent="0.2">
      <c r="C41" s="81"/>
      <c r="D41" s="81"/>
      <c r="E41" s="81"/>
      <c r="F41" s="81"/>
      <c r="G41" s="82"/>
    </row>
    <row r="42" spans="3:7" x14ac:dyDescent="0.2">
      <c r="C42" s="81"/>
      <c r="D42" s="81"/>
      <c r="E42" s="81"/>
      <c r="F42" s="81"/>
      <c r="G42" s="82"/>
    </row>
    <row r="43" spans="3:7" x14ac:dyDescent="0.2">
      <c r="C43" s="81"/>
      <c r="D43" s="81"/>
      <c r="E43" s="81"/>
      <c r="F43" s="81"/>
      <c r="G43" s="82"/>
    </row>
    <row r="44" spans="3:7" x14ac:dyDescent="0.2">
      <c r="C44" s="81"/>
      <c r="D44" s="81"/>
      <c r="E44" s="81"/>
      <c r="F44" s="81"/>
      <c r="G44" s="82"/>
    </row>
    <row r="45" spans="3:7" x14ac:dyDescent="0.2">
      <c r="C45" s="81"/>
      <c r="D45" s="81"/>
      <c r="E45" s="81"/>
      <c r="F45" s="81"/>
      <c r="G45" s="82"/>
    </row>
    <row r="46" spans="3:7" x14ac:dyDescent="0.2">
      <c r="C46" s="81"/>
      <c r="D46" s="81"/>
      <c r="E46" s="81"/>
      <c r="F46" s="81"/>
      <c r="G46" s="82"/>
    </row>
    <row r="47" spans="3:7" x14ac:dyDescent="0.2">
      <c r="C47" s="81"/>
      <c r="D47" s="81"/>
      <c r="E47" s="81"/>
      <c r="F47" s="81"/>
      <c r="G47" s="82"/>
    </row>
    <row r="48" spans="3:7" x14ac:dyDescent="0.2">
      <c r="C48" s="81"/>
      <c r="D48" s="81"/>
      <c r="E48" s="81"/>
      <c r="F48" s="81"/>
      <c r="G48" s="82"/>
    </row>
    <row r="49" spans="3:7" x14ac:dyDescent="0.2">
      <c r="C49" s="81"/>
      <c r="D49" s="81"/>
      <c r="E49" s="81"/>
      <c r="F49" s="81"/>
      <c r="G49" s="82"/>
    </row>
    <row r="50" spans="3:7" x14ac:dyDescent="0.2">
      <c r="C50" s="81"/>
      <c r="D50" s="81"/>
      <c r="E50" s="81"/>
      <c r="F50" s="81"/>
      <c r="G50" s="82"/>
    </row>
    <row r="51" spans="3:7" x14ac:dyDescent="0.2">
      <c r="C51" s="81"/>
      <c r="D51" s="81"/>
      <c r="E51" s="81"/>
      <c r="F51" s="81"/>
      <c r="G51" s="82"/>
    </row>
    <row r="52" spans="3:7" x14ac:dyDescent="0.2">
      <c r="C52" s="81"/>
      <c r="D52" s="81"/>
      <c r="E52" s="81"/>
      <c r="F52" s="81"/>
      <c r="G52" s="82"/>
    </row>
    <row r="53" spans="3:7" x14ac:dyDescent="0.2">
      <c r="C53" s="81"/>
      <c r="D53" s="81"/>
      <c r="E53" s="81"/>
      <c r="F53" s="81"/>
      <c r="G53" s="82"/>
    </row>
    <row r="54" spans="3:7" x14ac:dyDescent="0.2">
      <c r="C54" s="81"/>
      <c r="D54" s="81"/>
      <c r="E54" s="81"/>
      <c r="F54" s="81"/>
      <c r="G54" s="82"/>
    </row>
    <row r="55" spans="3:7" x14ac:dyDescent="0.2">
      <c r="C55" s="81"/>
      <c r="D55" s="81"/>
      <c r="E55" s="81"/>
      <c r="F55" s="81"/>
      <c r="G55" s="82"/>
    </row>
    <row r="56" spans="3:7" x14ac:dyDescent="0.2">
      <c r="C56" s="81"/>
      <c r="D56" s="81"/>
      <c r="E56" s="81"/>
      <c r="F56" s="81"/>
      <c r="G56" s="82"/>
    </row>
    <row r="57" spans="3:7" x14ac:dyDescent="0.2">
      <c r="C57" s="81"/>
      <c r="D57" s="81"/>
      <c r="E57" s="81"/>
      <c r="F57" s="81"/>
      <c r="G57" s="82"/>
    </row>
    <row r="58" spans="3:7" x14ac:dyDescent="0.2">
      <c r="C58" s="81"/>
      <c r="D58" s="81"/>
      <c r="E58" s="81"/>
      <c r="F58" s="81"/>
      <c r="G58" s="82"/>
    </row>
    <row r="59" spans="3:7" x14ac:dyDescent="0.2">
      <c r="C59" s="81"/>
      <c r="D59" s="81"/>
      <c r="E59" s="81"/>
      <c r="F59" s="81"/>
      <c r="G59" s="82"/>
    </row>
    <row r="60" spans="3:7" x14ac:dyDescent="0.2">
      <c r="C60" s="81"/>
      <c r="D60" s="81"/>
      <c r="E60" s="81"/>
      <c r="F60" s="81"/>
      <c r="G60" s="82"/>
    </row>
    <row r="61" spans="3:7" x14ac:dyDescent="0.2">
      <c r="C61" s="81"/>
      <c r="D61" s="81"/>
      <c r="E61" s="81"/>
      <c r="F61" s="81"/>
      <c r="G61" s="82"/>
    </row>
    <row r="62" spans="3:7" x14ac:dyDescent="0.2">
      <c r="C62" s="81"/>
      <c r="D62" s="81"/>
      <c r="E62" s="81"/>
      <c r="F62" s="81"/>
      <c r="G62" s="82"/>
    </row>
    <row r="63" spans="3:7" x14ac:dyDescent="0.2">
      <c r="C63" s="81"/>
      <c r="D63" s="81"/>
      <c r="E63" s="81"/>
      <c r="F63" s="81"/>
      <c r="G63" s="82"/>
    </row>
    <row r="64" spans="3:7" x14ac:dyDescent="0.2">
      <c r="C64" s="81"/>
      <c r="D64" s="81"/>
      <c r="E64" s="81"/>
      <c r="F64" s="81"/>
      <c r="G64" s="82"/>
    </row>
    <row r="65" spans="3:7" x14ac:dyDescent="0.2">
      <c r="C65" s="81"/>
      <c r="D65" s="81"/>
      <c r="E65" s="81"/>
      <c r="F65" s="81"/>
      <c r="G65" s="82"/>
    </row>
    <row r="66" spans="3:7" x14ac:dyDescent="0.2">
      <c r="C66" s="81"/>
      <c r="D66" s="81"/>
      <c r="E66" s="81"/>
      <c r="F66" s="81"/>
      <c r="G66" s="82"/>
    </row>
    <row r="67" spans="3:7" x14ac:dyDescent="0.2">
      <c r="C67" s="81"/>
      <c r="D67" s="81"/>
      <c r="E67" s="81"/>
      <c r="F67" s="81"/>
      <c r="G67" s="82"/>
    </row>
    <row r="68" spans="3:7" x14ac:dyDescent="0.2">
      <c r="C68" s="81"/>
      <c r="D68" s="81"/>
      <c r="E68" s="81"/>
      <c r="F68" s="81"/>
      <c r="G68" s="82"/>
    </row>
    <row r="69" spans="3:7" x14ac:dyDescent="0.2">
      <c r="C69" s="81"/>
      <c r="D69" s="81"/>
      <c r="E69" s="81"/>
      <c r="F69" s="81"/>
      <c r="G69" s="82"/>
    </row>
    <row r="70" spans="3:7" x14ac:dyDescent="0.2">
      <c r="C70" s="81"/>
      <c r="D70" s="81"/>
      <c r="E70" s="81"/>
      <c r="F70" s="81"/>
      <c r="G70" s="82"/>
    </row>
    <row r="71" spans="3:7" x14ac:dyDescent="0.2">
      <c r="C71" s="81"/>
      <c r="D71" s="81"/>
      <c r="E71" s="81"/>
      <c r="F71" s="81"/>
      <c r="G71" s="82"/>
    </row>
    <row r="72" spans="3:7" x14ac:dyDescent="0.2">
      <c r="C72" s="81"/>
      <c r="D72" s="81"/>
      <c r="E72" s="81"/>
      <c r="F72" s="81"/>
      <c r="G72" s="82"/>
    </row>
    <row r="73" spans="3:7" x14ac:dyDescent="0.2">
      <c r="C73" s="81"/>
      <c r="D73" s="81"/>
      <c r="E73" s="81"/>
      <c r="F73" s="81"/>
      <c r="G73" s="82"/>
    </row>
    <row r="74" spans="3:7" x14ac:dyDescent="0.2">
      <c r="C74" s="81"/>
      <c r="D74" s="81"/>
      <c r="E74" s="81"/>
      <c r="F74" s="81"/>
      <c r="G74" s="82"/>
    </row>
    <row r="75" spans="3:7" x14ac:dyDescent="0.2">
      <c r="C75" s="81"/>
      <c r="D75" s="81"/>
      <c r="E75" s="81"/>
      <c r="F75" s="81"/>
      <c r="G75" s="82"/>
    </row>
    <row r="76" spans="3:7" x14ac:dyDescent="0.2">
      <c r="C76" s="81"/>
      <c r="D76" s="81"/>
      <c r="E76" s="81"/>
      <c r="F76" s="81"/>
      <c r="G76" s="82"/>
    </row>
    <row r="77" spans="3:7" x14ac:dyDescent="0.2">
      <c r="C77" s="81"/>
      <c r="D77" s="81"/>
      <c r="E77" s="81"/>
      <c r="F77" s="81"/>
      <c r="G77" s="82"/>
    </row>
    <row r="78" spans="3:7" x14ac:dyDescent="0.2">
      <c r="C78" s="81"/>
      <c r="D78" s="81"/>
      <c r="E78" s="81"/>
      <c r="F78" s="81"/>
      <c r="G78" s="82"/>
    </row>
    <row r="79" spans="3:7" x14ac:dyDescent="0.2">
      <c r="C79" s="81"/>
      <c r="D79" s="81"/>
      <c r="E79" s="81"/>
      <c r="F79" s="81"/>
      <c r="G79" s="82"/>
    </row>
    <row r="80" spans="3:7" x14ac:dyDescent="0.2">
      <c r="C80" s="81"/>
      <c r="D80" s="81"/>
      <c r="E80" s="81"/>
      <c r="F80" s="81"/>
      <c r="G80" s="82"/>
    </row>
    <row r="81" spans="3:7" x14ac:dyDescent="0.2">
      <c r="C81" s="81"/>
      <c r="D81" s="81"/>
      <c r="E81" s="81"/>
      <c r="F81" s="81"/>
      <c r="G81" s="82"/>
    </row>
    <row r="82" spans="3:7" x14ac:dyDescent="0.2">
      <c r="C82" s="81"/>
      <c r="D82" s="81"/>
      <c r="E82" s="81"/>
      <c r="F82" s="81"/>
      <c r="G82" s="82"/>
    </row>
    <row r="83" spans="3:7" x14ac:dyDescent="0.2">
      <c r="C83" s="81"/>
      <c r="D83" s="81"/>
      <c r="E83" s="81"/>
      <c r="F83" s="81"/>
      <c r="G83" s="82"/>
    </row>
    <row r="84" spans="3:7" x14ac:dyDescent="0.2">
      <c r="C84" s="81"/>
      <c r="D84" s="81"/>
      <c r="E84" s="81"/>
      <c r="F84" s="81"/>
      <c r="G84" s="82"/>
    </row>
    <row r="85" spans="3:7" x14ac:dyDescent="0.2">
      <c r="C85" s="81"/>
      <c r="D85" s="81"/>
      <c r="E85" s="81"/>
      <c r="F85" s="81"/>
      <c r="G85" s="82"/>
    </row>
    <row r="86" spans="3:7" x14ac:dyDescent="0.2">
      <c r="C86" s="81"/>
      <c r="D86" s="81"/>
      <c r="E86" s="81"/>
      <c r="F86" s="81"/>
      <c r="G86" s="82"/>
    </row>
    <row r="87" spans="3:7" x14ac:dyDescent="0.2">
      <c r="C87" s="81"/>
      <c r="D87" s="81"/>
      <c r="E87" s="81"/>
      <c r="F87" s="81"/>
      <c r="G87" s="82"/>
    </row>
    <row r="88" spans="3:7" x14ac:dyDescent="0.2">
      <c r="C88" s="81"/>
      <c r="D88" s="81"/>
      <c r="E88" s="81"/>
      <c r="F88" s="81"/>
      <c r="G88" s="82"/>
    </row>
    <row r="89" spans="3:7" x14ac:dyDescent="0.2">
      <c r="C89" s="81"/>
      <c r="D89" s="81"/>
      <c r="E89" s="81"/>
      <c r="F89" s="81"/>
      <c r="G89" s="82"/>
    </row>
    <row r="90" spans="3:7" x14ac:dyDescent="0.2">
      <c r="C90" s="81"/>
      <c r="D90" s="81"/>
      <c r="E90" s="81"/>
      <c r="F90" s="81"/>
      <c r="G90" s="82"/>
    </row>
    <row r="91" spans="3:7" x14ac:dyDescent="0.2">
      <c r="C91" s="81"/>
      <c r="D91" s="81"/>
      <c r="E91" s="81"/>
      <c r="F91" s="81"/>
      <c r="G91" s="82"/>
    </row>
    <row r="92" spans="3:7" x14ac:dyDescent="0.2">
      <c r="C92" s="81"/>
      <c r="D92" s="81"/>
      <c r="E92" s="81"/>
      <c r="F92" s="81"/>
      <c r="G92" s="82"/>
    </row>
    <row r="93" spans="3:7" x14ac:dyDescent="0.2">
      <c r="C93" s="81"/>
      <c r="D93" s="81"/>
      <c r="E93" s="81"/>
      <c r="F93" s="81"/>
      <c r="G93" s="82"/>
    </row>
    <row r="94" spans="3:7" x14ac:dyDescent="0.2">
      <c r="C94" s="81"/>
      <c r="D94" s="81"/>
      <c r="E94" s="81"/>
      <c r="F94" s="81"/>
      <c r="G94" s="82"/>
    </row>
    <row r="95" spans="3:7" x14ac:dyDescent="0.2">
      <c r="C95" s="81"/>
      <c r="D95" s="81"/>
      <c r="E95" s="81"/>
      <c r="F95" s="81"/>
      <c r="G95" s="82"/>
    </row>
    <row r="96" spans="3:7" x14ac:dyDescent="0.2">
      <c r="C96" s="81"/>
      <c r="D96" s="81"/>
      <c r="E96" s="81"/>
      <c r="F96" s="81"/>
      <c r="G96" s="82"/>
    </row>
    <row r="97" spans="3:7" x14ac:dyDescent="0.2">
      <c r="C97" s="81"/>
      <c r="D97" s="81"/>
      <c r="E97" s="81"/>
      <c r="F97" s="81"/>
      <c r="G97" s="82"/>
    </row>
    <row r="98" spans="3:7" x14ac:dyDescent="0.2">
      <c r="C98" s="81"/>
      <c r="D98" s="81"/>
      <c r="E98" s="81"/>
      <c r="F98" s="81"/>
      <c r="G98" s="82"/>
    </row>
    <row r="99" spans="3:7" x14ac:dyDescent="0.2">
      <c r="C99" s="81"/>
      <c r="D99" s="81"/>
      <c r="E99" s="81"/>
      <c r="F99" s="81"/>
      <c r="G99" s="82"/>
    </row>
    <row r="100" spans="3:7" x14ac:dyDescent="0.2">
      <c r="C100" s="81"/>
      <c r="D100" s="81"/>
      <c r="E100" s="81"/>
      <c r="F100" s="81"/>
      <c r="G100" s="82"/>
    </row>
    <row r="101" spans="3:7" x14ac:dyDescent="0.2">
      <c r="C101" s="81"/>
      <c r="D101" s="81"/>
      <c r="E101" s="81"/>
      <c r="F101" s="81"/>
      <c r="G101" s="82"/>
    </row>
    <row r="102" spans="3:7" x14ac:dyDescent="0.2">
      <c r="C102" s="81"/>
      <c r="D102" s="81"/>
      <c r="E102" s="81"/>
      <c r="F102" s="81"/>
      <c r="G102" s="82"/>
    </row>
    <row r="103" spans="3:7" x14ac:dyDescent="0.2">
      <c r="C103" s="81"/>
      <c r="D103" s="81"/>
      <c r="E103" s="81"/>
      <c r="F103" s="81"/>
      <c r="G103" s="82"/>
    </row>
    <row r="104" spans="3:7" x14ac:dyDescent="0.2">
      <c r="C104" s="81"/>
      <c r="D104" s="81"/>
      <c r="E104" s="81"/>
      <c r="F104" s="81"/>
      <c r="G104" s="82"/>
    </row>
    <row r="105" spans="3:7" x14ac:dyDescent="0.2">
      <c r="C105" s="81"/>
      <c r="D105" s="81"/>
      <c r="E105" s="81"/>
      <c r="F105" s="81"/>
      <c r="G105" s="82"/>
    </row>
    <row r="106" spans="3:7" x14ac:dyDescent="0.2">
      <c r="C106" s="81"/>
      <c r="D106" s="81"/>
      <c r="E106" s="81"/>
      <c r="F106" s="81"/>
      <c r="G106" s="82"/>
    </row>
    <row r="107" spans="3:7" x14ac:dyDescent="0.2">
      <c r="C107" s="81"/>
      <c r="D107" s="81"/>
      <c r="E107" s="81"/>
      <c r="F107" s="81"/>
      <c r="G107" s="82"/>
    </row>
    <row r="108" spans="3:7" x14ac:dyDescent="0.2">
      <c r="C108" s="81"/>
      <c r="D108" s="81"/>
      <c r="E108" s="81"/>
      <c r="F108" s="81"/>
      <c r="G108" s="82"/>
    </row>
    <row r="109" spans="3:7" x14ac:dyDescent="0.2">
      <c r="C109" s="81"/>
      <c r="D109" s="81"/>
      <c r="E109" s="81"/>
      <c r="F109" s="81"/>
      <c r="G109" s="82"/>
    </row>
    <row r="110" spans="3:7" x14ac:dyDescent="0.2">
      <c r="C110" s="81"/>
      <c r="D110" s="81"/>
      <c r="E110" s="81"/>
      <c r="F110" s="81"/>
      <c r="G110" s="82"/>
    </row>
    <row r="111" spans="3:7" x14ac:dyDescent="0.2">
      <c r="C111" s="81"/>
      <c r="D111" s="81"/>
      <c r="E111" s="81"/>
      <c r="F111" s="81"/>
      <c r="G111" s="82"/>
    </row>
    <row r="112" spans="3:7" x14ac:dyDescent="0.2">
      <c r="C112" s="81"/>
      <c r="D112" s="81"/>
      <c r="E112" s="81"/>
      <c r="F112" s="81"/>
      <c r="G112" s="82"/>
    </row>
    <row r="113" spans="3:7" x14ac:dyDescent="0.2">
      <c r="C113" s="81"/>
      <c r="D113" s="81"/>
      <c r="E113" s="81"/>
      <c r="F113" s="81"/>
      <c r="G113" s="82"/>
    </row>
    <row r="114" spans="3:7" x14ac:dyDescent="0.2">
      <c r="C114" s="81"/>
      <c r="D114" s="81"/>
      <c r="E114" s="81"/>
      <c r="F114" s="81"/>
      <c r="G114" s="82"/>
    </row>
    <row r="115" spans="3:7" x14ac:dyDescent="0.2">
      <c r="C115" s="81"/>
      <c r="D115" s="81"/>
      <c r="E115" s="81"/>
      <c r="F115" s="81"/>
      <c r="G115" s="82"/>
    </row>
    <row r="116" spans="3:7" x14ac:dyDescent="0.2">
      <c r="C116" s="81"/>
      <c r="D116" s="81"/>
      <c r="E116" s="81"/>
      <c r="F116" s="81"/>
      <c r="G116" s="82"/>
    </row>
    <row r="117" spans="3:7" x14ac:dyDescent="0.2">
      <c r="C117" s="81"/>
      <c r="D117" s="81"/>
      <c r="E117" s="81"/>
      <c r="F117" s="81"/>
      <c r="G117" s="82"/>
    </row>
    <row r="118" spans="3:7" x14ac:dyDescent="0.2">
      <c r="C118" s="81"/>
      <c r="D118" s="81"/>
      <c r="E118" s="81"/>
      <c r="F118" s="81"/>
      <c r="G118" s="82"/>
    </row>
    <row r="119" spans="3:7" x14ac:dyDescent="0.2">
      <c r="C119" s="81"/>
      <c r="D119" s="81"/>
      <c r="E119" s="81"/>
      <c r="F119" s="81"/>
      <c r="G119" s="82"/>
    </row>
    <row r="120" spans="3:7" x14ac:dyDescent="0.2">
      <c r="C120" s="81"/>
      <c r="D120" s="81"/>
      <c r="E120" s="81"/>
      <c r="F120" s="81"/>
      <c r="G120" s="82"/>
    </row>
    <row r="121" spans="3:7" x14ac:dyDescent="0.2">
      <c r="C121" s="81"/>
      <c r="D121" s="81"/>
      <c r="E121" s="81"/>
      <c r="F121" s="81"/>
      <c r="G121" s="82"/>
    </row>
    <row r="122" spans="3:7" x14ac:dyDescent="0.2">
      <c r="C122" s="81"/>
      <c r="D122" s="81"/>
      <c r="E122" s="81"/>
      <c r="F122" s="81"/>
      <c r="G122" s="82"/>
    </row>
    <row r="123" spans="3:7" x14ac:dyDescent="0.2">
      <c r="C123" s="81"/>
      <c r="D123" s="81"/>
      <c r="E123" s="81"/>
      <c r="F123" s="81"/>
      <c r="G123" s="82"/>
    </row>
    <row r="124" spans="3:7" x14ac:dyDescent="0.2">
      <c r="C124" s="81"/>
      <c r="D124" s="81"/>
      <c r="E124" s="81"/>
      <c r="F124" s="81"/>
      <c r="G124" s="82"/>
    </row>
    <row r="125" spans="3:7" x14ac:dyDescent="0.2">
      <c r="C125" s="81"/>
      <c r="D125" s="81"/>
      <c r="E125" s="81"/>
      <c r="F125" s="81"/>
      <c r="G125" s="82"/>
    </row>
    <row r="126" spans="3:7" x14ac:dyDescent="0.2">
      <c r="C126" s="81"/>
      <c r="D126" s="81"/>
      <c r="E126" s="81"/>
      <c r="F126" s="81"/>
      <c r="G126" s="82"/>
    </row>
    <row r="127" spans="3:7" x14ac:dyDescent="0.2">
      <c r="C127" s="81"/>
      <c r="D127" s="81"/>
      <c r="E127" s="81"/>
      <c r="F127" s="81"/>
      <c r="G127" s="82"/>
    </row>
    <row r="128" spans="3:7" x14ac:dyDescent="0.2">
      <c r="C128" s="81"/>
      <c r="D128" s="81"/>
      <c r="E128" s="81"/>
      <c r="F128" s="81"/>
      <c r="G128" s="82"/>
    </row>
    <row r="129" spans="3:7" x14ac:dyDescent="0.2">
      <c r="C129" s="81"/>
      <c r="D129" s="81"/>
      <c r="E129" s="81"/>
      <c r="F129" s="81"/>
      <c r="G129" s="82"/>
    </row>
    <row r="130" spans="3:7" x14ac:dyDescent="0.2">
      <c r="C130" s="81"/>
      <c r="D130" s="81"/>
      <c r="E130" s="81"/>
      <c r="F130" s="81"/>
      <c r="G130" s="82"/>
    </row>
    <row r="131" spans="3:7" x14ac:dyDescent="0.2">
      <c r="C131" s="81"/>
      <c r="D131" s="81"/>
      <c r="E131" s="81"/>
      <c r="F131" s="81"/>
      <c r="G131" s="82"/>
    </row>
    <row r="132" spans="3:7" x14ac:dyDescent="0.2">
      <c r="C132" s="81"/>
      <c r="D132" s="81"/>
      <c r="E132" s="81"/>
      <c r="F132" s="81"/>
      <c r="G132" s="82"/>
    </row>
    <row r="133" spans="3:7" x14ac:dyDescent="0.2">
      <c r="C133" s="81"/>
      <c r="D133" s="81"/>
      <c r="E133" s="81"/>
      <c r="F133" s="81"/>
      <c r="G133" s="82"/>
    </row>
    <row r="134" spans="3:7" x14ac:dyDescent="0.2">
      <c r="C134" s="81"/>
      <c r="D134" s="81"/>
      <c r="E134" s="81"/>
      <c r="F134" s="81"/>
      <c r="G134" s="82"/>
    </row>
    <row r="135" spans="3:7" x14ac:dyDescent="0.2">
      <c r="C135" s="81"/>
      <c r="D135" s="81"/>
      <c r="E135" s="81"/>
      <c r="F135" s="81"/>
      <c r="G135" s="82"/>
    </row>
    <row r="136" spans="3:7" x14ac:dyDescent="0.2">
      <c r="C136" s="81"/>
      <c r="D136" s="81"/>
      <c r="E136" s="81"/>
      <c r="F136" s="81"/>
      <c r="G136" s="82"/>
    </row>
    <row r="137" spans="3:7" x14ac:dyDescent="0.2">
      <c r="C137" s="81"/>
      <c r="D137" s="81"/>
      <c r="E137" s="81"/>
      <c r="F137" s="81"/>
      <c r="G137" s="82"/>
    </row>
    <row r="138" spans="3:7" x14ac:dyDescent="0.2">
      <c r="C138" s="81"/>
      <c r="D138" s="81"/>
      <c r="E138" s="81"/>
      <c r="F138" s="81"/>
      <c r="G138" s="82"/>
    </row>
    <row r="139" spans="3:7" x14ac:dyDescent="0.2">
      <c r="C139" s="81"/>
      <c r="D139" s="81"/>
      <c r="E139" s="81"/>
      <c r="F139" s="81"/>
      <c r="G139" s="82"/>
    </row>
    <row r="140" spans="3:7" x14ac:dyDescent="0.2">
      <c r="C140" s="81"/>
      <c r="D140" s="81"/>
      <c r="E140" s="81"/>
      <c r="F140" s="81"/>
      <c r="G140" s="82"/>
    </row>
    <row r="141" spans="3:7" x14ac:dyDescent="0.2">
      <c r="C141" s="81"/>
      <c r="D141" s="81"/>
      <c r="E141" s="81"/>
      <c r="F141" s="81"/>
      <c r="G141" s="82"/>
    </row>
    <row r="142" spans="3:7" x14ac:dyDescent="0.2">
      <c r="C142" s="81"/>
      <c r="D142" s="81"/>
      <c r="E142" s="81"/>
      <c r="F142" s="81"/>
      <c r="G142" s="82"/>
    </row>
    <row r="143" spans="3:7" x14ac:dyDescent="0.2">
      <c r="C143" s="81"/>
      <c r="D143" s="81"/>
      <c r="E143" s="81"/>
      <c r="F143" s="81"/>
      <c r="G143" s="82"/>
    </row>
    <row r="144" spans="3:7" x14ac:dyDescent="0.2">
      <c r="C144" s="81"/>
      <c r="D144" s="81"/>
      <c r="E144" s="81"/>
      <c r="F144" s="81"/>
      <c r="G144" s="82"/>
    </row>
    <row r="145" spans="3:7" x14ac:dyDescent="0.2">
      <c r="C145" s="81"/>
      <c r="D145" s="81"/>
      <c r="E145" s="81"/>
      <c r="F145" s="81"/>
      <c r="G145" s="82"/>
    </row>
    <row r="146" spans="3:7" x14ac:dyDescent="0.2">
      <c r="C146" s="81"/>
      <c r="D146" s="81"/>
      <c r="E146" s="81"/>
      <c r="F146" s="81"/>
      <c r="G146" s="82"/>
    </row>
    <row r="147" spans="3:7" x14ac:dyDescent="0.2">
      <c r="C147" s="81"/>
      <c r="D147" s="81"/>
      <c r="E147" s="81"/>
      <c r="F147" s="81"/>
      <c r="G147" s="82"/>
    </row>
    <row r="148" spans="3:7" x14ac:dyDescent="0.2">
      <c r="C148" s="81"/>
      <c r="D148" s="81"/>
      <c r="E148" s="81"/>
      <c r="F148" s="81"/>
      <c r="G148" s="82"/>
    </row>
    <row r="149" spans="3:7" x14ac:dyDescent="0.2">
      <c r="C149" s="81"/>
      <c r="D149" s="81"/>
      <c r="E149" s="81"/>
      <c r="F149" s="81"/>
      <c r="G149" s="82"/>
    </row>
    <row r="150" spans="3:7" x14ac:dyDescent="0.2">
      <c r="C150" s="81"/>
      <c r="D150" s="81"/>
      <c r="E150" s="81"/>
      <c r="F150" s="81"/>
      <c r="G150" s="82"/>
    </row>
    <row r="151" spans="3:7" x14ac:dyDescent="0.2">
      <c r="C151" s="81"/>
      <c r="D151" s="81"/>
      <c r="E151" s="81"/>
      <c r="F151" s="81"/>
      <c r="G151" s="82"/>
    </row>
    <row r="152" spans="3:7" x14ac:dyDescent="0.2">
      <c r="C152" s="81"/>
      <c r="D152" s="81"/>
      <c r="E152" s="81"/>
      <c r="F152" s="81"/>
      <c r="G152" s="82"/>
    </row>
    <row r="153" spans="3:7" x14ac:dyDescent="0.2">
      <c r="C153" s="81"/>
      <c r="D153" s="81"/>
      <c r="E153" s="81"/>
      <c r="F153" s="81"/>
      <c r="G153" s="82"/>
    </row>
    <row r="154" spans="3:7" x14ac:dyDescent="0.2">
      <c r="C154" s="81"/>
      <c r="D154" s="81"/>
      <c r="E154" s="81"/>
      <c r="F154" s="81"/>
      <c r="G154" s="82"/>
    </row>
    <row r="155" spans="3:7" x14ac:dyDescent="0.2">
      <c r="C155" s="81"/>
      <c r="D155" s="81"/>
      <c r="E155" s="81"/>
      <c r="F155" s="81"/>
      <c r="G155" s="82"/>
    </row>
    <row r="156" spans="3:7" x14ac:dyDescent="0.2">
      <c r="C156" s="81"/>
      <c r="D156" s="81"/>
      <c r="E156" s="81"/>
      <c r="F156" s="81"/>
      <c r="G156" s="82"/>
    </row>
    <row r="157" spans="3:7" x14ac:dyDescent="0.2">
      <c r="C157" s="81"/>
      <c r="D157" s="81"/>
      <c r="E157" s="81"/>
      <c r="F157" s="81"/>
      <c r="G157" s="82"/>
    </row>
    <row r="158" spans="3:7" x14ac:dyDescent="0.2">
      <c r="C158" s="81"/>
      <c r="D158" s="81"/>
      <c r="E158" s="81"/>
      <c r="F158" s="81"/>
      <c r="G158" s="82"/>
    </row>
    <row r="159" spans="3:7" x14ac:dyDescent="0.2">
      <c r="C159" s="81"/>
      <c r="D159" s="81"/>
      <c r="E159" s="81"/>
      <c r="F159" s="81"/>
      <c r="G159" s="82"/>
    </row>
    <row r="160" spans="3:7" x14ac:dyDescent="0.2">
      <c r="C160" s="81"/>
      <c r="D160" s="81"/>
      <c r="E160" s="81"/>
      <c r="F160" s="81"/>
      <c r="G160" s="82"/>
    </row>
    <row r="161" spans="3:7" x14ac:dyDescent="0.2">
      <c r="C161" s="81"/>
      <c r="D161" s="81"/>
      <c r="E161" s="81"/>
      <c r="F161" s="81"/>
      <c r="G161" s="82"/>
    </row>
    <row r="162" spans="3:7" x14ac:dyDescent="0.2">
      <c r="C162" s="81"/>
      <c r="D162" s="81"/>
      <c r="E162" s="81"/>
      <c r="F162" s="81"/>
      <c r="G162" s="82"/>
    </row>
    <row r="163" spans="3:7" x14ac:dyDescent="0.2">
      <c r="C163" s="81"/>
      <c r="D163" s="81"/>
      <c r="E163" s="81"/>
      <c r="F163" s="81"/>
      <c r="G163" s="82"/>
    </row>
    <row r="164" spans="3:7" x14ac:dyDescent="0.2">
      <c r="C164" s="81"/>
      <c r="D164" s="81"/>
      <c r="E164" s="81"/>
      <c r="F164" s="81"/>
      <c r="G164" s="82"/>
    </row>
    <row r="165" spans="3:7" x14ac:dyDescent="0.2">
      <c r="C165" s="81"/>
      <c r="D165" s="81"/>
      <c r="E165" s="81"/>
      <c r="F165" s="81"/>
      <c r="G165" s="82"/>
    </row>
    <row r="166" spans="3:7" x14ac:dyDescent="0.2">
      <c r="C166" s="81"/>
      <c r="D166" s="81"/>
      <c r="E166" s="81"/>
      <c r="F166" s="81"/>
      <c r="G166" s="82"/>
    </row>
    <row r="167" spans="3:7" x14ac:dyDescent="0.2">
      <c r="C167" s="81"/>
      <c r="D167" s="81"/>
      <c r="E167" s="81"/>
      <c r="F167" s="81"/>
      <c r="G167" s="82"/>
    </row>
    <row r="168" spans="3:7" x14ac:dyDescent="0.2">
      <c r="C168" s="81"/>
      <c r="D168" s="81"/>
      <c r="E168" s="81"/>
      <c r="F168" s="81"/>
      <c r="G168" s="82"/>
    </row>
    <row r="169" spans="3:7" x14ac:dyDescent="0.2">
      <c r="C169" s="80"/>
      <c r="D169" s="80"/>
      <c r="E169" s="80"/>
      <c r="F169" s="80"/>
    </row>
    <row r="170" spans="3:7" x14ac:dyDescent="0.2">
      <c r="C170" s="80"/>
      <c r="D170" s="80"/>
      <c r="E170" s="80"/>
      <c r="F170" s="80"/>
    </row>
    <row r="171" spans="3:7" x14ac:dyDescent="0.2">
      <c r="C171" s="80"/>
      <c r="D171" s="80"/>
      <c r="E171" s="80"/>
      <c r="F171" s="80"/>
    </row>
    <row r="172" spans="3:7" x14ac:dyDescent="0.2">
      <c r="C172" s="80"/>
      <c r="D172" s="80"/>
      <c r="E172" s="80"/>
      <c r="F172" s="80"/>
    </row>
    <row r="173" spans="3:7" x14ac:dyDescent="0.2">
      <c r="C173" s="80"/>
      <c r="D173" s="80"/>
      <c r="E173" s="80"/>
      <c r="F173" s="80"/>
    </row>
    <row r="174" spans="3:7" x14ac:dyDescent="0.2">
      <c r="C174" s="80"/>
      <c r="D174" s="80"/>
      <c r="E174" s="80"/>
      <c r="F174" s="80"/>
    </row>
    <row r="175" spans="3:7" x14ac:dyDescent="0.2">
      <c r="C175" s="80"/>
      <c r="D175" s="80"/>
      <c r="E175" s="80"/>
      <c r="F175" s="80"/>
    </row>
    <row r="176" spans="3:7" x14ac:dyDescent="0.2">
      <c r="C176" s="80"/>
      <c r="D176" s="80"/>
      <c r="E176" s="80"/>
      <c r="F176" s="80"/>
    </row>
    <row r="177" spans="3:6" x14ac:dyDescent="0.2">
      <c r="C177" s="80"/>
      <c r="D177" s="80"/>
      <c r="E177" s="80"/>
      <c r="F177" s="80"/>
    </row>
    <row r="178" spans="3:6" x14ac:dyDescent="0.2">
      <c r="C178" s="80"/>
      <c r="D178" s="80"/>
      <c r="E178" s="80"/>
      <c r="F178" s="80"/>
    </row>
    <row r="179" spans="3:6" x14ac:dyDescent="0.2">
      <c r="C179" s="80"/>
      <c r="D179" s="80"/>
      <c r="E179" s="80"/>
      <c r="F179" s="80"/>
    </row>
    <row r="180" spans="3:6" x14ac:dyDescent="0.2">
      <c r="C180" s="80"/>
      <c r="D180" s="80"/>
      <c r="E180" s="80"/>
      <c r="F180" s="80"/>
    </row>
    <row r="181" spans="3:6" x14ac:dyDescent="0.2">
      <c r="C181" s="80"/>
      <c r="D181" s="80"/>
      <c r="E181" s="80"/>
      <c r="F181" s="80"/>
    </row>
    <row r="182" spans="3:6" x14ac:dyDescent="0.2">
      <c r="C182" s="80"/>
      <c r="D182" s="80"/>
      <c r="E182" s="80"/>
      <c r="F182" s="80"/>
    </row>
    <row r="183" spans="3:6" x14ac:dyDescent="0.2">
      <c r="C183" s="80"/>
      <c r="D183" s="80"/>
      <c r="E183" s="80"/>
      <c r="F183" s="80"/>
    </row>
    <row r="184" spans="3:6" x14ac:dyDescent="0.2">
      <c r="C184" s="80"/>
      <c r="D184" s="80"/>
      <c r="E184" s="80"/>
      <c r="F184" s="80"/>
    </row>
    <row r="185" spans="3:6" x14ac:dyDescent="0.2">
      <c r="C185" s="80"/>
      <c r="D185" s="80"/>
      <c r="E185" s="80"/>
      <c r="F185" s="80"/>
    </row>
    <row r="186" spans="3:6" x14ac:dyDescent="0.2">
      <c r="C186" s="80"/>
      <c r="D186" s="80"/>
      <c r="E186" s="80"/>
      <c r="F186" s="80"/>
    </row>
    <row r="187" spans="3:6" x14ac:dyDescent="0.2">
      <c r="C187" s="80"/>
      <c r="D187" s="80"/>
      <c r="E187" s="80"/>
      <c r="F187" s="80"/>
    </row>
    <row r="188" spans="3:6" x14ac:dyDescent="0.2">
      <c r="C188" s="80"/>
      <c r="D188" s="80"/>
      <c r="E188" s="80"/>
      <c r="F188" s="80"/>
    </row>
    <row r="189" spans="3:6" x14ac:dyDescent="0.2">
      <c r="C189" s="80"/>
      <c r="D189" s="80"/>
      <c r="E189" s="80"/>
      <c r="F189" s="80"/>
    </row>
    <row r="190" spans="3:6" x14ac:dyDescent="0.2">
      <c r="C190" s="80"/>
      <c r="D190" s="80"/>
      <c r="E190" s="80"/>
      <c r="F190" s="80"/>
    </row>
    <row r="191" spans="3:6" x14ac:dyDescent="0.2">
      <c r="C191" s="80"/>
      <c r="D191" s="80"/>
      <c r="E191" s="80"/>
      <c r="F191" s="80"/>
    </row>
    <row r="192" spans="3:6" x14ac:dyDescent="0.2">
      <c r="C192" s="80"/>
      <c r="D192" s="80"/>
      <c r="E192" s="80"/>
      <c r="F192" s="80"/>
    </row>
    <row r="193" spans="3:6" x14ac:dyDescent="0.2">
      <c r="C193" s="80"/>
      <c r="D193" s="80"/>
      <c r="E193" s="80"/>
      <c r="F193" s="80"/>
    </row>
    <row r="194" spans="3:6" x14ac:dyDescent="0.2">
      <c r="C194" s="80"/>
      <c r="D194" s="80"/>
      <c r="E194" s="80"/>
      <c r="F194" s="80"/>
    </row>
    <row r="195" spans="3:6" x14ac:dyDescent="0.2">
      <c r="C195" s="80"/>
      <c r="D195" s="80"/>
      <c r="E195" s="80"/>
      <c r="F195" s="80"/>
    </row>
    <row r="196" spans="3:6" x14ac:dyDescent="0.2">
      <c r="C196" s="80"/>
      <c r="D196" s="80"/>
      <c r="E196" s="80"/>
      <c r="F196" s="80"/>
    </row>
    <row r="197" spans="3:6" x14ac:dyDescent="0.2">
      <c r="C197" s="80"/>
      <c r="D197" s="80"/>
      <c r="E197" s="80"/>
      <c r="F197" s="80"/>
    </row>
    <row r="198" spans="3:6" x14ac:dyDescent="0.2">
      <c r="C198" s="80"/>
      <c r="D198" s="80"/>
      <c r="E198" s="80"/>
      <c r="F198" s="80"/>
    </row>
    <row r="199" spans="3:6" x14ac:dyDescent="0.2">
      <c r="C199" s="80"/>
      <c r="D199" s="80"/>
      <c r="E199" s="80"/>
      <c r="F199" s="80"/>
    </row>
    <row r="200" spans="3:6" x14ac:dyDescent="0.2">
      <c r="C200" s="80"/>
      <c r="D200" s="80"/>
      <c r="E200" s="80"/>
      <c r="F200" s="80"/>
    </row>
    <row r="201" spans="3:6" x14ac:dyDescent="0.2">
      <c r="C201" s="80"/>
      <c r="D201" s="80"/>
      <c r="E201" s="80"/>
      <c r="F201" s="80"/>
    </row>
    <row r="202" spans="3:6" x14ac:dyDescent="0.2">
      <c r="C202" s="80"/>
      <c r="D202" s="80"/>
      <c r="E202" s="80"/>
      <c r="F202" s="80"/>
    </row>
    <row r="203" spans="3:6" x14ac:dyDescent="0.2">
      <c r="C203" s="80"/>
      <c r="D203" s="80"/>
      <c r="E203" s="80"/>
      <c r="F203" s="80"/>
    </row>
    <row r="204" spans="3:6" x14ac:dyDescent="0.2">
      <c r="C204" s="80"/>
      <c r="D204" s="80"/>
      <c r="E204" s="80"/>
      <c r="F204" s="80"/>
    </row>
    <row r="205" spans="3:6" x14ac:dyDescent="0.2">
      <c r="C205" s="80"/>
      <c r="D205" s="80"/>
      <c r="E205" s="80"/>
      <c r="F205" s="80"/>
    </row>
    <row r="206" spans="3:6" x14ac:dyDescent="0.2">
      <c r="C206" s="80"/>
      <c r="D206" s="80"/>
      <c r="E206" s="80"/>
      <c r="F206" s="80"/>
    </row>
    <row r="207" spans="3:6" x14ac:dyDescent="0.2">
      <c r="C207" s="80"/>
      <c r="D207" s="80"/>
      <c r="E207" s="80"/>
      <c r="F207" s="80"/>
    </row>
    <row r="208" spans="3:6" x14ac:dyDescent="0.2">
      <c r="C208" s="80"/>
      <c r="D208" s="80"/>
      <c r="E208" s="80"/>
      <c r="F208" s="80"/>
    </row>
    <row r="209" spans="3:6" x14ac:dyDescent="0.2">
      <c r="C209" s="80"/>
      <c r="D209" s="80"/>
      <c r="E209" s="80"/>
      <c r="F209" s="80"/>
    </row>
    <row r="210" spans="3:6" x14ac:dyDescent="0.2">
      <c r="C210" s="80"/>
      <c r="D210" s="80"/>
      <c r="E210" s="80"/>
      <c r="F210" s="80"/>
    </row>
    <row r="211" spans="3:6" x14ac:dyDescent="0.2">
      <c r="C211" s="80"/>
      <c r="D211" s="80"/>
      <c r="E211" s="80"/>
      <c r="F211" s="80"/>
    </row>
    <row r="212" spans="3:6" x14ac:dyDescent="0.2">
      <c r="C212" s="80"/>
      <c r="D212" s="80"/>
      <c r="E212" s="80"/>
      <c r="F212" s="80"/>
    </row>
    <row r="213" spans="3:6" x14ac:dyDescent="0.2">
      <c r="C213" s="80"/>
      <c r="D213" s="80"/>
      <c r="E213" s="80"/>
      <c r="F213" s="80"/>
    </row>
    <row r="214" spans="3:6" x14ac:dyDescent="0.2">
      <c r="C214" s="80"/>
      <c r="D214" s="80"/>
      <c r="E214" s="80"/>
      <c r="F214" s="80"/>
    </row>
    <row r="215" spans="3:6" x14ac:dyDescent="0.2">
      <c r="C215" s="80"/>
      <c r="D215" s="80"/>
      <c r="E215" s="80"/>
      <c r="F215" s="80"/>
    </row>
    <row r="216" spans="3:6" x14ac:dyDescent="0.2">
      <c r="C216" s="80"/>
      <c r="D216" s="80"/>
      <c r="E216" s="80"/>
      <c r="F216" s="80"/>
    </row>
    <row r="217" spans="3:6" x14ac:dyDescent="0.2">
      <c r="C217" s="80"/>
      <c r="D217" s="80"/>
      <c r="E217" s="80"/>
      <c r="F217" s="80"/>
    </row>
    <row r="218" spans="3:6" x14ac:dyDescent="0.2">
      <c r="C218" s="80"/>
      <c r="D218" s="80"/>
      <c r="E218" s="80"/>
      <c r="F218" s="80"/>
    </row>
    <row r="219" spans="3:6" x14ac:dyDescent="0.2">
      <c r="C219" s="80"/>
      <c r="D219" s="80"/>
      <c r="E219" s="80"/>
      <c r="F219" s="80"/>
    </row>
    <row r="220" spans="3:6" x14ac:dyDescent="0.2">
      <c r="C220" s="80"/>
      <c r="D220" s="80"/>
      <c r="E220" s="80"/>
      <c r="F220" s="80"/>
    </row>
    <row r="221" spans="3:6" x14ac:dyDescent="0.2">
      <c r="C221" s="80"/>
      <c r="D221" s="80"/>
      <c r="E221" s="80"/>
      <c r="F221" s="80"/>
    </row>
    <row r="222" spans="3:6" x14ac:dyDescent="0.2">
      <c r="C222" s="80"/>
      <c r="D222" s="80"/>
      <c r="E222" s="80"/>
      <c r="F222" s="80"/>
    </row>
    <row r="223" spans="3:6" x14ac:dyDescent="0.2">
      <c r="C223" s="80"/>
      <c r="D223" s="80"/>
      <c r="E223" s="80"/>
      <c r="F223" s="80"/>
    </row>
    <row r="224" spans="3:6" x14ac:dyDescent="0.2">
      <c r="C224" s="80"/>
      <c r="D224" s="80"/>
      <c r="E224" s="80"/>
      <c r="F224" s="80"/>
    </row>
    <row r="225" spans="3:6" x14ac:dyDescent="0.2">
      <c r="C225" s="80"/>
      <c r="D225" s="80"/>
      <c r="E225" s="80"/>
      <c r="F225" s="80"/>
    </row>
    <row r="226" spans="3:6" x14ac:dyDescent="0.2">
      <c r="C226" s="80"/>
      <c r="D226" s="80"/>
      <c r="E226" s="80"/>
      <c r="F226" s="80"/>
    </row>
    <row r="227" spans="3:6" x14ac:dyDescent="0.2">
      <c r="C227" s="80"/>
      <c r="D227" s="80"/>
      <c r="E227" s="80"/>
      <c r="F227" s="80"/>
    </row>
    <row r="228" spans="3:6" x14ac:dyDescent="0.2">
      <c r="C228" s="80"/>
      <c r="D228" s="80"/>
      <c r="E228" s="80"/>
      <c r="F228" s="80"/>
    </row>
    <row r="229" spans="3:6" x14ac:dyDescent="0.2">
      <c r="C229" s="80"/>
      <c r="D229" s="80"/>
      <c r="E229" s="80"/>
      <c r="F229" s="80"/>
    </row>
    <row r="230" spans="3:6" x14ac:dyDescent="0.2">
      <c r="C230" s="80"/>
      <c r="D230" s="80"/>
      <c r="E230" s="80"/>
      <c r="F230" s="80"/>
    </row>
    <row r="231" spans="3:6" x14ac:dyDescent="0.2">
      <c r="C231" s="80"/>
      <c r="D231" s="80"/>
      <c r="E231" s="80"/>
      <c r="F231" s="80"/>
    </row>
    <row r="232" spans="3:6" x14ac:dyDescent="0.2">
      <c r="C232" s="80"/>
      <c r="D232" s="80"/>
      <c r="E232" s="80"/>
      <c r="F232" s="80"/>
    </row>
    <row r="233" spans="3:6" x14ac:dyDescent="0.2">
      <c r="C233" s="80"/>
      <c r="D233" s="80"/>
      <c r="E233" s="80"/>
      <c r="F233" s="80"/>
    </row>
    <row r="234" spans="3:6" x14ac:dyDescent="0.2">
      <c r="C234" s="80"/>
      <c r="D234" s="80"/>
      <c r="E234" s="80"/>
      <c r="F234" s="80"/>
    </row>
    <row r="235" spans="3:6" x14ac:dyDescent="0.2">
      <c r="C235" s="80"/>
      <c r="D235" s="80"/>
      <c r="E235" s="80"/>
      <c r="F235" s="80"/>
    </row>
    <row r="236" spans="3:6" x14ac:dyDescent="0.2">
      <c r="C236" s="80"/>
      <c r="D236" s="80"/>
      <c r="E236" s="80"/>
      <c r="F236" s="80"/>
    </row>
    <row r="237" spans="3:6" x14ac:dyDescent="0.2">
      <c r="C237" s="80"/>
      <c r="D237" s="80"/>
      <c r="E237" s="80"/>
      <c r="F237" s="80"/>
    </row>
    <row r="238" spans="3:6" x14ac:dyDescent="0.2">
      <c r="C238" s="80"/>
      <c r="D238" s="80"/>
      <c r="E238" s="80"/>
      <c r="F238" s="80"/>
    </row>
    <row r="239" spans="3:6" x14ac:dyDescent="0.2">
      <c r="C239" s="80"/>
      <c r="D239" s="80"/>
      <c r="E239" s="80"/>
      <c r="F239" s="80"/>
    </row>
    <row r="240" spans="3:6" x14ac:dyDescent="0.2">
      <c r="C240" s="80"/>
      <c r="D240" s="80"/>
      <c r="E240" s="80"/>
      <c r="F240" s="80"/>
    </row>
    <row r="241" spans="3:6" x14ac:dyDescent="0.2">
      <c r="C241" s="80"/>
      <c r="D241" s="80"/>
      <c r="E241" s="80"/>
      <c r="F241" s="80"/>
    </row>
    <row r="242" spans="3:6" x14ac:dyDescent="0.2">
      <c r="C242" s="80"/>
      <c r="D242" s="80"/>
      <c r="E242" s="80"/>
      <c r="F242" s="80"/>
    </row>
    <row r="243" spans="3:6" x14ac:dyDescent="0.2">
      <c r="C243" s="80"/>
      <c r="D243" s="80"/>
      <c r="E243" s="80"/>
      <c r="F243" s="80"/>
    </row>
    <row r="244" spans="3:6" x14ac:dyDescent="0.2">
      <c r="C244" s="80"/>
      <c r="D244" s="80"/>
      <c r="E244" s="80"/>
      <c r="F244" s="80"/>
    </row>
    <row r="245" spans="3:6" x14ac:dyDescent="0.2">
      <c r="C245" s="80"/>
      <c r="D245" s="80"/>
      <c r="E245" s="80"/>
      <c r="F245" s="80"/>
    </row>
    <row r="246" spans="3:6" x14ac:dyDescent="0.2">
      <c r="C246" s="80"/>
      <c r="D246" s="80"/>
      <c r="E246" s="80"/>
      <c r="F246" s="80"/>
    </row>
    <row r="247" spans="3:6" x14ac:dyDescent="0.2">
      <c r="C247" s="80"/>
      <c r="D247" s="80"/>
      <c r="E247" s="80"/>
      <c r="F247" s="80"/>
    </row>
    <row r="248" spans="3:6" x14ac:dyDescent="0.2">
      <c r="C248" s="80"/>
      <c r="D248" s="80"/>
      <c r="E248" s="80"/>
      <c r="F248" s="80"/>
    </row>
    <row r="249" spans="3:6" x14ac:dyDescent="0.2">
      <c r="C249" s="80"/>
      <c r="D249" s="80"/>
      <c r="E249" s="80"/>
      <c r="F249" s="80"/>
    </row>
    <row r="250" spans="3:6" x14ac:dyDescent="0.2">
      <c r="C250" s="80"/>
      <c r="D250" s="80"/>
      <c r="E250" s="80"/>
      <c r="F250" s="80"/>
    </row>
    <row r="251" spans="3:6" x14ac:dyDescent="0.2">
      <c r="C251" s="80"/>
      <c r="D251" s="80"/>
      <c r="E251" s="80"/>
      <c r="F251" s="80"/>
    </row>
    <row r="252" spans="3:6" x14ac:dyDescent="0.2">
      <c r="C252" s="80"/>
      <c r="D252" s="80"/>
      <c r="E252" s="80"/>
      <c r="F252" s="80"/>
    </row>
    <row r="253" spans="3:6" x14ac:dyDescent="0.2">
      <c r="C253" s="80"/>
      <c r="D253" s="80"/>
      <c r="E253" s="80"/>
      <c r="F253" s="80"/>
    </row>
    <row r="254" spans="3:6" x14ac:dyDescent="0.2">
      <c r="C254" s="80"/>
      <c r="D254" s="80"/>
      <c r="E254" s="80"/>
      <c r="F254" s="80"/>
    </row>
    <row r="255" spans="3:6" x14ac:dyDescent="0.2">
      <c r="C255" s="80"/>
      <c r="D255" s="80"/>
      <c r="E255" s="80"/>
      <c r="F255" s="80"/>
    </row>
    <row r="256" spans="3:6" x14ac:dyDescent="0.2">
      <c r="C256" s="80"/>
      <c r="D256" s="80"/>
      <c r="E256" s="80"/>
      <c r="F256" s="80"/>
    </row>
    <row r="257" spans="3:6" x14ac:dyDescent="0.2">
      <c r="C257" s="80"/>
      <c r="D257" s="80"/>
      <c r="E257" s="80"/>
      <c r="F257" s="80"/>
    </row>
    <row r="258" spans="3:6" x14ac:dyDescent="0.2">
      <c r="C258" s="80"/>
      <c r="D258" s="80"/>
      <c r="E258" s="80"/>
      <c r="F258" s="80"/>
    </row>
    <row r="259" spans="3:6" x14ac:dyDescent="0.2">
      <c r="C259" s="80"/>
      <c r="D259" s="80"/>
      <c r="E259" s="80"/>
      <c r="F259" s="80"/>
    </row>
    <row r="260" spans="3:6" x14ac:dyDescent="0.2">
      <c r="C260" s="80"/>
      <c r="D260" s="80"/>
      <c r="E260" s="80"/>
      <c r="F260" s="80"/>
    </row>
    <row r="261" spans="3:6" x14ac:dyDescent="0.2">
      <c r="C261" s="80"/>
      <c r="D261" s="80"/>
      <c r="E261" s="80"/>
      <c r="F261" s="80"/>
    </row>
    <row r="262" spans="3:6" x14ac:dyDescent="0.2">
      <c r="C262" s="80"/>
      <c r="D262" s="80"/>
      <c r="E262" s="80"/>
      <c r="F262" s="80"/>
    </row>
    <row r="263" spans="3:6" x14ac:dyDescent="0.2">
      <c r="C263" s="80"/>
      <c r="D263" s="80"/>
      <c r="E263" s="80"/>
      <c r="F263" s="80"/>
    </row>
    <row r="264" spans="3:6" x14ac:dyDescent="0.2">
      <c r="C264" s="80"/>
      <c r="D264" s="80"/>
      <c r="E264" s="80"/>
      <c r="F264" s="80"/>
    </row>
    <row r="265" spans="3:6" x14ac:dyDescent="0.2">
      <c r="C265" s="80"/>
      <c r="D265" s="80"/>
      <c r="E265" s="80"/>
      <c r="F265" s="80"/>
    </row>
    <row r="266" spans="3:6" x14ac:dyDescent="0.2">
      <c r="C266" s="80"/>
      <c r="D266" s="80"/>
      <c r="E266" s="80"/>
      <c r="F266" s="80"/>
    </row>
    <row r="267" spans="3:6" x14ac:dyDescent="0.2">
      <c r="C267" s="80"/>
      <c r="D267" s="80"/>
      <c r="E267" s="80"/>
      <c r="F267" s="80"/>
    </row>
    <row r="268" spans="3:6" x14ac:dyDescent="0.2">
      <c r="C268" s="80"/>
      <c r="D268" s="80"/>
      <c r="E268" s="80"/>
      <c r="F268" s="80"/>
    </row>
    <row r="269" spans="3:6" x14ac:dyDescent="0.2">
      <c r="C269" s="80"/>
      <c r="D269" s="80"/>
      <c r="E269" s="80"/>
      <c r="F269" s="80"/>
    </row>
    <row r="270" spans="3:6" x14ac:dyDescent="0.2">
      <c r="C270" s="80"/>
      <c r="D270" s="80"/>
      <c r="E270" s="80"/>
      <c r="F270" s="80"/>
    </row>
    <row r="271" spans="3:6" x14ac:dyDescent="0.2">
      <c r="C271" s="80"/>
      <c r="D271" s="80"/>
      <c r="E271" s="80"/>
      <c r="F271" s="80"/>
    </row>
    <row r="272" spans="3:6" x14ac:dyDescent="0.2">
      <c r="C272" s="80"/>
      <c r="D272" s="80"/>
      <c r="E272" s="80"/>
      <c r="F272" s="80"/>
    </row>
    <row r="273" spans="3:6" x14ac:dyDescent="0.2">
      <c r="C273" s="80"/>
      <c r="D273" s="80"/>
      <c r="E273" s="80"/>
      <c r="F273" s="80"/>
    </row>
    <row r="274" spans="3:6" x14ac:dyDescent="0.2">
      <c r="C274" s="80"/>
      <c r="D274" s="80"/>
      <c r="E274" s="80"/>
      <c r="F274" s="80"/>
    </row>
    <row r="275" spans="3:6" x14ac:dyDescent="0.2">
      <c r="C275" s="80"/>
      <c r="D275" s="80"/>
      <c r="E275" s="80"/>
      <c r="F275" s="80"/>
    </row>
    <row r="276" spans="3:6" x14ac:dyDescent="0.2">
      <c r="C276" s="80"/>
      <c r="D276" s="80"/>
      <c r="E276" s="80"/>
      <c r="F276" s="80"/>
    </row>
    <row r="277" spans="3:6" x14ac:dyDescent="0.2">
      <c r="C277" s="80"/>
      <c r="D277" s="80"/>
      <c r="E277" s="80"/>
      <c r="F277" s="80"/>
    </row>
    <row r="278" spans="3:6" x14ac:dyDescent="0.2">
      <c r="C278" s="80"/>
      <c r="D278" s="80"/>
      <c r="E278" s="80"/>
      <c r="F278" s="80"/>
    </row>
    <row r="279" spans="3:6" x14ac:dyDescent="0.2">
      <c r="C279" s="80"/>
      <c r="D279" s="80"/>
      <c r="E279" s="80"/>
      <c r="F279" s="80"/>
    </row>
    <row r="280" spans="3:6" x14ac:dyDescent="0.2">
      <c r="C280" s="80"/>
      <c r="D280" s="80"/>
      <c r="E280" s="80"/>
      <c r="F280" s="80"/>
    </row>
    <row r="281" spans="3:6" x14ac:dyDescent="0.2">
      <c r="C281" s="80"/>
      <c r="D281" s="80"/>
      <c r="E281" s="80"/>
      <c r="F281" s="80"/>
    </row>
    <row r="282" spans="3:6" x14ac:dyDescent="0.2">
      <c r="C282" s="80"/>
      <c r="D282" s="80"/>
      <c r="E282" s="80"/>
      <c r="F282" s="80"/>
    </row>
    <row r="283" spans="3:6" x14ac:dyDescent="0.2">
      <c r="C283" s="80"/>
      <c r="D283" s="80"/>
      <c r="E283" s="80"/>
      <c r="F283" s="80"/>
    </row>
    <row r="284" spans="3:6" x14ac:dyDescent="0.2">
      <c r="C284" s="80"/>
      <c r="D284" s="80"/>
      <c r="E284" s="80"/>
      <c r="F284" s="80"/>
    </row>
    <row r="285" spans="3:6" x14ac:dyDescent="0.2">
      <c r="C285" s="80"/>
      <c r="D285" s="80"/>
      <c r="E285" s="80"/>
      <c r="F285" s="80"/>
    </row>
    <row r="286" spans="3:6" x14ac:dyDescent="0.2">
      <c r="C286" s="80"/>
      <c r="D286" s="80"/>
      <c r="E286" s="80"/>
      <c r="F286" s="80"/>
    </row>
    <row r="287" spans="3:6" x14ac:dyDescent="0.2">
      <c r="C287" s="80"/>
      <c r="D287" s="80"/>
      <c r="E287" s="80"/>
      <c r="F287" s="80"/>
    </row>
    <row r="288" spans="3:6" x14ac:dyDescent="0.2">
      <c r="C288" s="80"/>
      <c r="D288" s="80"/>
      <c r="E288" s="80"/>
      <c r="F288" s="80"/>
    </row>
    <row r="289" spans="3:6" x14ac:dyDescent="0.2">
      <c r="C289" s="80"/>
      <c r="D289" s="80"/>
      <c r="E289" s="80"/>
      <c r="F289" s="80"/>
    </row>
    <row r="290" spans="3:6" x14ac:dyDescent="0.2">
      <c r="C290" s="80"/>
      <c r="D290" s="80"/>
      <c r="E290" s="80"/>
      <c r="F290" s="80"/>
    </row>
    <row r="291" spans="3:6" x14ac:dyDescent="0.2">
      <c r="C291" s="80"/>
      <c r="D291" s="80"/>
      <c r="E291" s="80"/>
      <c r="F291" s="80"/>
    </row>
    <row r="292" spans="3:6" x14ac:dyDescent="0.2">
      <c r="C292" s="80"/>
      <c r="D292" s="80"/>
      <c r="E292" s="80"/>
      <c r="F292" s="80"/>
    </row>
    <row r="293" spans="3:6" x14ac:dyDescent="0.2">
      <c r="C293" s="80"/>
      <c r="D293" s="80"/>
      <c r="E293" s="80"/>
      <c r="F293" s="80"/>
    </row>
    <row r="294" spans="3:6" x14ac:dyDescent="0.2">
      <c r="C294" s="80"/>
      <c r="D294" s="80"/>
      <c r="E294" s="80"/>
      <c r="F294" s="80"/>
    </row>
    <row r="295" spans="3:6" x14ac:dyDescent="0.2">
      <c r="C295" s="80"/>
      <c r="D295" s="80"/>
      <c r="E295" s="80"/>
      <c r="F295" s="80"/>
    </row>
    <row r="296" spans="3:6" x14ac:dyDescent="0.2">
      <c r="C296" s="80"/>
      <c r="D296" s="80"/>
      <c r="E296" s="80"/>
      <c r="F296" s="80"/>
    </row>
    <row r="297" spans="3:6" x14ac:dyDescent="0.2">
      <c r="C297" s="80"/>
      <c r="D297" s="80"/>
      <c r="E297" s="80"/>
      <c r="F297" s="80"/>
    </row>
    <row r="298" spans="3:6" x14ac:dyDescent="0.2">
      <c r="C298" s="80"/>
      <c r="D298" s="80"/>
      <c r="E298" s="80"/>
      <c r="F298" s="80"/>
    </row>
    <row r="299" spans="3:6" x14ac:dyDescent="0.2">
      <c r="C299" s="80"/>
      <c r="D299" s="80"/>
      <c r="E299" s="80"/>
      <c r="F299" s="80"/>
    </row>
    <row r="300" spans="3:6" x14ac:dyDescent="0.2">
      <c r="C300" s="80"/>
      <c r="D300" s="80"/>
      <c r="E300" s="80"/>
      <c r="F300" s="80"/>
    </row>
    <row r="301" spans="3:6" x14ac:dyDescent="0.2">
      <c r="C301" s="80"/>
      <c r="D301" s="80"/>
      <c r="E301" s="80"/>
      <c r="F301" s="80"/>
    </row>
    <row r="302" spans="3:6" x14ac:dyDescent="0.2">
      <c r="C302" s="80"/>
      <c r="D302" s="80"/>
      <c r="E302" s="80"/>
      <c r="F302" s="80"/>
    </row>
    <row r="303" spans="3:6" x14ac:dyDescent="0.2">
      <c r="C303" s="80"/>
      <c r="D303" s="80"/>
      <c r="E303" s="80"/>
      <c r="F303" s="80"/>
    </row>
    <row r="304" spans="3:6" x14ac:dyDescent="0.2">
      <c r="C304" s="80"/>
      <c r="D304" s="80"/>
      <c r="E304" s="80"/>
      <c r="F304" s="80"/>
    </row>
    <row r="305" spans="3:6" x14ac:dyDescent="0.2">
      <c r="C305" s="80"/>
      <c r="D305" s="80"/>
      <c r="E305" s="80"/>
      <c r="F305" s="80"/>
    </row>
    <row r="306" spans="3:6" x14ac:dyDescent="0.2">
      <c r="C306" s="80"/>
      <c r="D306" s="80"/>
      <c r="E306" s="80"/>
      <c r="F306" s="80"/>
    </row>
    <row r="307" spans="3:6" x14ac:dyDescent="0.2">
      <c r="C307" s="80"/>
      <c r="D307" s="80"/>
      <c r="E307" s="80"/>
      <c r="F307" s="80"/>
    </row>
    <row r="308" spans="3:6" x14ac:dyDescent="0.2">
      <c r="C308" s="80"/>
      <c r="D308" s="80"/>
      <c r="E308" s="80"/>
      <c r="F308" s="80"/>
    </row>
    <row r="309" spans="3:6" x14ac:dyDescent="0.2">
      <c r="C309" s="80"/>
      <c r="D309" s="80"/>
      <c r="E309" s="80"/>
      <c r="F309" s="80"/>
    </row>
    <row r="310" spans="3:6" x14ac:dyDescent="0.2">
      <c r="C310" s="80"/>
      <c r="D310" s="80"/>
      <c r="E310" s="80"/>
      <c r="F310" s="80"/>
    </row>
    <row r="311" spans="3:6" x14ac:dyDescent="0.2">
      <c r="C311" s="80"/>
      <c r="D311" s="80"/>
      <c r="E311" s="80"/>
      <c r="F311" s="80"/>
    </row>
    <row r="312" spans="3:6" x14ac:dyDescent="0.2">
      <c r="C312" s="80"/>
      <c r="D312" s="80"/>
      <c r="E312" s="80"/>
      <c r="F312" s="80"/>
    </row>
    <row r="313" spans="3:6" x14ac:dyDescent="0.2">
      <c r="C313" s="80"/>
      <c r="D313" s="80"/>
      <c r="E313" s="80"/>
      <c r="F313" s="80"/>
    </row>
    <row r="314" spans="3:6" x14ac:dyDescent="0.2">
      <c r="C314" s="80"/>
      <c r="D314" s="80"/>
      <c r="E314" s="80"/>
      <c r="F314" s="80"/>
    </row>
    <row r="315" spans="3:6" x14ac:dyDescent="0.2">
      <c r="C315" s="80"/>
      <c r="D315" s="80"/>
      <c r="E315" s="80"/>
      <c r="F315" s="80"/>
    </row>
    <row r="316" spans="3:6" x14ac:dyDescent="0.2">
      <c r="C316" s="80"/>
      <c r="D316" s="80"/>
      <c r="E316" s="80"/>
      <c r="F316" s="80"/>
    </row>
    <row r="317" spans="3:6" x14ac:dyDescent="0.2">
      <c r="C317" s="80"/>
      <c r="D317" s="80"/>
      <c r="E317" s="80"/>
      <c r="F317" s="80"/>
    </row>
    <row r="318" spans="3:6" x14ac:dyDescent="0.2">
      <c r="C318" s="80"/>
      <c r="D318" s="80"/>
      <c r="E318" s="80"/>
      <c r="F318" s="80"/>
    </row>
    <row r="319" spans="3:6" x14ac:dyDescent="0.2">
      <c r="C319" s="80"/>
      <c r="D319" s="80"/>
      <c r="E319" s="80"/>
      <c r="F319" s="80"/>
    </row>
    <row r="320" spans="3:6" x14ac:dyDescent="0.2">
      <c r="C320" s="80"/>
      <c r="D320" s="80"/>
      <c r="E320" s="80"/>
      <c r="F320" s="80"/>
    </row>
    <row r="321" spans="3:6" x14ac:dyDescent="0.2">
      <c r="C321" s="80"/>
      <c r="D321" s="80"/>
      <c r="E321" s="80"/>
      <c r="F321" s="80"/>
    </row>
    <row r="322" spans="3:6" x14ac:dyDescent="0.2">
      <c r="C322" s="80"/>
      <c r="D322" s="80"/>
      <c r="E322" s="80"/>
      <c r="F322" s="80"/>
    </row>
    <row r="323" spans="3:6" x14ac:dyDescent="0.2">
      <c r="C323" s="80"/>
      <c r="D323" s="80"/>
      <c r="E323" s="80"/>
      <c r="F323" s="80"/>
    </row>
    <row r="324" spans="3:6" x14ac:dyDescent="0.2">
      <c r="C324" s="80"/>
      <c r="D324" s="80"/>
      <c r="E324" s="80"/>
      <c r="F324" s="80"/>
    </row>
    <row r="325" spans="3:6" x14ac:dyDescent="0.2">
      <c r="C325" s="80"/>
      <c r="D325" s="80"/>
      <c r="E325" s="80"/>
      <c r="F325" s="80"/>
    </row>
    <row r="326" spans="3:6" x14ac:dyDescent="0.2">
      <c r="C326" s="80"/>
      <c r="D326" s="80"/>
      <c r="E326" s="80"/>
      <c r="F326" s="80"/>
    </row>
    <row r="327" spans="3:6" x14ac:dyDescent="0.2">
      <c r="C327" s="80"/>
      <c r="D327" s="80"/>
      <c r="E327" s="80"/>
      <c r="F327" s="80"/>
    </row>
    <row r="328" spans="3:6" x14ac:dyDescent="0.2">
      <c r="C328" s="80"/>
      <c r="D328" s="80"/>
      <c r="E328" s="80"/>
      <c r="F328" s="80"/>
    </row>
    <row r="329" spans="3:6" x14ac:dyDescent="0.2">
      <c r="C329" s="80"/>
      <c r="D329" s="80"/>
      <c r="E329" s="80"/>
      <c r="F329" s="80"/>
    </row>
    <row r="330" spans="3:6" x14ac:dyDescent="0.2">
      <c r="C330" s="80"/>
      <c r="D330" s="80"/>
      <c r="E330" s="80"/>
      <c r="F330" s="80"/>
    </row>
    <row r="331" spans="3:6" x14ac:dyDescent="0.2">
      <c r="C331" s="80"/>
      <c r="D331" s="80"/>
      <c r="E331" s="80"/>
      <c r="F331" s="80"/>
    </row>
    <row r="332" spans="3:6" x14ac:dyDescent="0.2">
      <c r="C332" s="80"/>
      <c r="D332" s="80"/>
      <c r="E332" s="80"/>
      <c r="F332" s="80"/>
    </row>
    <row r="333" spans="3:6" x14ac:dyDescent="0.2">
      <c r="C333" s="80"/>
      <c r="D333" s="80"/>
      <c r="E333" s="80"/>
      <c r="F333" s="80"/>
    </row>
    <row r="334" spans="3:6" x14ac:dyDescent="0.2">
      <c r="C334" s="80"/>
      <c r="D334" s="80"/>
      <c r="E334" s="80"/>
      <c r="F334" s="80"/>
    </row>
    <row r="335" spans="3:6" x14ac:dyDescent="0.2">
      <c r="C335" s="80"/>
      <c r="D335" s="80"/>
      <c r="E335" s="80"/>
      <c r="F335" s="80"/>
    </row>
    <row r="336" spans="3:6" x14ac:dyDescent="0.2">
      <c r="C336" s="80"/>
      <c r="D336" s="80"/>
      <c r="E336" s="80"/>
      <c r="F336" s="80"/>
    </row>
    <row r="337" spans="3:6" x14ac:dyDescent="0.2">
      <c r="C337" s="80"/>
      <c r="D337" s="80"/>
      <c r="E337" s="80"/>
      <c r="F337" s="80"/>
    </row>
    <row r="338" spans="3:6" x14ac:dyDescent="0.2">
      <c r="C338" s="80"/>
      <c r="D338" s="80"/>
      <c r="E338" s="80"/>
      <c r="F338" s="80"/>
    </row>
    <row r="339" spans="3:6" x14ac:dyDescent="0.2">
      <c r="C339" s="80"/>
      <c r="D339" s="80"/>
      <c r="E339" s="80"/>
      <c r="F339" s="80"/>
    </row>
    <row r="340" spans="3:6" x14ac:dyDescent="0.2">
      <c r="C340" s="80"/>
      <c r="D340" s="80"/>
      <c r="E340" s="80"/>
      <c r="F340" s="80"/>
    </row>
    <row r="341" spans="3:6" x14ac:dyDescent="0.2">
      <c r="C341" s="80"/>
      <c r="D341" s="80"/>
      <c r="E341" s="80"/>
      <c r="F341" s="80"/>
    </row>
    <row r="342" spans="3:6" x14ac:dyDescent="0.2">
      <c r="C342" s="80"/>
      <c r="D342" s="80"/>
      <c r="E342" s="80"/>
      <c r="F342" s="80"/>
    </row>
    <row r="343" spans="3:6" x14ac:dyDescent="0.2">
      <c r="C343" s="80"/>
      <c r="D343" s="80"/>
      <c r="E343" s="80"/>
      <c r="F343" s="80"/>
    </row>
    <row r="344" spans="3:6" x14ac:dyDescent="0.2">
      <c r="C344" s="80"/>
      <c r="D344" s="80"/>
      <c r="E344" s="80"/>
      <c r="F344" s="80"/>
    </row>
    <row r="345" spans="3:6" x14ac:dyDescent="0.2">
      <c r="C345" s="80"/>
      <c r="D345" s="80"/>
      <c r="E345" s="80"/>
      <c r="F345" s="80"/>
    </row>
    <row r="346" spans="3:6" x14ac:dyDescent="0.2">
      <c r="C346" s="80"/>
      <c r="D346" s="80"/>
      <c r="E346" s="80"/>
      <c r="F346" s="80"/>
    </row>
    <row r="347" spans="3:6" x14ac:dyDescent="0.2">
      <c r="C347" s="80"/>
      <c r="D347" s="80"/>
      <c r="E347" s="80"/>
      <c r="F347" s="80"/>
    </row>
    <row r="348" spans="3:6" x14ac:dyDescent="0.2">
      <c r="C348" s="80"/>
      <c r="D348" s="80"/>
      <c r="E348" s="80"/>
      <c r="F348" s="80"/>
    </row>
    <row r="349" spans="3:6" x14ac:dyDescent="0.2">
      <c r="C349" s="80"/>
      <c r="D349" s="80"/>
      <c r="E349" s="80"/>
      <c r="F349" s="80"/>
    </row>
    <row r="350" spans="3:6" x14ac:dyDescent="0.2">
      <c r="C350" s="80"/>
      <c r="D350" s="80"/>
      <c r="E350" s="80"/>
      <c r="F350" s="80"/>
    </row>
    <row r="351" spans="3:6" x14ac:dyDescent="0.2">
      <c r="C351" s="80"/>
      <c r="D351" s="80"/>
      <c r="E351" s="80"/>
      <c r="F351" s="80"/>
    </row>
    <row r="352" spans="3:6" x14ac:dyDescent="0.2">
      <c r="C352" s="80"/>
      <c r="D352" s="80"/>
      <c r="E352" s="80"/>
      <c r="F352" s="80"/>
    </row>
    <row r="353" spans="3:6" x14ac:dyDescent="0.2">
      <c r="C353" s="80"/>
      <c r="D353" s="80"/>
      <c r="E353" s="80"/>
      <c r="F353" s="80"/>
    </row>
    <row r="354" spans="3:6" x14ac:dyDescent="0.2">
      <c r="C354" s="80"/>
      <c r="D354" s="80"/>
      <c r="E354" s="80"/>
      <c r="F354" s="80"/>
    </row>
    <row r="355" spans="3:6" x14ac:dyDescent="0.2">
      <c r="C355" s="80"/>
      <c r="D355" s="80"/>
      <c r="E355" s="80"/>
      <c r="F355" s="80"/>
    </row>
    <row r="356" spans="3:6" x14ac:dyDescent="0.2">
      <c r="C356" s="80"/>
      <c r="D356" s="80"/>
      <c r="E356" s="80"/>
      <c r="F356" s="80"/>
    </row>
    <row r="357" spans="3:6" x14ac:dyDescent="0.2">
      <c r="C357" s="80"/>
      <c r="D357" s="80"/>
      <c r="E357" s="80"/>
      <c r="F357" s="80"/>
    </row>
    <row r="358" spans="3:6" x14ac:dyDescent="0.2">
      <c r="C358" s="80"/>
      <c r="D358" s="80"/>
      <c r="E358" s="80"/>
      <c r="F358" s="80"/>
    </row>
    <row r="359" spans="3:6" x14ac:dyDescent="0.2">
      <c r="C359" s="80"/>
      <c r="D359" s="80"/>
      <c r="E359" s="80"/>
      <c r="F359" s="80"/>
    </row>
    <row r="360" spans="3:6" x14ac:dyDescent="0.2">
      <c r="C360" s="80"/>
      <c r="D360" s="80"/>
      <c r="E360" s="80"/>
      <c r="F360" s="80"/>
    </row>
    <row r="361" spans="3:6" x14ac:dyDescent="0.2">
      <c r="C361" s="80"/>
      <c r="D361" s="80"/>
      <c r="E361" s="80"/>
      <c r="F361" s="80"/>
    </row>
    <row r="362" spans="3:6" x14ac:dyDescent="0.2">
      <c r="C362" s="80"/>
      <c r="D362" s="80"/>
      <c r="E362" s="80"/>
      <c r="F362" s="80"/>
    </row>
    <row r="363" spans="3:6" x14ac:dyDescent="0.2">
      <c r="C363" s="80"/>
      <c r="D363" s="80"/>
      <c r="E363" s="80"/>
      <c r="F363" s="80"/>
    </row>
    <row r="364" spans="3:6" x14ac:dyDescent="0.2">
      <c r="C364" s="80"/>
      <c r="D364" s="80"/>
      <c r="E364" s="80"/>
      <c r="F364" s="80"/>
    </row>
    <row r="365" spans="3:6" x14ac:dyDescent="0.2">
      <c r="C365" s="80"/>
      <c r="D365" s="80"/>
      <c r="E365" s="80"/>
      <c r="F365" s="80"/>
    </row>
    <row r="366" spans="3:6" x14ac:dyDescent="0.2">
      <c r="C366" s="80"/>
      <c r="D366" s="80"/>
      <c r="E366" s="80"/>
      <c r="F366" s="80"/>
    </row>
    <row r="367" spans="3:6" x14ac:dyDescent="0.2">
      <c r="C367" s="80"/>
      <c r="D367" s="80"/>
      <c r="E367" s="80"/>
      <c r="F367" s="80"/>
    </row>
    <row r="368" spans="3:6" x14ac:dyDescent="0.2">
      <c r="C368" s="80"/>
      <c r="D368" s="80"/>
      <c r="E368" s="80"/>
      <c r="F368" s="80"/>
    </row>
    <row r="369" spans="3:6" x14ac:dyDescent="0.2">
      <c r="C369" s="80"/>
      <c r="D369" s="80"/>
      <c r="E369" s="80"/>
      <c r="F369" s="80"/>
    </row>
    <row r="370" spans="3:6" x14ac:dyDescent="0.2">
      <c r="C370" s="80"/>
      <c r="D370" s="80"/>
      <c r="E370" s="80"/>
      <c r="F370" s="80"/>
    </row>
    <row r="371" spans="3:6" x14ac:dyDescent="0.2">
      <c r="C371" s="80"/>
      <c r="D371" s="80"/>
      <c r="E371" s="80"/>
      <c r="F371" s="80"/>
    </row>
    <row r="372" spans="3:6" x14ac:dyDescent="0.2">
      <c r="C372" s="80"/>
      <c r="D372" s="80"/>
      <c r="E372" s="80"/>
      <c r="F372" s="80"/>
    </row>
    <row r="373" spans="3:6" x14ac:dyDescent="0.2">
      <c r="C373" s="80"/>
      <c r="D373" s="80"/>
      <c r="E373" s="80"/>
      <c r="F373" s="80"/>
    </row>
    <row r="374" spans="3:6" x14ac:dyDescent="0.2">
      <c r="C374" s="80"/>
      <c r="D374" s="80"/>
      <c r="E374" s="80"/>
      <c r="F374" s="80"/>
    </row>
    <row r="375" spans="3:6" x14ac:dyDescent="0.2">
      <c r="C375" s="80"/>
      <c r="D375" s="80"/>
      <c r="E375" s="80"/>
      <c r="F375" s="80"/>
    </row>
    <row r="376" spans="3:6" x14ac:dyDescent="0.2">
      <c r="C376" s="80"/>
      <c r="D376" s="80"/>
      <c r="E376" s="80"/>
      <c r="F376" s="80"/>
    </row>
    <row r="377" spans="3:6" x14ac:dyDescent="0.2">
      <c r="C377" s="80"/>
      <c r="D377" s="80"/>
      <c r="E377" s="80"/>
      <c r="F377" s="80"/>
    </row>
    <row r="378" spans="3:6" x14ac:dyDescent="0.2">
      <c r="C378" s="80"/>
      <c r="D378" s="80"/>
      <c r="E378" s="80"/>
      <c r="F378" s="80"/>
    </row>
    <row r="379" spans="3:6" x14ac:dyDescent="0.2">
      <c r="C379" s="80"/>
      <c r="D379" s="80"/>
      <c r="E379" s="80"/>
      <c r="F379" s="80"/>
    </row>
    <row r="380" spans="3:6" x14ac:dyDescent="0.2">
      <c r="C380" s="80"/>
      <c r="D380" s="80"/>
      <c r="E380" s="80"/>
      <c r="F380" s="80"/>
    </row>
    <row r="381" spans="3:6" x14ac:dyDescent="0.2">
      <c r="C381" s="80"/>
      <c r="D381" s="80"/>
      <c r="E381" s="80"/>
      <c r="F381" s="80"/>
    </row>
    <row r="382" spans="3:6" x14ac:dyDescent="0.2">
      <c r="C382" s="80"/>
      <c r="D382" s="80"/>
      <c r="E382" s="80"/>
      <c r="F382" s="80"/>
    </row>
    <row r="383" spans="3:6" x14ac:dyDescent="0.2">
      <c r="C383" s="80"/>
      <c r="D383" s="80"/>
      <c r="E383" s="80"/>
      <c r="F383" s="80"/>
    </row>
    <row r="384" spans="3:6" x14ac:dyDescent="0.2">
      <c r="C384" s="80"/>
      <c r="D384" s="80"/>
      <c r="E384" s="80"/>
      <c r="F384" s="80"/>
    </row>
    <row r="385" spans="3:6" x14ac:dyDescent="0.2">
      <c r="C385" s="80"/>
      <c r="D385" s="80"/>
      <c r="E385" s="80"/>
      <c r="F385" s="80"/>
    </row>
    <row r="386" spans="3:6" x14ac:dyDescent="0.2">
      <c r="C386" s="80"/>
      <c r="D386" s="80"/>
      <c r="E386" s="80"/>
      <c r="F386" s="80"/>
    </row>
    <row r="387" spans="3:6" x14ac:dyDescent="0.2">
      <c r="C387" s="80"/>
      <c r="D387" s="80"/>
      <c r="E387" s="80"/>
      <c r="F387" s="80"/>
    </row>
    <row r="388" spans="3:6" x14ac:dyDescent="0.2">
      <c r="C388" s="80"/>
      <c r="D388" s="80"/>
      <c r="E388" s="80"/>
      <c r="F388" s="80"/>
    </row>
    <row r="389" spans="3:6" x14ac:dyDescent="0.2">
      <c r="C389" s="80"/>
      <c r="D389" s="80"/>
      <c r="E389" s="80"/>
      <c r="F389" s="80"/>
    </row>
    <row r="390" spans="3:6" x14ac:dyDescent="0.2">
      <c r="C390" s="80"/>
      <c r="D390" s="80"/>
      <c r="E390" s="80"/>
      <c r="F390" s="80"/>
    </row>
    <row r="391" spans="3:6" x14ac:dyDescent="0.2">
      <c r="C391" s="80"/>
      <c r="D391" s="80"/>
      <c r="E391" s="80"/>
      <c r="F391" s="80"/>
    </row>
    <row r="392" spans="3:6" x14ac:dyDescent="0.2">
      <c r="C392" s="80"/>
      <c r="D392" s="80"/>
      <c r="E392" s="80"/>
      <c r="F392" s="80"/>
    </row>
    <row r="393" spans="3:6" x14ac:dyDescent="0.2">
      <c r="C393" s="80"/>
      <c r="D393" s="80"/>
      <c r="E393" s="80"/>
      <c r="F393" s="80"/>
    </row>
    <row r="394" spans="3:6" x14ac:dyDescent="0.2">
      <c r="C394" s="80"/>
      <c r="D394" s="80"/>
      <c r="E394" s="80"/>
      <c r="F394" s="80"/>
    </row>
    <row r="395" spans="3:6" x14ac:dyDescent="0.2">
      <c r="C395" s="80"/>
      <c r="D395" s="80"/>
      <c r="E395" s="80"/>
      <c r="F395" s="80"/>
    </row>
    <row r="396" spans="3:6" x14ac:dyDescent="0.2">
      <c r="C396" s="80"/>
      <c r="D396" s="80"/>
      <c r="E396" s="80"/>
      <c r="F396" s="80"/>
    </row>
    <row r="397" spans="3:6" x14ac:dyDescent="0.2">
      <c r="C397" s="80"/>
      <c r="D397" s="80"/>
      <c r="E397" s="80"/>
      <c r="F397" s="80"/>
    </row>
    <row r="398" spans="3:6" x14ac:dyDescent="0.2">
      <c r="C398" s="80"/>
      <c r="D398" s="80"/>
      <c r="E398" s="80"/>
      <c r="F398" s="80"/>
    </row>
    <row r="399" spans="3:6" x14ac:dyDescent="0.2">
      <c r="C399" s="80"/>
      <c r="D399" s="80"/>
      <c r="E399" s="80"/>
      <c r="F399" s="80"/>
    </row>
    <row r="400" spans="3:6" x14ac:dyDescent="0.2">
      <c r="C400" s="80"/>
      <c r="D400" s="80"/>
      <c r="E400" s="80"/>
      <c r="F400" s="80"/>
    </row>
    <row r="401" spans="3:6" x14ac:dyDescent="0.2">
      <c r="C401" s="80"/>
      <c r="D401" s="80"/>
      <c r="E401" s="80"/>
      <c r="F401" s="80"/>
    </row>
    <row r="402" spans="3:6" x14ac:dyDescent="0.2">
      <c r="C402" s="80"/>
      <c r="D402" s="80"/>
      <c r="E402" s="80"/>
      <c r="F402" s="80"/>
    </row>
    <row r="403" spans="3:6" x14ac:dyDescent="0.2">
      <c r="C403" s="80"/>
      <c r="D403" s="80"/>
      <c r="E403" s="80"/>
      <c r="F403" s="80"/>
    </row>
    <row r="404" spans="3:6" x14ac:dyDescent="0.2">
      <c r="C404" s="80"/>
      <c r="D404" s="80"/>
      <c r="E404" s="80"/>
      <c r="F404" s="80"/>
    </row>
    <row r="405" spans="3:6" x14ac:dyDescent="0.2">
      <c r="C405" s="80"/>
      <c r="D405" s="80"/>
      <c r="E405" s="80"/>
      <c r="F405" s="80"/>
    </row>
    <row r="406" spans="3:6" x14ac:dyDescent="0.2">
      <c r="C406" s="80"/>
      <c r="D406" s="80"/>
      <c r="E406" s="80"/>
      <c r="F406" s="80"/>
    </row>
    <row r="407" spans="3:6" x14ac:dyDescent="0.2">
      <c r="C407" s="80"/>
      <c r="D407" s="80"/>
      <c r="E407" s="80"/>
      <c r="F407" s="80"/>
    </row>
    <row r="408" spans="3:6" x14ac:dyDescent="0.2">
      <c r="C408" s="80"/>
      <c r="D408" s="80"/>
      <c r="E408" s="80"/>
      <c r="F408" s="80"/>
    </row>
    <row r="409" spans="3:6" x14ac:dyDescent="0.2">
      <c r="C409" s="80"/>
      <c r="D409" s="80"/>
      <c r="E409" s="80"/>
      <c r="F409" s="80"/>
    </row>
    <row r="410" spans="3:6" x14ac:dyDescent="0.2">
      <c r="C410" s="80"/>
      <c r="D410" s="80"/>
      <c r="E410" s="80"/>
      <c r="F410" s="80"/>
    </row>
    <row r="411" spans="3:6" x14ac:dyDescent="0.2">
      <c r="C411" s="80"/>
      <c r="D411" s="80"/>
      <c r="E411" s="80"/>
      <c r="F411" s="80"/>
    </row>
    <row r="412" spans="3:6" x14ac:dyDescent="0.2">
      <c r="C412" s="80"/>
      <c r="D412" s="80"/>
      <c r="E412" s="80"/>
      <c r="F412" s="80"/>
    </row>
    <row r="413" spans="3:6" x14ac:dyDescent="0.2">
      <c r="C413" s="80"/>
      <c r="D413" s="80"/>
      <c r="E413" s="80"/>
      <c r="F413" s="80"/>
    </row>
    <row r="414" spans="3:6" x14ac:dyDescent="0.2">
      <c r="C414" s="80"/>
      <c r="D414" s="80"/>
      <c r="E414" s="80"/>
      <c r="F414" s="80"/>
    </row>
    <row r="415" spans="3:6" x14ac:dyDescent="0.2">
      <c r="C415" s="80"/>
      <c r="D415" s="80"/>
      <c r="E415" s="80"/>
      <c r="F415" s="80"/>
    </row>
    <row r="416" spans="3:6" x14ac:dyDescent="0.2">
      <c r="C416" s="80"/>
      <c r="D416" s="80"/>
      <c r="E416" s="80"/>
      <c r="F416" s="80"/>
    </row>
    <row r="417" spans="3:6" x14ac:dyDescent="0.2">
      <c r="C417" s="80"/>
      <c r="D417" s="80"/>
      <c r="E417" s="80"/>
      <c r="F417" s="80"/>
    </row>
    <row r="418" spans="3:6" x14ac:dyDescent="0.2">
      <c r="C418" s="80"/>
      <c r="D418" s="80"/>
      <c r="E418" s="80"/>
      <c r="F418" s="80"/>
    </row>
    <row r="419" spans="3:6" x14ac:dyDescent="0.2">
      <c r="C419" s="80"/>
      <c r="D419" s="80"/>
      <c r="E419" s="80"/>
      <c r="F419" s="80"/>
    </row>
    <row r="420" spans="3:6" x14ac:dyDescent="0.2">
      <c r="C420" s="80"/>
      <c r="D420" s="80"/>
      <c r="E420" s="80"/>
      <c r="F420" s="80"/>
    </row>
    <row r="421" spans="3:6" x14ac:dyDescent="0.2">
      <c r="C421" s="80"/>
      <c r="D421" s="80"/>
      <c r="E421" s="80"/>
      <c r="F421" s="80"/>
    </row>
    <row r="422" spans="3:6" x14ac:dyDescent="0.2">
      <c r="C422" s="80"/>
      <c r="D422" s="80"/>
      <c r="E422" s="80"/>
      <c r="F422" s="80"/>
    </row>
    <row r="423" spans="3:6" x14ac:dyDescent="0.2">
      <c r="C423" s="80"/>
      <c r="D423" s="80"/>
      <c r="E423" s="80"/>
      <c r="F423" s="80"/>
    </row>
    <row r="424" spans="3:6" x14ac:dyDescent="0.2">
      <c r="C424" s="80"/>
      <c r="D424" s="80"/>
      <c r="E424" s="80"/>
      <c r="F424" s="80"/>
    </row>
    <row r="425" spans="3:6" x14ac:dyDescent="0.2">
      <c r="C425" s="80"/>
      <c r="D425" s="80"/>
      <c r="E425" s="80"/>
      <c r="F425" s="80"/>
    </row>
    <row r="426" spans="3:6" x14ac:dyDescent="0.2">
      <c r="C426" s="80"/>
      <c r="D426" s="80"/>
      <c r="E426" s="80"/>
      <c r="F426" s="80"/>
    </row>
    <row r="427" spans="3:6" x14ac:dyDescent="0.2">
      <c r="C427" s="80"/>
      <c r="D427" s="80"/>
      <c r="E427" s="80"/>
      <c r="F427" s="80"/>
    </row>
    <row r="428" spans="3:6" x14ac:dyDescent="0.2">
      <c r="C428" s="80"/>
      <c r="D428" s="80"/>
      <c r="E428" s="80"/>
      <c r="F428" s="80"/>
    </row>
    <row r="429" spans="3:6" x14ac:dyDescent="0.2">
      <c r="C429" s="80"/>
      <c r="D429" s="80"/>
      <c r="E429" s="80"/>
      <c r="F429" s="80"/>
    </row>
    <row r="430" spans="3:6" x14ac:dyDescent="0.2">
      <c r="C430" s="80"/>
      <c r="D430" s="80"/>
      <c r="E430" s="80"/>
      <c r="F430" s="80"/>
    </row>
    <row r="431" spans="3:6" x14ac:dyDescent="0.2">
      <c r="C431" s="80"/>
      <c r="D431" s="80"/>
      <c r="E431" s="80"/>
      <c r="F431" s="80"/>
    </row>
    <row r="432" spans="3:6" x14ac:dyDescent="0.2">
      <c r="C432" s="80"/>
      <c r="D432" s="80"/>
      <c r="E432" s="80"/>
      <c r="F432" s="80"/>
    </row>
    <row r="433" spans="3:6" x14ac:dyDescent="0.2">
      <c r="C433" s="80"/>
      <c r="D433" s="80"/>
      <c r="E433" s="80"/>
      <c r="F433" s="80"/>
    </row>
    <row r="434" spans="3:6" x14ac:dyDescent="0.2">
      <c r="C434" s="80"/>
      <c r="D434" s="80"/>
      <c r="E434" s="80"/>
      <c r="F434" s="80"/>
    </row>
    <row r="435" spans="3:6" x14ac:dyDescent="0.2">
      <c r="C435" s="80"/>
      <c r="D435" s="80"/>
      <c r="E435" s="80"/>
      <c r="F435" s="80"/>
    </row>
    <row r="436" spans="3:6" x14ac:dyDescent="0.2">
      <c r="C436" s="80"/>
      <c r="D436" s="80"/>
      <c r="E436" s="80"/>
      <c r="F436" s="80"/>
    </row>
    <row r="437" spans="3:6" x14ac:dyDescent="0.2">
      <c r="C437" s="80"/>
      <c r="D437" s="80"/>
      <c r="E437" s="80"/>
      <c r="F437" s="80"/>
    </row>
    <row r="438" spans="3:6" x14ac:dyDescent="0.2">
      <c r="C438" s="80"/>
      <c r="D438" s="80"/>
      <c r="E438" s="80"/>
      <c r="F438" s="80"/>
    </row>
    <row r="439" spans="3:6" x14ac:dyDescent="0.2">
      <c r="C439" s="80"/>
      <c r="D439" s="80"/>
      <c r="E439" s="80"/>
      <c r="F439" s="80"/>
    </row>
    <row r="440" spans="3:6" x14ac:dyDescent="0.2">
      <c r="C440" s="80"/>
      <c r="D440" s="80"/>
      <c r="E440" s="80"/>
      <c r="F440" s="80"/>
    </row>
    <row r="441" spans="3:6" x14ac:dyDescent="0.2">
      <c r="C441" s="80"/>
      <c r="D441" s="80"/>
      <c r="E441" s="80"/>
      <c r="F441" s="80"/>
    </row>
    <row r="442" spans="3:6" x14ac:dyDescent="0.2">
      <c r="C442" s="80"/>
      <c r="D442" s="80"/>
      <c r="E442" s="80"/>
      <c r="F442" s="80"/>
    </row>
    <row r="443" spans="3:6" x14ac:dyDescent="0.2">
      <c r="C443" s="80"/>
      <c r="D443" s="80"/>
      <c r="E443" s="80"/>
      <c r="F443" s="80"/>
    </row>
    <row r="444" spans="3:6" x14ac:dyDescent="0.2">
      <c r="C444" s="80"/>
      <c r="D444" s="80"/>
      <c r="E444" s="80"/>
      <c r="F444" s="80"/>
    </row>
    <row r="445" spans="3:6" x14ac:dyDescent="0.2">
      <c r="C445" s="80"/>
      <c r="D445" s="80"/>
      <c r="E445" s="80"/>
      <c r="F445" s="80"/>
    </row>
    <row r="446" spans="3:6" x14ac:dyDescent="0.2">
      <c r="C446" s="80"/>
      <c r="D446" s="80"/>
      <c r="E446" s="80"/>
      <c r="F446" s="80"/>
    </row>
    <row r="447" spans="3:6" x14ac:dyDescent="0.2">
      <c r="C447" s="80"/>
      <c r="D447" s="80"/>
      <c r="E447" s="80"/>
      <c r="F447" s="80"/>
    </row>
    <row r="448" spans="3:6" x14ac:dyDescent="0.2">
      <c r="C448" s="80"/>
      <c r="D448" s="80"/>
      <c r="E448" s="80"/>
      <c r="F448" s="80"/>
    </row>
    <row r="449" spans="3:6" x14ac:dyDescent="0.2">
      <c r="C449" s="80"/>
      <c r="D449" s="80"/>
      <c r="E449" s="80"/>
      <c r="F449" s="80"/>
    </row>
    <row r="450" spans="3:6" x14ac:dyDescent="0.2">
      <c r="C450" s="80"/>
      <c r="D450" s="80"/>
      <c r="E450" s="80"/>
      <c r="F450" s="80"/>
    </row>
    <row r="451" spans="3:6" x14ac:dyDescent="0.2">
      <c r="C451" s="80"/>
      <c r="D451" s="80"/>
      <c r="E451" s="80"/>
      <c r="F451" s="80"/>
    </row>
    <row r="452" spans="3:6" x14ac:dyDescent="0.2">
      <c r="C452" s="80"/>
      <c r="D452" s="80"/>
      <c r="E452" s="80"/>
      <c r="F452" s="80"/>
    </row>
    <row r="453" spans="3:6" x14ac:dyDescent="0.2">
      <c r="C453" s="80"/>
      <c r="D453" s="80"/>
      <c r="E453" s="80"/>
      <c r="F453" s="80"/>
    </row>
    <row r="454" spans="3:6" x14ac:dyDescent="0.2">
      <c r="C454" s="80"/>
      <c r="D454" s="80"/>
      <c r="E454" s="80"/>
      <c r="F454" s="80"/>
    </row>
    <row r="455" spans="3:6" x14ac:dyDescent="0.2">
      <c r="C455" s="80"/>
      <c r="D455" s="80"/>
      <c r="E455" s="80"/>
      <c r="F455" s="80"/>
    </row>
    <row r="456" spans="3:6" x14ac:dyDescent="0.2">
      <c r="C456" s="80"/>
      <c r="D456" s="80"/>
      <c r="E456" s="80"/>
      <c r="F456" s="80"/>
    </row>
    <row r="457" spans="3:6" x14ac:dyDescent="0.2">
      <c r="C457" s="80"/>
      <c r="D457" s="80"/>
      <c r="E457" s="80"/>
      <c r="F457" s="80"/>
    </row>
    <row r="458" spans="3:6" x14ac:dyDescent="0.2">
      <c r="C458" s="80"/>
      <c r="D458" s="80"/>
      <c r="E458" s="80"/>
      <c r="F458" s="80"/>
    </row>
    <row r="459" spans="3:6" x14ac:dyDescent="0.2">
      <c r="C459" s="80"/>
      <c r="D459" s="80"/>
      <c r="E459" s="80"/>
      <c r="F459" s="80"/>
    </row>
    <row r="460" spans="3:6" x14ac:dyDescent="0.2">
      <c r="C460" s="80"/>
      <c r="D460" s="80"/>
      <c r="E460" s="80"/>
      <c r="F460" s="80"/>
    </row>
    <row r="461" spans="3:6" x14ac:dyDescent="0.2">
      <c r="C461" s="80"/>
      <c r="D461" s="80"/>
      <c r="E461" s="80"/>
      <c r="F461" s="80"/>
    </row>
    <row r="462" spans="3:6" x14ac:dyDescent="0.2">
      <c r="C462" s="80"/>
      <c r="D462" s="80"/>
      <c r="E462" s="80"/>
      <c r="F462" s="80"/>
    </row>
    <row r="463" spans="3:6" x14ac:dyDescent="0.2">
      <c r="C463" s="80"/>
      <c r="D463" s="80"/>
      <c r="E463" s="80"/>
      <c r="F463" s="80"/>
    </row>
    <row r="464" spans="3:6" x14ac:dyDescent="0.2">
      <c r="C464" s="80"/>
      <c r="D464" s="80"/>
      <c r="E464" s="80"/>
      <c r="F464" s="80"/>
    </row>
    <row r="465" spans="3:6" x14ac:dyDescent="0.2">
      <c r="C465" s="80"/>
      <c r="D465" s="80"/>
      <c r="E465" s="80"/>
      <c r="F465" s="80"/>
    </row>
    <row r="466" spans="3:6" x14ac:dyDescent="0.2">
      <c r="C466" s="80"/>
      <c r="D466" s="80"/>
      <c r="E466" s="80"/>
      <c r="F466" s="80"/>
    </row>
    <row r="467" spans="3:6" x14ac:dyDescent="0.2">
      <c r="C467" s="80"/>
      <c r="D467" s="80"/>
      <c r="E467" s="80"/>
      <c r="F467" s="80"/>
    </row>
    <row r="468" spans="3:6" x14ac:dyDescent="0.2">
      <c r="C468" s="80"/>
      <c r="D468" s="80"/>
      <c r="E468" s="80"/>
      <c r="F468" s="80"/>
    </row>
    <row r="469" spans="3:6" x14ac:dyDescent="0.2">
      <c r="C469" s="80"/>
      <c r="D469" s="80"/>
      <c r="E469" s="80"/>
      <c r="F469" s="80"/>
    </row>
    <row r="470" spans="3:6" x14ac:dyDescent="0.2">
      <c r="C470" s="80"/>
      <c r="D470" s="80"/>
      <c r="E470" s="80"/>
      <c r="F470" s="80"/>
    </row>
    <row r="471" spans="3:6" x14ac:dyDescent="0.2">
      <c r="C471" s="80"/>
      <c r="D471" s="80"/>
      <c r="E471" s="80"/>
      <c r="F471" s="80"/>
    </row>
    <row r="472" spans="3:6" x14ac:dyDescent="0.2">
      <c r="C472" s="80"/>
      <c r="D472" s="80"/>
      <c r="E472" s="80"/>
      <c r="F472" s="80"/>
    </row>
    <row r="473" spans="3:6" x14ac:dyDescent="0.2">
      <c r="C473" s="80"/>
      <c r="D473" s="80"/>
      <c r="E473" s="80"/>
      <c r="F473" s="80"/>
    </row>
    <row r="474" spans="3:6" x14ac:dyDescent="0.2">
      <c r="C474" s="80"/>
      <c r="D474" s="80"/>
      <c r="E474" s="80"/>
      <c r="F474" s="80"/>
    </row>
    <row r="475" spans="3:6" x14ac:dyDescent="0.2">
      <c r="C475" s="80"/>
      <c r="D475" s="80"/>
      <c r="E475" s="80"/>
      <c r="F475" s="80"/>
    </row>
    <row r="476" spans="3:6" x14ac:dyDescent="0.2">
      <c r="C476" s="80"/>
      <c r="D476" s="80"/>
      <c r="E476" s="80"/>
      <c r="F476" s="80"/>
    </row>
    <row r="477" spans="3:6" x14ac:dyDescent="0.2">
      <c r="C477" s="80"/>
      <c r="D477" s="80"/>
      <c r="E477" s="80"/>
      <c r="F477" s="80"/>
    </row>
    <row r="478" spans="3:6" x14ac:dyDescent="0.2">
      <c r="C478" s="80"/>
      <c r="D478" s="80"/>
      <c r="E478" s="80"/>
      <c r="F478" s="80"/>
    </row>
    <row r="479" spans="3:6" x14ac:dyDescent="0.2">
      <c r="C479" s="80"/>
      <c r="D479" s="80"/>
      <c r="E479" s="80"/>
      <c r="F479" s="80"/>
    </row>
    <row r="480" spans="3:6" x14ac:dyDescent="0.2">
      <c r="C480" s="80"/>
      <c r="D480" s="80"/>
      <c r="E480" s="80"/>
      <c r="F480" s="80"/>
    </row>
    <row r="481" spans="3:6" x14ac:dyDescent="0.2">
      <c r="C481" s="80"/>
      <c r="D481" s="80"/>
      <c r="E481" s="80"/>
      <c r="F481" s="80"/>
    </row>
    <row r="482" spans="3:6" x14ac:dyDescent="0.2">
      <c r="C482" s="80"/>
      <c r="D482" s="80"/>
      <c r="E482" s="80"/>
      <c r="F482" s="80"/>
    </row>
    <row r="483" spans="3:6" x14ac:dyDescent="0.2">
      <c r="C483" s="80"/>
      <c r="D483" s="80"/>
      <c r="E483" s="80"/>
      <c r="F483" s="80"/>
    </row>
    <row r="484" spans="3:6" x14ac:dyDescent="0.2">
      <c r="C484" s="80"/>
      <c r="D484" s="80"/>
      <c r="E484" s="80"/>
      <c r="F484" s="80"/>
    </row>
    <row r="485" spans="3:6" x14ac:dyDescent="0.2">
      <c r="C485" s="80"/>
      <c r="D485" s="80"/>
      <c r="E485" s="80"/>
      <c r="F485" s="80"/>
    </row>
    <row r="486" spans="3:6" x14ac:dyDescent="0.2">
      <c r="C486" s="80"/>
      <c r="D486" s="80"/>
      <c r="E486" s="80"/>
      <c r="F486" s="80"/>
    </row>
    <row r="487" spans="3:6" x14ac:dyDescent="0.2">
      <c r="C487" s="80"/>
      <c r="D487" s="80"/>
      <c r="E487" s="80"/>
      <c r="F487" s="80"/>
    </row>
    <row r="488" spans="3:6" x14ac:dyDescent="0.2">
      <c r="C488" s="80"/>
      <c r="D488" s="80"/>
      <c r="E488" s="80"/>
      <c r="F488" s="80"/>
    </row>
    <row r="489" spans="3:6" x14ac:dyDescent="0.2">
      <c r="C489" s="80"/>
      <c r="D489" s="80"/>
      <c r="E489" s="80"/>
      <c r="F489" s="80"/>
    </row>
    <row r="490" spans="3:6" x14ac:dyDescent="0.2">
      <c r="C490" s="80"/>
      <c r="D490" s="80"/>
      <c r="E490" s="80"/>
      <c r="F490" s="80"/>
    </row>
    <row r="491" spans="3:6" x14ac:dyDescent="0.2">
      <c r="C491" s="80"/>
      <c r="D491" s="80"/>
      <c r="E491" s="80"/>
      <c r="F491" s="80"/>
    </row>
    <row r="492" spans="3:6" x14ac:dyDescent="0.2">
      <c r="C492" s="80"/>
      <c r="D492" s="80"/>
      <c r="E492" s="80"/>
      <c r="F492" s="80"/>
    </row>
    <row r="493" spans="3:6" x14ac:dyDescent="0.2">
      <c r="C493" s="80"/>
      <c r="D493" s="80"/>
      <c r="E493" s="80"/>
      <c r="F493" s="80"/>
    </row>
    <row r="494" spans="3:6" x14ac:dyDescent="0.2">
      <c r="C494" s="80"/>
      <c r="D494" s="80"/>
      <c r="E494" s="80"/>
      <c r="F494" s="80"/>
    </row>
    <row r="495" spans="3:6" x14ac:dyDescent="0.2">
      <c r="C495" s="80"/>
      <c r="D495" s="80"/>
      <c r="E495" s="80"/>
      <c r="F495" s="80"/>
    </row>
    <row r="496" spans="3:6" x14ac:dyDescent="0.2">
      <c r="C496" s="80"/>
      <c r="D496" s="80"/>
      <c r="E496" s="80"/>
      <c r="F496" s="80"/>
    </row>
    <row r="497" spans="3:6" x14ac:dyDescent="0.2">
      <c r="C497" s="80"/>
      <c r="D497" s="80"/>
      <c r="E497" s="80"/>
      <c r="F497" s="80"/>
    </row>
    <row r="498" spans="3:6" x14ac:dyDescent="0.2">
      <c r="C498" s="80"/>
      <c r="D498" s="80"/>
      <c r="E498" s="80"/>
      <c r="F498" s="80"/>
    </row>
    <row r="499" spans="3:6" x14ac:dyDescent="0.2">
      <c r="C499" s="80"/>
      <c r="D499" s="80"/>
      <c r="E499" s="80"/>
      <c r="F499" s="80"/>
    </row>
    <row r="500" spans="3:6" x14ac:dyDescent="0.2">
      <c r="C500" s="80"/>
      <c r="D500" s="80"/>
      <c r="E500" s="80"/>
      <c r="F500" s="80"/>
    </row>
    <row r="501" spans="3:6" x14ac:dyDescent="0.2">
      <c r="C501" s="80"/>
      <c r="D501" s="80"/>
      <c r="E501" s="80"/>
      <c r="F501" s="80"/>
    </row>
    <row r="502" spans="3:6" x14ac:dyDescent="0.2">
      <c r="C502" s="80"/>
      <c r="D502" s="80"/>
      <c r="E502" s="80"/>
      <c r="F502" s="80"/>
    </row>
    <row r="503" spans="3:6" x14ac:dyDescent="0.2">
      <c r="C503" s="80"/>
      <c r="D503" s="80"/>
      <c r="E503" s="80"/>
      <c r="F503" s="80"/>
    </row>
    <row r="504" spans="3:6" x14ac:dyDescent="0.2">
      <c r="C504" s="80"/>
      <c r="D504" s="80"/>
      <c r="E504" s="80"/>
      <c r="F504" s="80"/>
    </row>
    <row r="505" spans="3:6" x14ac:dyDescent="0.2">
      <c r="C505" s="80"/>
      <c r="D505" s="80"/>
      <c r="E505" s="80"/>
      <c r="F505" s="80"/>
    </row>
    <row r="506" spans="3:6" x14ac:dyDescent="0.2">
      <c r="C506" s="80"/>
      <c r="D506" s="80"/>
      <c r="E506" s="80"/>
      <c r="F506" s="80"/>
    </row>
    <row r="507" spans="3:6" x14ac:dyDescent="0.2">
      <c r="C507" s="80"/>
      <c r="D507" s="80"/>
      <c r="E507" s="80"/>
      <c r="F507" s="80"/>
    </row>
    <row r="508" spans="3:6" x14ac:dyDescent="0.2">
      <c r="C508" s="80"/>
      <c r="D508" s="80"/>
      <c r="E508" s="80"/>
      <c r="F508" s="80"/>
    </row>
    <row r="509" spans="3:6" x14ac:dyDescent="0.2">
      <c r="C509" s="80"/>
      <c r="D509" s="80"/>
      <c r="E509" s="80"/>
      <c r="F509" s="80"/>
    </row>
    <row r="510" spans="3:6" x14ac:dyDescent="0.2">
      <c r="C510" s="80"/>
      <c r="D510" s="80"/>
      <c r="E510" s="80"/>
      <c r="F510" s="80"/>
    </row>
    <row r="511" spans="3:6" x14ac:dyDescent="0.2">
      <c r="C511" s="80"/>
      <c r="D511" s="80"/>
      <c r="E511" s="80"/>
      <c r="F511" s="80"/>
    </row>
    <row r="512" spans="3:6" x14ac:dyDescent="0.2">
      <c r="C512" s="80"/>
      <c r="D512" s="80"/>
      <c r="E512" s="80"/>
      <c r="F512" s="80"/>
    </row>
    <row r="513" spans="3:6" x14ac:dyDescent="0.2">
      <c r="C513" s="80"/>
      <c r="D513" s="80"/>
      <c r="E513" s="80"/>
      <c r="F513" s="80"/>
    </row>
    <row r="514" spans="3:6" x14ac:dyDescent="0.2">
      <c r="C514" s="80"/>
      <c r="D514" s="80"/>
      <c r="E514" s="80"/>
      <c r="F514" s="80"/>
    </row>
    <row r="515" spans="3:6" x14ac:dyDescent="0.2">
      <c r="C515" s="80"/>
      <c r="D515" s="80"/>
      <c r="E515" s="80"/>
      <c r="F515" s="80"/>
    </row>
    <row r="516" spans="3:6" x14ac:dyDescent="0.2">
      <c r="C516" s="80"/>
      <c r="D516" s="80"/>
      <c r="E516" s="80"/>
      <c r="F516" s="80"/>
    </row>
    <row r="517" spans="3:6" x14ac:dyDescent="0.2">
      <c r="C517" s="80"/>
      <c r="D517" s="80"/>
      <c r="E517" s="80"/>
      <c r="F517" s="80"/>
    </row>
    <row r="518" spans="3:6" x14ac:dyDescent="0.2">
      <c r="C518" s="80"/>
      <c r="D518" s="80"/>
      <c r="E518" s="80"/>
      <c r="F518" s="80"/>
    </row>
    <row r="519" spans="3:6" x14ac:dyDescent="0.2">
      <c r="C519" s="80"/>
      <c r="D519" s="80"/>
      <c r="E519" s="80"/>
      <c r="F519" s="80"/>
    </row>
    <row r="520" spans="3:6" x14ac:dyDescent="0.2">
      <c r="C520" s="80"/>
      <c r="D520" s="80"/>
      <c r="E520" s="80"/>
      <c r="F520" s="80"/>
    </row>
    <row r="521" spans="3:6" x14ac:dyDescent="0.2">
      <c r="C521" s="80"/>
      <c r="D521" s="80"/>
      <c r="E521" s="80"/>
      <c r="F521" s="80"/>
    </row>
    <row r="522" spans="3:6" x14ac:dyDescent="0.2">
      <c r="C522" s="80"/>
      <c r="D522" s="80"/>
      <c r="E522" s="80"/>
      <c r="F522" s="80"/>
    </row>
    <row r="523" spans="3:6" x14ac:dyDescent="0.2">
      <c r="C523" s="80"/>
      <c r="D523" s="80"/>
      <c r="E523" s="80"/>
      <c r="F523" s="80"/>
    </row>
    <row r="524" spans="3:6" x14ac:dyDescent="0.2">
      <c r="C524" s="80"/>
      <c r="D524" s="80"/>
      <c r="E524" s="80"/>
      <c r="F524" s="80"/>
    </row>
    <row r="525" spans="3:6" x14ac:dyDescent="0.2">
      <c r="C525" s="80"/>
      <c r="D525" s="80"/>
      <c r="E525" s="80"/>
      <c r="F525" s="80"/>
    </row>
    <row r="526" spans="3:6" x14ac:dyDescent="0.2">
      <c r="C526" s="80"/>
      <c r="D526" s="80"/>
      <c r="E526" s="80"/>
      <c r="F526" s="80"/>
    </row>
    <row r="527" spans="3:6" x14ac:dyDescent="0.2">
      <c r="C527" s="80"/>
      <c r="D527" s="80"/>
      <c r="E527" s="80"/>
      <c r="F527" s="80"/>
    </row>
    <row r="528" spans="3:6" x14ac:dyDescent="0.2">
      <c r="C528" s="80"/>
      <c r="D528" s="80"/>
      <c r="E528" s="80"/>
      <c r="F528" s="80"/>
    </row>
    <row r="529" spans="3:6" x14ac:dyDescent="0.2">
      <c r="C529" s="80"/>
      <c r="D529" s="80"/>
      <c r="E529" s="80"/>
      <c r="F529" s="80"/>
    </row>
    <row r="530" spans="3:6" x14ac:dyDescent="0.2">
      <c r="C530" s="80"/>
      <c r="D530" s="80"/>
      <c r="E530" s="80"/>
      <c r="F530" s="80"/>
    </row>
    <row r="531" spans="3:6" x14ac:dyDescent="0.2">
      <c r="C531" s="80"/>
      <c r="D531" s="80"/>
      <c r="E531" s="80"/>
      <c r="F531" s="80"/>
    </row>
    <row r="532" spans="3:6" x14ac:dyDescent="0.2">
      <c r="C532" s="80"/>
      <c r="D532" s="80"/>
      <c r="E532" s="80"/>
      <c r="F532" s="80"/>
    </row>
    <row r="533" spans="3:6" x14ac:dyDescent="0.2">
      <c r="C533" s="80"/>
      <c r="D533" s="80"/>
      <c r="E533" s="80"/>
      <c r="F533" s="80"/>
    </row>
    <row r="534" spans="3:6" x14ac:dyDescent="0.2">
      <c r="C534" s="80"/>
      <c r="D534" s="80"/>
      <c r="E534" s="80"/>
      <c r="F534" s="80"/>
    </row>
    <row r="535" spans="3:6" x14ac:dyDescent="0.2">
      <c r="C535" s="80"/>
      <c r="D535" s="80"/>
      <c r="E535" s="80"/>
      <c r="F535" s="80"/>
    </row>
    <row r="536" spans="3:6" x14ac:dyDescent="0.2">
      <c r="C536" s="80"/>
      <c r="D536" s="80"/>
      <c r="E536" s="80"/>
      <c r="F536" s="80"/>
    </row>
    <row r="537" spans="3:6" x14ac:dyDescent="0.2">
      <c r="C537" s="80"/>
      <c r="D537" s="80"/>
      <c r="E537" s="80"/>
      <c r="F537" s="80"/>
    </row>
    <row r="538" spans="3:6" x14ac:dyDescent="0.2">
      <c r="C538" s="80"/>
      <c r="D538" s="80"/>
      <c r="E538" s="80"/>
      <c r="F538" s="80"/>
    </row>
    <row r="539" spans="3:6" x14ac:dyDescent="0.2">
      <c r="C539" s="80"/>
      <c r="D539" s="80"/>
      <c r="E539" s="80"/>
      <c r="F539" s="80"/>
    </row>
    <row r="540" spans="3:6" x14ac:dyDescent="0.2">
      <c r="C540" s="80"/>
      <c r="D540" s="80"/>
      <c r="E540" s="80"/>
      <c r="F540" s="80"/>
    </row>
    <row r="541" spans="3:6" x14ac:dyDescent="0.2">
      <c r="C541" s="80"/>
      <c r="D541" s="80"/>
      <c r="E541" s="80"/>
      <c r="F541" s="80"/>
    </row>
    <row r="542" spans="3:6" x14ac:dyDescent="0.2">
      <c r="C542" s="80"/>
      <c r="D542" s="80"/>
      <c r="E542" s="80"/>
      <c r="F542" s="80"/>
    </row>
    <row r="543" spans="3:6" x14ac:dyDescent="0.2">
      <c r="C543" s="80"/>
      <c r="D543" s="80"/>
      <c r="E543" s="80"/>
      <c r="F543" s="80"/>
    </row>
    <row r="544" spans="3:6" x14ac:dyDescent="0.2">
      <c r="C544" s="80"/>
      <c r="D544" s="80"/>
      <c r="E544" s="80"/>
      <c r="F544" s="80"/>
    </row>
    <row r="545" spans="3:6" x14ac:dyDescent="0.2">
      <c r="C545" s="80"/>
      <c r="D545" s="80"/>
      <c r="E545" s="80"/>
      <c r="F545" s="80"/>
    </row>
    <row r="546" spans="3:6" x14ac:dyDescent="0.2">
      <c r="C546" s="80"/>
      <c r="D546" s="80"/>
      <c r="E546" s="80"/>
      <c r="F546" s="80"/>
    </row>
    <row r="547" spans="3:6" x14ac:dyDescent="0.2">
      <c r="C547" s="80"/>
      <c r="D547" s="80"/>
      <c r="E547" s="80"/>
      <c r="F547" s="80"/>
    </row>
    <row r="548" spans="3:6" x14ac:dyDescent="0.2">
      <c r="C548" s="80"/>
      <c r="D548" s="80"/>
      <c r="E548" s="80"/>
      <c r="F548" s="80"/>
    </row>
    <row r="549" spans="3:6" x14ac:dyDescent="0.2">
      <c r="C549" s="80"/>
      <c r="D549" s="80"/>
      <c r="E549" s="80"/>
      <c r="F549" s="80"/>
    </row>
    <row r="550" spans="3:6" x14ac:dyDescent="0.2">
      <c r="C550" s="80"/>
      <c r="D550" s="80"/>
      <c r="E550" s="80"/>
      <c r="F550" s="80"/>
    </row>
    <row r="551" spans="3:6" x14ac:dyDescent="0.2">
      <c r="C551" s="80"/>
      <c r="D551" s="80"/>
      <c r="E551" s="80"/>
      <c r="F551" s="80"/>
    </row>
    <row r="552" spans="3:6" x14ac:dyDescent="0.2">
      <c r="C552" s="80"/>
      <c r="D552" s="80"/>
      <c r="E552" s="80"/>
      <c r="F552" s="80"/>
    </row>
    <row r="553" spans="3:6" x14ac:dyDescent="0.2">
      <c r="C553" s="80"/>
      <c r="D553" s="80"/>
      <c r="E553" s="80"/>
      <c r="F553" s="80"/>
    </row>
    <row r="554" spans="3:6" x14ac:dyDescent="0.2">
      <c r="C554" s="80"/>
      <c r="D554" s="80"/>
      <c r="E554" s="80"/>
      <c r="F554" s="80"/>
    </row>
    <row r="555" spans="3:6" x14ac:dyDescent="0.2">
      <c r="C555" s="80"/>
      <c r="D555" s="80"/>
      <c r="E555" s="80"/>
      <c r="F555" s="80"/>
    </row>
    <row r="556" spans="3:6" x14ac:dyDescent="0.2">
      <c r="C556" s="80"/>
      <c r="D556" s="80"/>
      <c r="E556" s="80"/>
      <c r="F556" s="80"/>
    </row>
    <row r="557" spans="3:6" x14ac:dyDescent="0.2">
      <c r="C557" s="80"/>
      <c r="D557" s="80"/>
      <c r="E557" s="80"/>
      <c r="F557" s="80"/>
    </row>
    <row r="558" spans="3:6" x14ac:dyDescent="0.2">
      <c r="C558" s="80"/>
      <c r="D558" s="80"/>
      <c r="E558" s="80"/>
      <c r="F558" s="80"/>
    </row>
    <row r="559" spans="3:6" x14ac:dyDescent="0.2">
      <c r="C559" s="80"/>
      <c r="D559" s="80"/>
      <c r="E559" s="80"/>
      <c r="F559" s="80"/>
    </row>
    <row r="560" spans="3:6" x14ac:dyDescent="0.2">
      <c r="C560" s="80"/>
      <c r="D560" s="80"/>
      <c r="E560" s="80"/>
      <c r="F560" s="80"/>
    </row>
    <row r="561" spans="3:6" x14ac:dyDescent="0.2">
      <c r="C561" s="80"/>
      <c r="D561" s="80"/>
      <c r="E561" s="80"/>
      <c r="F561" s="80"/>
    </row>
    <row r="562" spans="3:6" x14ac:dyDescent="0.2">
      <c r="C562" s="80"/>
      <c r="D562" s="80"/>
      <c r="E562" s="80"/>
      <c r="F562" s="80"/>
    </row>
    <row r="563" spans="3:6" x14ac:dyDescent="0.2">
      <c r="C563" s="80"/>
      <c r="D563" s="80"/>
      <c r="E563" s="80"/>
      <c r="F563" s="80"/>
    </row>
    <row r="564" spans="3:6" x14ac:dyDescent="0.2">
      <c r="C564" s="80"/>
      <c r="D564" s="80"/>
      <c r="E564" s="80"/>
      <c r="F564" s="80"/>
    </row>
    <row r="565" spans="3:6" x14ac:dyDescent="0.2">
      <c r="C565" s="80"/>
      <c r="D565" s="80"/>
      <c r="E565" s="80"/>
      <c r="F565" s="80"/>
    </row>
    <row r="566" spans="3:6" x14ac:dyDescent="0.2">
      <c r="C566" s="80"/>
      <c r="D566" s="80"/>
      <c r="E566" s="80"/>
      <c r="F566" s="80"/>
    </row>
    <row r="567" spans="3:6" x14ac:dyDescent="0.2">
      <c r="C567" s="80"/>
      <c r="D567" s="80"/>
      <c r="E567" s="80"/>
      <c r="F567" s="80"/>
    </row>
    <row r="568" spans="3:6" x14ac:dyDescent="0.2">
      <c r="C568" s="80"/>
      <c r="D568" s="80"/>
      <c r="E568" s="80"/>
      <c r="F568" s="80"/>
    </row>
    <row r="569" spans="3:6" x14ac:dyDescent="0.2">
      <c r="C569" s="80"/>
      <c r="D569" s="80"/>
      <c r="E569" s="80"/>
      <c r="F569" s="80"/>
    </row>
    <row r="570" spans="3:6" x14ac:dyDescent="0.2">
      <c r="C570" s="80"/>
      <c r="D570" s="80"/>
      <c r="E570" s="80"/>
      <c r="F570" s="80"/>
    </row>
    <row r="571" spans="3:6" x14ac:dyDescent="0.2">
      <c r="C571" s="80"/>
      <c r="D571" s="80"/>
      <c r="E571" s="80"/>
      <c r="F571" s="80"/>
    </row>
    <row r="572" spans="3:6" x14ac:dyDescent="0.2">
      <c r="C572" s="80"/>
      <c r="D572" s="80"/>
      <c r="E572" s="80"/>
      <c r="F572" s="80"/>
    </row>
    <row r="573" spans="3:6" x14ac:dyDescent="0.2">
      <c r="C573" s="80"/>
      <c r="D573" s="80"/>
      <c r="E573" s="80"/>
      <c r="F573" s="80"/>
    </row>
    <row r="574" spans="3:6" x14ac:dyDescent="0.2">
      <c r="C574" s="80"/>
      <c r="D574" s="80"/>
      <c r="E574" s="80"/>
      <c r="F574" s="80"/>
    </row>
    <row r="575" spans="3:6" x14ac:dyDescent="0.2">
      <c r="C575" s="80"/>
      <c r="D575" s="80"/>
      <c r="E575" s="80"/>
      <c r="F575" s="80"/>
    </row>
    <row r="576" spans="3:6" x14ac:dyDescent="0.2">
      <c r="C576" s="80"/>
      <c r="D576" s="80"/>
      <c r="E576" s="80"/>
      <c r="F576" s="80"/>
    </row>
    <row r="577" spans="3:6" x14ac:dyDescent="0.2">
      <c r="C577" s="80"/>
      <c r="D577" s="80"/>
      <c r="E577" s="80"/>
      <c r="F577" s="80"/>
    </row>
    <row r="578" spans="3:6" x14ac:dyDescent="0.2">
      <c r="C578" s="80"/>
      <c r="D578" s="80"/>
      <c r="E578" s="80"/>
      <c r="F578" s="80"/>
    </row>
    <row r="579" spans="3:6" x14ac:dyDescent="0.2">
      <c r="C579" s="80"/>
      <c r="D579" s="80"/>
      <c r="E579" s="80"/>
      <c r="F579" s="80"/>
    </row>
    <row r="580" spans="3:6" x14ac:dyDescent="0.2">
      <c r="C580" s="80"/>
      <c r="D580" s="80"/>
      <c r="E580" s="80"/>
      <c r="F580" s="80"/>
    </row>
    <row r="581" spans="3:6" x14ac:dyDescent="0.2">
      <c r="C581" s="80"/>
      <c r="D581" s="80"/>
      <c r="E581" s="80"/>
      <c r="F581" s="80"/>
    </row>
    <row r="582" spans="3:6" x14ac:dyDescent="0.2">
      <c r="C582" s="80"/>
      <c r="D582" s="80"/>
      <c r="E582" s="80"/>
      <c r="F582" s="80"/>
    </row>
    <row r="583" spans="3:6" x14ac:dyDescent="0.2">
      <c r="C583" s="80"/>
      <c r="D583" s="80"/>
      <c r="E583" s="80"/>
      <c r="F583" s="80"/>
    </row>
    <row r="584" spans="3:6" x14ac:dyDescent="0.2">
      <c r="C584" s="80"/>
      <c r="D584" s="80"/>
      <c r="E584" s="80"/>
      <c r="F584" s="80"/>
    </row>
    <row r="585" spans="3:6" x14ac:dyDescent="0.2">
      <c r="C585" s="80"/>
      <c r="D585" s="80"/>
      <c r="E585" s="80"/>
      <c r="F585" s="80"/>
    </row>
    <row r="586" spans="3:6" x14ac:dyDescent="0.2">
      <c r="C586" s="80"/>
      <c r="D586" s="80"/>
      <c r="E586" s="80"/>
      <c r="F586" s="80"/>
    </row>
    <row r="587" spans="3:6" x14ac:dyDescent="0.2">
      <c r="C587" s="80"/>
      <c r="D587" s="80"/>
      <c r="E587" s="80"/>
      <c r="F587" s="80"/>
    </row>
    <row r="588" spans="3:6" x14ac:dyDescent="0.2">
      <c r="C588" s="80"/>
      <c r="D588" s="80"/>
      <c r="E588" s="80"/>
      <c r="F588" s="80"/>
    </row>
    <row r="589" spans="3:6" x14ac:dyDescent="0.2">
      <c r="C589" s="80"/>
      <c r="D589" s="80"/>
      <c r="E589" s="80"/>
      <c r="F589" s="80"/>
    </row>
    <row r="590" spans="3:6" x14ac:dyDescent="0.2">
      <c r="C590" s="80"/>
      <c r="D590" s="80"/>
      <c r="E590" s="80"/>
      <c r="F590" s="80"/>
    </row>
    <row r="591" spans="3:6" x14ac:dyDescent="0.2">
      <c r="C591" s="80"/>
      <c r="D591" s="80"/>
      <c r="E591" s="80"/>
      <c r="F591" s="80"/>
    </row>
    <row r="592" spans="3:6" x14ac:dyDescent="0.2">
      <c r="C592" s="80"/>
      <c r="D592" s="80"/>
      <c r="E592" s="80"/>
      <c r="F592" s="80"/>
    </row>
    <row r="593" spans="3:6" x14ac:dyDescent="0.2">
      <c r="C593" s="80"/>
      <c r="D593" s="80"/>
      <c r="E593" s="80"/>
      <c r="F593" s="80"/>
    </row>
    <row r="594" spans="3:6" x14ac:dyDescent="0.2">
      <c r="C594" s="80"/>
      <c r="D594" s="80"/>
      <c r="E594" s="80"/>
      <c r="F594" s="80"/>
    </row>
    <row r="595" spans="3:6" x14ac:dyDescent="0.2">
      <c r="C595" s="80"/>
      <c r="D595" s="80"/>
      <c r="E595" s="80"/>
      <c r="F595" s="80"/>
    </row>
    <row r="596" spans="3:6" x14ac:dyDescent="0.2">
      <c r="C596" s="80"/>
      <c r="D596" s="80"/>
      <c r="E596" s="80"/>
      <c r="F596" s="80"/>
    </row>
    <row r="597" spans="3:6" x14ac:dyDescent="0.2">
      <c r="C597" s="80"/>
      <c r="D597" s="80"/>
      <c r="E597" s="80"/>
      <c r="F597" s="80"/>
    </row>
    <row r="598" spans="3:6" x14ac:dyDescent="0.2">
      <c r="C598" s="80"/>
      <c r="D598" s="80"/>
      <c r="E598" s="80"/>
      <c r="F598" s="80"/>
    </row>
    <row r="599" spans="3:6" x14ac:dyDescent="0.2">
      <c r="C599" s="80"/>
      <c r="D599" s="80"/>
      <c r="E599" s="80"/>
      <c r="F599" s="80"/>
    </row>
    <row r="600" spans="3:6" x14ac:dyDescent="0.2">
      <c r="C600" s="80"/>
      <c r="D600" s="80"/>
      <c r="E600" s="80"/>
      <c r="F600" s="80"/>
    </row>
    <row r="601" spans="3:6" x14ac:dyDescent="0.2">
      <c r="C601" s="80"/>
      <c r="D601" s="80"/>
      <c r="E601" s="80"/>
      <c r="F601" s="80"/>
    </row>
    <row r="602" spans="3:6" x14ac:dyDescent="0.2">
      <c r="C602" s="80"/>
      <c r="D602" s="80"/>
      <c r="E602" s="80"/>
      <c r="F602" s="80"/>
    </row>
    <row r="603" spans="3:6" x14ac:dyDescent="0.2">
      <c r="C603" s="80"/>
      <c r="D603" s="80"/>
      <c r="E603" s="80"/>
      <c r="F603" s="80"/>
    </row>
    <row r="604" spans="3:6" x14ac:dyDescent="0.2">
      <c r="C604" s="80"/>
      <c r="D604" s="80"/>
      <c r="E604" s="80"/>
      <c r="F604" s="80"/>
    </row>
    <row r="605" spans="3:6" x14ac:dyDescent="0.2">
      <c r="C605" s="80"/>
      <c r="D605" s="80"/>
      <c r="E605" s="80"/>
      <c r="F605" s="80"/>
    </row>
    <row r="606" spans="3:6" x14ac:dyDescent="0.2">
      <c r="C606" s="80"/>
      <c r="D606" s="80"/>
      <c r="E606" s="80"/>
      <c r="F606" s="80"/>
    </row>
    <row r="607" spans="3:6" x14ac:dyDescent="0.2">
      <c r="C607" s="80"/>
      <c r="D607" s="80"/>
      <c r="E607" s="80"/>
      <c r="F607" s="80"/>
    </row>
    <row r="608" spans="3:6" x14ac:dyDescent="0.2">
      <c r="C608" s="80"/>
      <c r="D608" s="80"/>
      <c r="E608" s="80"/>
      <c r="F608" s="80"/>
    </row>
    <row r="609" spans="3:6" x14ac:dyDescent="0.2">
      <c r="C609" s="80"/>
      <c r="D609" s="80"/>
      <c r="E609" s="80"/>
      <c r="F609" s="80"/>
    </row>
    <row r="610" spans="3:6" x14ac:dyDescent="0.2">
      <c r="C610" s="80"/>
      <c r="D610" s="80"/>
      <c r="E610" s="80"/>
      <c r="F610" s="80"/>
    </row>
    <row r="611" spans="3:6" x14ac:dyDescent="0.2">
      <c r="C611" s="80"/>
      <c r="D611" s="80"/>
      <c r="E611" s="80"/>
      <c r="F611" s="80"/>
    </row>
    <row r="612" spans="3:6" x14ac:dyDescent="0.2">
      <c r="C612" s="80"/>
      <c r="D612" s="80"/>
      <c r="E612" s="80"/>
      <c r="F612" s="80"/>
    </row>
    <row r="613" spans="3:6" x14ac:dyDescent="0.2">
      <c r="C613" s="80"/>
      <c r="D613" s="80"/>
      <c r="E613" s="80"/>
      <c r="F613" s="80"/>
    </row>
    <row r="614" spans="3:6" x14ac:dyDescent="0.2">
      <c r="C614" s="80"/>
      <c r="D614" s="80"/>
      <c r="E614" s="80"/>
      <c r="F614" s="80"/>
    </row>
    <row r="615" spans="3:6" x14ac:dyDescent="0.2">
      <c r="C615" s="80"/>
      <c r="D615" s="80"/>
      <c r="E615" s="80"/>
      <c r="F615" s="80"/>
    </row>
    <row r="616" spans="3:6" x14ac:dyDescent="0.2">
      <c r="C616" s="80"/>
      <c r="D616" s="80"/>
      <c r="E616" s="80"/>
      <c r="F616" s="80"/>
    </row>
    <row r="617" spans="3:6" x14ac:dyDescent="0.2">
      <c r="C617" s="80"/>
      <c r="D617" s="80"/>
      <c r="E617" s="80"/>
      <c r="F617" s="80"/>
    </row>
    <row r="618" spans="3:6" x14ac:dyDescent="0.2">
      <c r="C618" s="80"/>
      <c r="D618" s="80"/>
      <c r="E618" s="80"/>
      <c r="F618" s="80"/>
    </row>
    <row r="619" spans="3:6" x14ac:dyDescent="0.2">
      <c r="C619" s="80"/>
      <c r="D619" s="80"/>
      <c r="E619" s="80"/>
      <c r="F619" s="80"/>
    </row>
    <row r="620" spans="3:6" x14ac:dyDescent="0.2">
      <c r="C620" s="80"/>
      <c r="D620" s="80"/>
      <c r="E620" s="80"/>
      <c r="F620" s="80"/>
    </row>
    <row r="621" spans="3:6" x14ac:dyDescent="0.2">
      <c r="C621" s="80"/>
      <c r="D621" s="80"/>
      <c r="E621" s="80"/>
      <c r="F621" s="80"/>
    </row>
    <row r="622" spans="3:6" x14ac:dyDescent="0.2">
      <c r="C622" s="80"/>
      <c r="D622" s="80"/>
      <c r="E622" s="80"/>
      <c r="F622" s="80"/>
    </row>
    <row r="623" spans="3:6" x14ac:dyDescent="0.2">
      <c r="C623" s="80"/>
      <c r="D623" s="80"/>
      <c r="E623" s="80"/>
      <c r="F623" s="80"/>
    </row>
    <row r="624" spans="3:6" x14ac:dyDescent="0.2">
      <c r="C624" s="80"/>
      <c r="D624" s="80"/>
      <c r="E624" s="80"/>
      <c r="F624" s="80"/>
    </row>
    <row r="625" spans="3:6" x14ac:dyDescent="0.2">
      <c r="C625" s="80"/>
      <c r="D625" s="80"/>
      <c r="E625" s="80"/>
      <c r="F625" s="80"/>
    </row>
    <row r="626" spans="3:6" x14ac:dyDescent="0.2">
      <c r="C626" s="80"/>
      <c r="D626" s="80"/>
      <c r="E626" s="80"/>
      <c r="F626" s="80"/>
    </row>
    <row r="627" spans="3:6" x14ac:dyDescent="0.2">
      <c r="C627" s="80"/>
      <c r="D627" s="80"/>
      <c r="E627" s="80"/>
      <c r="F627" s="80"/>
    </row>
    <row r="628" spans="3:6" x14ac:dyDescent="0.2">
      <c r="C628" s="80"/>
      <c r="D628" s="80"/>
      <c r="E628" s="80"/>
      <c r="F628" s="80"/>
    </row>
    <row r="629" spans="3:6" x14ac:dyDescent="0.2">
      <c r="C629" s="80"/>
      <c r="D629" s="80"/>
      <c r="E629" s="80"/>
      <c r="F629" s="80"/>
    </row>
    <row r="630" spans="3:6" x14ac:dyDescent="0.2">
      <c r="C630" s="80"/>
      <c r="D630" s="80"/>
      <c r="E630" s="80"/>
      <c r="F630" s="80"/>
    </row>
    <row r="631" spans="3:6" x14ac:dyDescent="0.2">
      <c r="C631" s="80"/>
      <c r="D631" s="80"/>
      <c r="E631" s="80"/>
      <c r="F631" s="80"/>
    </row>
    <row r="632" spans="3:6" x14ac:dyDescent="0.2">
      <c r="C632" s="80"/>
      <c r="D632" s="80"/>
      <c r="E632" s="80"/>
      <c r="F632" s="80"/>
    </row>
    <row r="633" spans="3:6" x14ac:dyDescent="0.2">
      <c r="C633" s="80"/>
      <c r="D633" s="80"/>
      <c r="E633" s="80"/>
      <c r="F633" s="80"/>
    </row>
    <row r="634" spans="3:6" x14ac:dyDescent="0.2">
      <c r="C634" s="80"/>
      <c r="D634" s="80"/>
      <c r="E634" s="80"/>
      <c r="F634" s="80"/>
    </row>
    <row r="635" spans="3:6" x14ac:dyDescent="0.2">
      <c r="C635" s="80"/>
      <c r="D635" s="80"/>
      <c r="E635" s="80"/>
      <c r="F635" s="80"/>
    </row>
    <row r="636" spans="3:6" x14ac:dyDescent="0.2">
      <c r="C636" s="80"/>
      <c r="D636" s="80"/>
      <c r="E636" s="80"/>
      <c r="F636" s="80"/>
    </row>
    <row r="637" spans="3:6" x14ac:dyDescent="0.2">
      <c r="C637" s="80"/>
      <c r="D637" s="80"/>
      <c r="E637" s="80"/>
      <c r="F637" s="80"/>
    </row>
    <row r="638" spans="3:6" x14ac:dyDescent="0.2">
      <c r="C638" s="80"/>
      <c r="D638" s="80"/>
      <c r="E638" s="80"/>
      <c r="F638" s="80"/>
    </row>
    <row r="639" spans="3:6" x14ac:dyDescent="0.2">
      <c r="C639" s="80"/>
      <c r="D639" s="80"/>
      <c r="E639" s="80"/>
      <c r="F639" s="80"/>
    </row>
    <row r="640" spans="3:6" x14ac:dyDescent="0.2">
      <c r="C640" s="80"/>
      <c r="D640" s="80"/>
      <c r="E640" s="80"/>
      <c r="F640" s="80"/>
    </row>
    <row r="641" spans="3:6" x14ac:dyDescent="0.2">
      <c r="C641" s="80"/>
      <c r="D641" s="80"/>
      <c r="E641" s="80"/>
      <c r="F641" s="80"/>
    </row>
    <row r="642" spans="3:6" x14ac:dyDescent="0.2">
      <c r="C642" s="80"/>
      <c r="D642" s="80"/>
      <c r="E642" s="80"/>
      <c r="F642" s="80"/>
    </row>
    <row r="643" spans="3:6" x14ac:dyDescent="0.2">
      <c r="C643" s="80"/>
      <c r="D643" s="80"/>
      <c r="E643" s="80"/>
      <c r="F643" s="80"/>
    </row>
    <row r="644" spans="3:6" x14ac:dyDescent="0.2">
      <c r="C644" s="80"/>
      <c r="D644" s="80"/>
      <c r="E644" s="80"/>
      <c r="F644" s="80"/>
    </row>
    <row r="645" spans="3:6" x14ac:dyDescent="0.2">
      <c r="C645" s="80"/>
      <c r="D645" s="80"/>
      <c r="E645" s="80"/>
      <c r="F645" s="80"/>
    </row>
    <row r="646" spans="3:6" x14ac:dyDescent="0.2">
      <c r="C646" s="80"/>
      <c r="D646" s="80"/>
      <c r="E646" s="80"/>
      <c r="F646" s="80"/>
    </row>
    <row r="647" spans="3:6" x14ac:dyDescent="0.2">
      <c r="C647" s="80"/>
      <c r="D647" s="80"/>
      <c r="E647" s="80"/>
      <c r="F647" s="80"/>
    </row>
    <row r="648" spans="3:6" x14ac:dyDescent="0.2">
      <c r="C648" s="80"/>
      <c r="D648" s="80"/>
      <c r="E648" s="80"/>
      <c r="F648" s="80"/>
    </row>
    <row r="649" spans="3:6" x14ac:dyDescent="0.2">
      <c r="C649" s="80"/>
      <c r="D649" s="80"/>
      <c r="E649" s="80"/>
      <c r="F649" s="80"/>
    </row>
    <row r="650" spans="3:6" x14ac:dyDescent="0.2">
      <c r="C650" s="80"/>
      <c r="D650" s="80"/>
      <c r="E650" s="80"/>
      <c r="F650" s="80"/>
    </row>
    <row r="651" spans="3:6" x14ac:dyDescent="0.2">
      <c r="C651" s="80"/>
      <c r="D651" s="80"/>
      <c r="E651" s="80"/>
      <c r="F651" s="80"/>
    </row>
    <row r="652" spans="3:6" x14ac:dyDescent="0.2">
      <c r="C652" s="80"/>
      <c r="D652" s="80"/>
      <c r="E652" s="80"/>
      <c r="F652" s="80"/>
    </row>
    <row r="653" spans="3:6" x14ac:dyDescent="0.2">
      <c r="C653" s="80"/>
      <c r="D653" s="80"/>
      <c r="E653" s="80"/>
      <c r="F653" s="80"/>
    </row>
    <row r="654" spans="3:6" x14ac:dyDescent="0.2">
      <c r="C654" s="80"/>
      <c r="D654" s="80"/>
      <c r="E654" s="80"/>
      <c r="F654" s="80"/>
    </row>
    <row r="655" spans="3:6" x14ac:dyDescent="0.2">
      <c r="C655" s="80"/>
      <c r="D655" s="80"/>
      <c r="E655" s="80"/>
      <c r="F655" s="80"/>
    </row>
    <row r="656" spans="3:6" x14ac:dyDescent="0.2">
      <c r="C656" s="80"/>
      <c r="D656" s="80"/>
      <c r="E656" s="80"/>
      <c r="F656" s="80"/>
    </row>
    <row r="657" spans="3:6" x14ac:dyDescent="0.2">
      <c r="C657" s="80"/>
      <c r="D657" s="80"/>
      <c r="E657" s="80"/>
      <c r="F657" s="80"/>
    </row>
    <row r="658" spans="3:6" x14ac:dyDescent="0.2">
      <c r="C658" s="80"/>
      <c r="D658" s="80"/>
      <c r="E658" s="80"/>
      <c r="F658" s="80"/>
    </row>
    <row r="659" spans="3:6" x14ac:dyDescent="0.2">
      <c r="C659" s="80"/>
      <c r="D659" s="80"/>
      <c r="E659" s="80"/>
      <c r="F659" s="80"/>
    </row>
    <row r="660" spans="3:6" x14ac:dyDescent="0.2">
      <c r="C660" s="80"/>
      <c r="D660" s="80"/>
      <c r="E660" s="80"/>
      <c r="F660" s="80"/>
    </row>
    <row r="661" spans="3:6" x14ac:dyDescent="0.2">
      <c r="C661" s="80"/>
      <c r="D661" s="80"/>
      <c r="E661" s="80"/>
      <c r="F661" s="80"/>
    </row>
    <row r="662" spans="3:6" x14ac:dyDescent="0.2">
      <c r="C662" s="80"/>
      <c r="D662" s="80"/>
      <c r="E662" s="80"/>
      <c r="F662" s="80"/>
    </row>
    <row r="663" spans="3:6" x14ac:dyDescent="0.2">
      <c r="C663" s="80"/>
      <c r="D663" s="80"/>
      <c r="E663" s="80"/>
      <c r="F663" s="80"/>
    </row>
    <row r="664" spans="3:6" x14ac:dyDescent="0.2">
      <c r="C664" s="80"/>
      <c r="D664" s="80"/>
      <c r="E664" s="80"/>
      <c r="F664" s="80"/>
    </row>
    <row r="665" spans="3:6" x14ac:dyDescent="0.2">
      <c r="C665" s="80"/>
      <c r="D665" s="80"/>
      <c r="E665" s="80"/>
      <c r="F665" s="80"/>
    </row>
    <row r="666" spans="3:6" x14ac:dyDescent="0.2">
      <c r="C666" s="80"/>
      <c r="D666" s="80"/>
      <c r="E666" s="80"/>
      <c r="F666" s="80"/>
    </row>
    <row r="667" spans="3:6" x14ac:dyDescent="0.2">
      <c r="C667" s="80"/>
      <c r="D667" s="80"/>
      <c r="E667" s="80"/>
      <c r="F667" s="80"/>
    </row>
    <row r="668" spans="3:6" x14ac:dyDescent="0.2">
      <c r="C668" s="80"/>
      <c r="D668" s="80"/>
      <c r="E668" s="80"/>
      <c r="F668" s="80"/>
    </row>
    <row r="669" spans="3:6" x14ac:dyDescent="0.2">
      <c r="C669" s="80"/>
      <c r="D669" s="80"/>
      <c r="E669" s="80"/>
      <c r="F669" s="80"/>
    </row>
    <row r="670" spans="3:6" x14ac:dyDescent="0.2">
      <c r="C670" s="80"/>
      <c r="D670" s="80"/>
      <c r="E670" s="80"/>
      <c r="F670" s="80"/>
    </row>
    <row r="671" spans="3:6" x14ac:dyDescent="0.2">
      <c r="C671" s="80"/>
      <c r="D671" s="80"/>
      <c r="E671" s="80"/>
      <c r="F671" s="80"/>
    </row>
    <row r="672" spans="3:6" x14ac:dyDescent="0.2">
      <c r="C672" s="80"/>
      <c r="D672" s="80"/>
      <c r="E672" s="80"/>
      <c r="F672" s="80"/>
    </row>
    <row r="673" spans="3:6" x14ac:dyDescent="0.2">
      <c r="C673" s="80"/>
      <c r="D673" s="80"/>
      <c r="E673" s="80"/>
      <c r="F673" s="80"/>
    </row>
    <row r="674" spans="3:6" x14ac:dyDescent="0.2">
      <c r="C674" s="80"/>
      <c r="D674" s="80"/>
      <c r="E674" s="80"/>
      <c r="F674" s="80"/>
    </row>
    <row r="675" spans="3:6" x14ac:dyDescent="0.2">
      <c r="C675" s="80"/>
      <c r="D675" s="80"/>
      <c r="E675" s="80"/>
      <c r="F675" s="80"/>
    </row>
    <row r="676" spans="3:6" x14ac:dyDescent="0.2">
      <c r="C676" s="80"/>
      <c r="D676" s="80"/>
      <c r="E676" s="80"/>
      <c r="F676" s="80"/>
    </row>
    <row r="677" spans="3:6" x14ac:dyDescent="0.2">
      <c r="C677" s="80"/>
      <c r="D677" s="80"/>
      <c r="E677" s="80"/>
      <c r="F677" s="80"/>
    </row>
    <row r="678" spans="3:6" x14ac:dyDescent="0.2">
      <c r="C678" s="80"/>
      <c r="D678" s="80"/>
      <c r="E678" s="80"/>
      <c r="F678" s="80"/>
    </row>
    <row r="679" spans="3:6" x14ac:dyDescent="0.2">
      <c r="C679" s="80"/>
      <c r="D679" s="80"/>
      <c r="E679" s="80"/>
      <c r="F679" s="80"/>
    </row>
    <row r="680" spans="3:6" x14ac:dyDescent="0.2">
      <c r="C680" s="80"/>
      <c r="D680" s="80"/>
      <c r="E680" s="80"/>
      <c r="F680" s="80"/>
    </row>
    <row r="681" spans="3:6" x14ac:dyDescent="0.2">
      <c r="C681" s="80"/>
      <c r="D681" s="80"/>
      <c r="E681" s="80"/>
      <c r="F681" s="80"/>
    </row>
    <row r="682" spans="3:6" x14ac:dyDescent="0.2">
      <c r="C682" s="80"/>
      <c r="D682" s="80"/>
      <c r="E682" s="80"/>
      <c r="F682" s="80"/>
    </row>
    <row r="683" spans="3:6" x14ac:dyDescent="0.2">
      <c r="C683" s="80"/>
      <c r="D683" s="80"/>
      <c r="E683" s="80"/>
      <c r="F683" s="80"/>
    </row>
    <row r="684" spans="3:6" x14ac:dyDescent="0.2">
      <c r="C684" s="80"/>
      <c r="D684" s="80"/>
      <c r="E684" s="80"/>
      <c r="F684" s="80"/>
    </row>
    <row r="685" spans="3:6" x14ac:dyDescent="0.2">
      <c r="C685" s="80"/>
      <c r="D685" s="80"/>
      <c r="E685" s="80"/>
      <c r="F685" s="80"/>
    </row>
    <row r="686" spans="3:6" x14ac:dyDescent="0.2">
      <c r="C686" s="80"/>
      <c r="D686" s="80"/>
      <c r="E686" s="80"/>
      <c r="F686" s="80"/>
    </row>
    <row r="687" spans="3:6" x14ac:dyDescent="0.2">
      <c r="C687" s="80"/>
      <c r="D687" s="80"/>
      <c r="E687" s="80"/>
      <c r="F687" s="80"/>
    </row>
    <row r="688" spans="3:6" x14ac:dyDescent="0.2">
      <c r="C688" s="80"/>
      <c r="D688" s="80"/>
      <c r="E688" s="80"/>
      <c r="F688" s="80"/>
    </row>
    <row r="689" spans="3:6" x14ac:dyDescent="0.2">
      <c r="C689" s="80"/>
      <c r="D689" s="80"/>
      <c r="E689" s="80"/>
      <c r="F689" s="80"/>
    </row>
    <row r="690" spans="3:6" x14ac:dyDescent="0.2">
      <c r="C690" s="80"/>
      <c r="D690" s="80"/>
      <c r="E690" s="80"/>
      <c r="F690" s="80"/>
    </row>
    <row r="691" spans="3:6" x14ac:dyDescent="0.2">
      <c r="C691" s="80"/>
      <c r="D691" s="80"/>
      <c r="E691" s="80"/>
      <c r="F691" s="80"/>
    </row>
    <row r="692" spans="3:6" x14ac:dyDescent="0.2">
      <c r="C692" s="80"/>
      <c r="D692" s="80"/>
      <c r="E692" s="80"/>
      <c r="F692" s="80"/>
    </row>
    <row r="693" spans="3:6" x14ac:dyDescent="0.2">
      <c r="C693" s="80"/>
      <c r="D693" s="80"/>
      <c r="E693" s="80"/>
      <c r="F693" s="80"/>
    </row>
    <row r="694" spans="3:6" x14ac:dyDescent="0.2">
      <c r="C694" s="80"/>
      <c r="D694" s="80"/>
      <c r="E694" s="80"/>
      <c r="F694" s="80"/>
    </row>
    <row r="695" spans="3:6" x14ac:dyDescent="0.2">
      <c r="C695" s="80"/>
      <c r="D695" s="80"/>
      <c r="E695" s="80"/>
      <c r="F695" s="80"/>
    </row>
    <row r="696" spans="3:6" x14ac:dyDescent="0.2">
      <c r="C696" s="80"/>
      <c r="D696" s="80"/>
      <c r="E696" s="80"/>
      <c r="F696" s="80"/>
    </row>
    <row r="697" spans="3:6" x14ac:dyDescent="0.2">
      <c r="C697" s="80"/>
      <c r="D697" s="80"/>
      <c r="E697" s="80"/>
      <c r="F697" s="80"/>
    </row>
    <row r="698" spans="3:6" x14ac:dyDescent="0.2">
      <c r="C698" s="80"/>
      <c r="D698" s="80"/>
      <c r="E698" s="80"/>
      <c r="F698" s="80"/>
    </row>
    <row r="699" spans="3:6" x14ac:dyDescent="0.2">
      <c r="C699" s="80"/>
      <c r="D699" s="80"/>
      <c r="E699" s="80"/>
      <c r="F699" s="80"/>
    </row>
    <row r="700" spans="3:6" x14ac:dyDescent="0.2">
      <c r="C700" s="80"/>
      <c r="D700" s="80"/>
      <c r="E700" s="80"/>
      <c r="F700" s="80"/>
    </row>
    <row r="701" spans="3:6" x14ac:dyDescent="0.2">
      <c r="C701" s="80"/>
      <c r="D701" s="80"/>
      <c r="E701" s="80"/>
      <c r="F701" s="80"/>
    </row>
    <row r="702" spans="3:6" x14ac:dyDescent="0.2">
      <c r="C702" s="80"/>
      <c r="D702" s="80"/>
      <c r="E702" s="80"/>
      <c r="F702" s="80"/>
    </row>
    <row r="703" spans="3:6" x14ac:dyDescent="0.2">
      <c r="C703" s="80"/>
      <c r="D703" s="80"/>
      <c r="E703" s="80"/>
      <c r="F703" s="80"/>
    </row>
    <row r="704" spans="3:6" x14ac:dyDescent="0.2">
      <c r="C704" s="80"/>
      <c r="D704" s="80"/>
      <c r="E704" s="80"/>
      <c r="F704" s="80"/>
    </row>
    <row r="705" spans="3:6" x14ac:dyDescent="0.2">
      <c r="C705" s="80"/>
      <c r="D705" s="80"/>
      <c r="E705" s="80"/>
      <c r="F705" s="80"/>
    </row>
    <row r="706" spans="3:6" x14ac:dyDescent="0.2">
      <c r="C706" s="80"/>
      <c r="D706" s="80"/>
      <c r="E706" s="80"/>
      <c r="F706" s="80"/>
    </row>
    <row r="707" spans="3:6" x14ac:dyDescent="0.2">
      <c r="C707" s="80"/>
      <c r="D707" s="80"/>
      <c r="E707" s="80"/>
      <c r="F707" s="80"/>
    </row>
    <row r="708" spans="3:6" x14ac:dyDescent="0.2">
      <c r="C708" s="80"/>
      <c r="D708" s="80"/>
      <c r="E708" s="80"/>
      <c r="F708" s="80"/>
    </row>
    <row r="709" spans="3:6" x14ac:dyDescent="0.2">
      <c r="C709" s="80"/>
      <c r="D709" s="80"/>
      <c r="E709" s="80"/>
      <c r="F709" s="80"/>
    </row>
    <row r="710" spans="3:6" x14ac:dyDescent="0.2">
      <c r="C710" s="80"/>
      <c r="D710" s="80"/>
      <c r="E710" s="80"/>
      <c r="F710" s="80"/>
    </row>
    <row r="711" spans="3:6" x14ac:dyDescent="0.2">
      <c r="C711" s="80"/>
      <c r="D711" s="80"/>
      <c r="E711" s="80"/>
      <c r="F711" s="80"/>
    </row>
    <row r="712" spans="3:6" x14ac:dyDescent="0.2">
      <c r="C712" s="80"/>
      <c r="D712" s="80"/>
      <c r="E712" s="80"/>
      <c r="F712" s="80"/>
    </row>
    <row r="713" spans="3:6" x14ac:dyDescent="0.2">
      <c r="C713" s="80"/>
      <c r="D713" s="80"/>
      <c r="E713" s="80"/>
      <c r="F713" s="80"/>
    </row>
    <row r="714" spans="3:6" x14ac:dyDescent="0.2">
      <c r="C714" s="80"/>
      <c r="D714" s="80"/>
      <c r="E714" s="80"/>
      <c r="F714" s="80"/>
    </row>
    <row r="715" spans="3:6" x14ac:dyDescent="0.2">
      <c r="C715" s="80"/>
      <c r="D715" s="80"/>
      <c r="E715" s="80"/>
      <c r="F715" s="80"/>
    </row>
    <row r="716" spans="3:6" x14ac:dyDescent="0.2">
      <c r="C716" s="80"/>
      <c r="D716" s="80"/>
      <c r="E716" s="80"/>
      <c r="F716" s="80"/>
    </row>
    <row r="717" spans="3:6" x14ac:dyDescent="0.2">
      <c r="C717" s="80"/>
      <c r="D717" s="80"/>
      <c r="E717" s="80"/>
      <c r="F717" s="80"/>
    </row>
    <row r="718" spans="3:6" x14ac:dyDescent="0.2">
      <c r="C718" s="80"/>
      <c r="D718" s="80"/>
      <c r="E718" s="80"/>
      <c r="F718" s="80"/>
    </row>
    <row r="719" spans="3:6" x14ac:dyDescent="0.2">
      <c r="C719" s="80"/>
      <c r="D719" s="80"/>
      <c r="E719" s="80"/>
      <c r="F719" s="80"/>
    </row>
    <row r="720" spans="3:6" x14ac:dyDescent="0.2">
      <c r="C720" s="80"/>
      <c r="D720" s="80"/>
      <c r="E720" s="80"/>
      <c r="F720" s="80"/>
    </row>
    <row r="721" spans="3:6" x14ac:dyDescent="0.2">
      <c r="C721" s="80"/>
      <c r="D721" s="80"/>
      <c r="E721" s="80"/>
      <c r="F721" s="80"/>
    </row>
    <row r="722" spans="3:6" x14ac:dyDescent="0.2">
      <c r="C722" s="80"/>
      <c r="D722" s="80"/>
      <c r="E722" s="80"/>
      <c r="F722" s="80"/>
    </row>
    <row r="723" spans="3:6" x14ac:dyDescent="0.2">
      <c r="C723" s="80"/>
      <c r="D723" s="80"/>
      <c r="E723" s="80"/>
      <c r="F723" s="80"/>
    </row>
    <row r="724" spans="3:6" x14ac:dyDescent="0.2">
      <c r="C724" s="80"/>
      <c r="D724" s="80"/>
      <c r="E724" s="80"/>
      <c r="F724" s="80"/>
    </row>
    <row r="725" spans="3:6" x14ac:dyDescent="0.2">
      <c r="C725" s="80"/>
      <c r="D725" s="80"/>
      <c r="E725" s="80"/>
      <c r="F725" s="80"/>
    </row>
    <row r="726" spans="3:6" x14ac:dyDescent="0.2">
      <c r="C726" s="80"/>
      <c r="D726" s="80"/>
      <c r="E726" s="80"/>
      <c r="F726" s="80"/>
    </row>
    <row r="727" spans="3:6" x14ac:dyDescent="0.2">
      <c r="C727" s="80"/>
      <c r="D727" s="80"/>
      <c r="E727" s="80"/>
      <c r="F727" s="80"/>
    </row>
    <row r="728" spans="3:6" x14ac:dyDescent="0.2">
      <c r="C728" s="80"/>
      <c r="D728" s="80"/>
      <c r="E728" s="80"/>
      <c r="F728" s="80"/>
    </row>
    <row r="729" spans="3:6" x14ac:dyDescent="0.2">
      <c r="C729" s="80"/>
      <c r="D729" s="80"/>
      <c r="E729" s="80"/>
      <c r="F729" s="80"/>
    </row>
    <row r="730" spans="3:6" x14ac:dyDescent="0.2">
      <c r="C730" s="80"/>
      <c r="D730" s="80"/>
      <c r="E730" s="80"/>
      <c r="F730" s="80"/>
    </row>
    <row r="731" spans="3:6" x14ac:dyDescent="0.2">
      <c r="C731" s="80"/>
      <c r="D731" s="80"/>
      <c r="E731" s="80"/>
      <c r="F731" s="80"/>
    </row>
    <row r="732" spans="3:6" x14ac:dyDescent="0.2">
      <c r="C732" s="80"/>
      <c r="D732" s="80"/>
      <c r="E732" s="80"/>
      <c r="F732" s="80"/>
    </row>
    <row r="733" spans="3:6" x14ac:dyDescent="0.2">
      <c r="C733" s="80"/>
      <c r="D733" s="80"/>
      <c r="E733" s="80"/>
      <c r="F733" s="80"/>
    </row>
    <row r="734" spans="3:6" x14ac:dyDescent="0.2">
      <c r="C734" s="80"/>
      <c r="D734" s="80"/>
      <c r="E734" s="80"/>
      <c r="F734" s="80"/>
    </row>
    <row r="735" spans="3:6" x14ac:dyDescent="0.2">
      <c r="C735" s="80"/>
      <c r="D735" s="80"/>
      <c r="E735" s="80"/>
      <c r="F735" s="80"/>
    </row>
    <row r="736" spans="3:6" x14ac:dyDescent="0.2">
      <c r="C736" s="80"/>
      <c r="D736" s="80"/>
      <c r="E736" s="80"/>
      <c r="F736" s="80"/>
    </row>
    <row r="737" spans="3:6" x14ac:dyDescent="0.2">
      <c r="C737" s="80"/>
      <c r="D737" s="80"/>
      <c r="E737" s="80"/>
      <c r="F737" s="80"/>
    </row>
    <row r="738" spans="3:6" x14ac:dyDescent="0.2">
      <c r="C738" s="80"/>
      <c r="D738" s="80"/>
      <c r="E738" s="80"/>
      <c r="F738" s="80"/>
    </row>
    <row r="739" spans="3:6" x14ac:dyDescent="0.2">
      <c r="C739" s="80"/>
      <c r="D739" s="80"/>
      <c r="E739" s="80"/>
      <c r="F739" s="80"/>
    </row>
    <row r="740" spans="3:6" x14ac:dyDescent="0.2">
      <c r="C740" s="80"/>
      <c r="D740" s="80"/>
      <c r="E740" s="80"/>
      <c r="F740" s="80"/>
    </row>
    <row r="741" spans="3:6" x14ac:dyDescent="0.2">
      <c r="C741" s="80"/>
      <c r="D741" s="80"/>
      <c r="E741" s="80"/>
      <c r="F741" s="80"/>
    </row>
    <row r="742" spans="3:6" x14ac:dyDescent="0.2">
      <c r="C742" s="80"/>
      <c r="D742" s="80"/>
      <c r="E742" s="80"/>
      <c r="F742" s="80"/>
    </row>
    <row r="743" spans="3:6" x14ac:dyDescent="0.2">
      <c r="C743" s="80"/>
      <c r="D743" s="80"/>
      <c r="E743" s="80"/>
      <c r="F743" s="80"/>
    </row>
    <row r="744" spans="3:6" x14ac:dyDescent="0.2">
      <c r="C744" s="80"/>
      <c r="D744" s="80"/>
      <c r="E744" s="80"/>
      <c r="F744" s="80"/>
    </row>
    <row r="745" spans="3:6" x14ac:dyDescent="0.2">
      <c r="C745" s="80"/>
      <c r="D745" s="80"/>
      <c r="E745" s="80"/>
      <c r="F745" s="80"/>
    </row>
    <row r="746" spans="3:6" x14ac:dyDescent="0.2">
      <c r="C746" s="80"/>
      <c r="D746" s="80"/>
      <c r="E746" s="80"/>
      <c r="F746" s="80"/>
    </row>
    <row r="747" spans="3:6" x14ac:dyDescent="0.2">
      <c r="C747" s="80"/>
      <c r="D747" s="80"/>
      <c r="E747" s="80"/>
      <c r="F747" s="80"/>
    </row>
    <row r="748" spans="3:6" x14ac:dyDescent="0.2">
      <c r="C748" s="80"/>
      <c r="D748" s="80"/>
      <c r="E748" s="80"/>
      <c r="F748" s="80"/>
    </row>
    <row r="749" spans="3:6" x14ac:dyDescent="0.2">
      <c r="C749" s="80"/>
      <c r="D749" s="80"/>
      <c r="E749" s="80"/>
      <c r="F749" s="80"/>
    </row>
    <row r="750" spans="3:6" x14ac:dyDescent="0.2">
      <c r="C750" s="80"/>
      <c r="D750" s="80"/>
      <c r="E750" s="80"/>
      <c r="F750" s="80"/>
    </row>
    <row r="751" spans="3:6" x14ac:dyDescent="0.2">
      <c r="C751" s="80"/>
      <c r="D751" s="80"/>
      <c r="E751" s="80"/>
      <c r="F751" s="80"/>
    </row>
    <row r="752" spans="3:6" x14ac:dyDescent="0.2">
      <c r="C752" s="80"/>
      <c r="D752" s="80"/>
      <c r="E752" s="80"/>
      <c r="F752" s="80"/>
    </row>
    <row r="753" spans="3:6" x14ac:dyDescent="0.2">
      <c r="C753" s="80"/>
      <c r="D753" s="80"/>
      <c r="E753" s="80"/>
      <c r="F753" s="80"/>
    </row>
    <row r="754" spans="3:6" x14ac:dyDescent="0.2">
      <c r="C754" s="80"/>
      <c r="D754" s="80"/>
      <c r="E754" s="80"/>
      <c r="F754" s="80"/>
    </row>
    <row r="755" spans="3:6" x14ac:dyDescent="0.2">
      <c r="C755" s="80"/>
      <c r="D755" s="80"/>
      <c r="E755" s="80"/>
      <c r="F755" s="80"/>
    </row>
    <row r="756" spans="3:6" x14ac:dyDescent="0.2">
      <c r="C756" s="80"/>
      <c r="D756" s="80"/>
      <c r="E756" s="80"/>
      <c r="F756" s="80"/>
    </row>
    <row r="757" spans="3:6" x14ac:dyDescent="0.2">
      <c r="C757" s="80"/>
      <c r="D757" s="80"/>
      <c r="E757" s="80"/>
      <c r="F757" s="80"/>
    </row>
    <row r="758" spans="3:6" x14ac:dyDescent="0.2">
      <c r="C758" s="80"/>
      <c r="D758" s="80"/>
      <c r="E758" s="80"/>
      <c r="F758" s="80"/>
    </row>
    <row r="759" spans="3:6" x14ac:dyDescent="0.2">
      <c r="C759" s="80"/>
      <c r="D759" s="80"/>
      <c r="E759" s="80"/>
      <c r="F759" s="80"/>
    </row>
    <row r="760" spans="3:6" x14ac:dyDescent="0.2">
      <c r="C760" s="80"/>
      <c r="D760" s="80"/>
      <c r="E760" s="80"/>
      <c r="F760" s="80"/>
    </row>
    <row r="761" spans="3:6" x14ac:dyDescent="0.2">
      <c r="C761" s="80"/>
      <c r="D761" s="80"/>
      <c r="E761" s="80"/>
      <c r="F761" s="80"/>
    </row>
    <row r="762" spans="3:6" x14ac:dyDescent="0.2">
      <c r="C762" s="80"/>
      <c r="D762" s="80"/>
      <c r="E762" s="80"/>
      <c r="F762" s="80"/>
    </row>
    <row r="763" spans="3:6" x14ac:dyDescent="0.2">
      <c r="C763" s="80"/>
      <c r="D763" s="80"/>
      <c r="E763" s="80"/>
      <c r="F763" s="80"/>
    </row>
    <row r="764" spans="3:6" x14ac:dyDescent="0.2">
      <c r="C764" s="80"/>
      <c r="D764" s="80"/>
      <c r="E764" s="80"/>
      <c r="F764" s="80"/>
    </row>
    <row r="765" spans="3:6" x14ac:dyDescent="0.2">
      <c r="C765" s="80"/>
      <c r="D765" s="80"/>
      <c r="E765" s="80"/>
      <c r="F765" s="80"/>
    </row>
    <row r="766" spans="3:6" x14ac:dyDescent="0.2">
      <c r="C766" s="80"/>
      <c r="D766" s="80"/>
      <c r="E766" s="80"/>
      <c r="F766" s="80"/>
    </row>
    <row r="767" spans="3:6" x14ac:dyDescent="0.2">
      <c r="C767" s="80"/>
      <c r="D767" s="80"/>
      <c r="E767" s="80"/>
      <c r="F767" s="80"/>
    </row>
    <row r="768" spans="3:6" x14ac:dyDescent="0.2">
      <c r="C768" s="80"/>
      <c r="D768" s="80"/>
      <c r="E768" s="80"/>
      <c r="F768" s="80"/>
    </row>
    <row r="769" spans="3:6" x14ac:dyDescent="0.2">
      <c r="C769" s="80"/>
      <c r="D769" s="80"/>
      <c r="E769" s="80"/>
      <c r="F769" s="80"/>
    </row>
    <row r="770" spans="3:6" x14ac:dyDescent="0.2">
      <c r="C770" s="80"/>
      <c r="D770" s="80"/>
      <c r="E770" s="80"/>
      <c r="F770" s="80"/>
    </row>
    <row r="771" spans="3:6" x14ac:dyDescent="0.2">
      <c r="C771" s="80"/>
      <c r="D771" s="80"/>
      <c r="E771" s="80"/>
      <c r="F771" s="80"/>
    </row>
    <row r="772" spans="3:6" x14ac:dyDescent="0.2">
      <c r="C772" s="80"/>
      <c r="D772" s="80"/>
      <c r="E772" s="80"/>
      <c r="F772" s="80"/>
    </row>
    <row r="773" spans="3:6" x14ac:dyDescent="0.2">
      <c r="C773" s="80"/>
      <c r="D773" s="80"/>
      <c r="E773" s="80"/>
      <c r="F773" s="80"/>
    </row>
    <row r="774" spans="3:6" x14ac:dyDescent="0.2">
      <c r="C774" s="80"/>
      <c r="D774" s="80"/>
      <c r="E774" s="80"/>
      <c r="F774" s="80"/>
    </row>
    <row r="775" spans="3:6" x14ac:dyDescent="0.2">
      <c r="C775" s="80"/>
      <c r="D775" s="80"/>
      <c r="E775" s="80"/>
      <c r="F775" s="80"/>
    </row>
    <row r="776" spans="3:6" x14ac:dyDescent="0.2">
      <c r="C776" s="80"/>
      <c r="D776" s="80"/>
      <c r="E776" s="80"/>
      <c r="F776" s="80"/>
    </row>
    <row r="777" spans="3:6" x14ac:dyDescent="0.2">
      <c r="C777" s="80"/>
      <c r="D777" s="80"/>
      <c r="E777" s="80"/>
      <c r="F777" s="80"/>
    </row>
    <row r="778" spans="3:6" x14ac:dyDescent="0.2">
      <c r="C778" s="80"/>
      <c r="D778" s="80"/>
      <c r="E778" s="80"/>
      <c r="F778" s="80"/>
    </row>
    <row r="779" spans="3:6" x14ac:dyDescent="0.2">
      <c r="C779" s="80"/>
      <c r="D779" s="80"/>
      <c r="E779" s="80"/>
      <c r="F779" s="80"/>
    </row>
    <row r="780" spans="3:6" x14ac:dyDescent="0.2">
      <c r="C780" s="80"/>
      <c r="D780" s="80"/>
      <c r="E780" s="80"/>
      <c r="F780" s="80"/>
    </row>
    <row r="781" spans="3:6" x14ac:dyDescent="0.2">
      <c r="C781" s="80"/>
      <c r="D781" s="80"/>
      <c r="E781" s="80"/>
      <c r="F781" s="80"/>
    </row>
    <row r="782" spans="3:6" x14ac:dyDescent="0.2">
      <c r="C782" s="80"/>
      <c r="D782" s="80"/>
      <c r="E782" s="80"/>
      <c r="F782" s="80"/>
    </row>
    <row r="783" spans="3:6" x14ac:dyDescent="0.2">
      <c r="C783" s="80"/>
      <c r="D783" s="80"/>
      <c r="E783" s="80"/>
      <c r="F783" s="80"/>
    </row>
    <row r="784" spans="3:6" x14ac:dyDescent="0.2">
      <c r="C784" s="80"/>
      <c r="D784" s="80"/>
      <c r="E784" s="80"/>
      <c r="F784" s="80"/>
    </row>
    <row r="785" spans="3:6" x14ac:dyDescent="0.2">
      <c r="C785" s="80"/>
      <c r="D785" s="80"/>
      <c r="E785" s="80"/>
      <c r="F785" s="80"/>
    </row>
    <row r="786" spans="3:6" x14ac:dyDescent="0.2">
      <c r="C786" s="80"/>
      <c r="D786" s="80"/>
      <c r="E786" s="80"/>
      <c r="F786" s="80"/>
    </row>
    <row r="787" spans="3:6" x14ac:dyDescent="0.2">
      <c r="C787" s="80"/>
      <c r="D787" s="80"/>
      <c r="E787" s="80"/>
      <c r="F787" s="80"/>
    </row>
    <row r="788" spans="3:6" x14ac:dyDescent="0.2">
      <c r="C788" s="80"/>
      <c r="D788" s="80"/>
      <c r="E788" s="80"/>
      <c r="F788" s="80"/>
    </row>
    <row r="789" spans="3:6" x14ac:dyDescent="0.2">
      <c r="C789" s="80"/>
      <c r="D789" s="80"/>
      <c r="E789" s="80"/>
      <c r="F789" s="80"/>
    </row>
    <row r="790" spans="3:6" x14ac:dyDescent="0.2">
      <c r="C790" s="80"/>
      <c r="D790" s="80"/>
      <c r="E790" s="80"/>
      <c r="F790" s="80"/>
    </row>
    <row r="791" spans="3:6" x14ac:dyDescent="0.2">
      <c r="C791" s="80"/>
      <c r="D791" s="80"/>
      <c r="E791" s="80"/>
      <c r="F791" s="80"/>
    </row>
    <row r="792" spans="3:6" x14ac:dyDescent="0.2">
      <c r="C792" s="80"/>
      <c r="D792" s="80"/>
      <c r="E792" s="80"/>
      <c r="F792" s="80"/>
    </row>
    <row r="793" spans="3:6" x14ac:dyDescent="0.2">
      <c r="C793" s="80"/>
      <c r="D793" s="80"/>
      <c r="E793" s="80"/>
      <c r="F793" s="80"/>
    </row>
    <row r="794" spans="3:6" x14ac:dyDescent="0.2">
      <c r="C794" s="80"/>
      <c r="D794" s="80"/>
      <c r="E794" s="80"/>
      <c r="F794" s="80"/>
    </row>
    <row r="795" spans="3:6" x14ac:dyDescent="0.2">
      <c r="C795" s="80"/>
      <c r="D795" s="80"/>
      <c r="E795" s="80"/>
      <c r="F795" s="80"/>
    </row>
    <row r="796" spans="3:6" x14ac:dyDescent="0.2">
      <c r="C796" s="80"/>
      <c r="D796" s="80"/>
      <c r="E796" s="80"/>
      <c r="F796" s="80"/>
    </row>
    <row r="797" spans="3:6" x14ac:dyDescent="0.2">
      <c r="C797" s="80"/>
      <c r="D797" s="80"/>
      <c r="E797" s="80"/>
      <c r="F797" s="80"/>
    </row>
    <row r="798" spans="3:6" x14ac:dyDescent="0.2">
      <c r="C798" s="80"/>
      <c r="D798" s="80"/>
      <c r="E798" s="80"/>
      <c r="F798" s="80"/>
    </row>
    <row r="799" spans="3:6" x14ac:dyDescent="0.2">
      <c r="C799" s="80"/>
      <c r="D799" s="80"/>
      <c r="E799" s="80"/>
      <c r="F799" s="80"/>
    </row>
    <row r="800" spans="3:6" x14ac:dyDescent="0.2">
      <c r="C800" s="80"/>
      <c r="D800" s="80"/>
      <c r="E800" s="80"/>
      <c r="F800" s="80"/>
    </row>
    <row r="801" spans="3:6" x14ac:dyDescent="0.2">
      <c r="C801" s="80"/>
      <c r="D801" s="80"/>
      <c r="E801" s="80"/>
      <c r="F801" s="80"/>
    </row>
    <row r="802" spans="3:6" x14ac:dyDescent="0.2">
      <c r="C802" s="80"/>
      <c r="D802" s="80"/>
      <c r="E802" s="80"/>
      <c r="F802" s="80"/>
    </row>
    <row r="803" spans="3:6" x14ac:dyDescent="0.2">
      <c r="C803" s="80"/>
      <c r="D803" s="80"/>
      <c r="E803" s="80"/>
      <c r="F803" s="80"/>
    </row>
    <row r="804" spans="3:6" x14ac:dyDescent="0.2">
      <c r="C804" s="80"/>
      <c r="D804" s="80"/>
      <c r="E804" s="80"/>
      <c r="F804" s="80"/>
    </row>
    <row r="805" spans="3:6" x14ac:dyDescent="0.2">
      <c r="C805" s="80"/>
      <c r="D805" s="80"/>
      <c r="E805" s="80"/>
      <c r="F805" s="80"/>
    </row>
    <row r="806" spans="3:6" x14ac:dyDescent="0.2">
      <c r="C806" s="80"/>
      <c r="D806" s="80"/>
      <c r="E806" s="80"/>
      <c r="F806" s="80"/>
    </row>
    <row r="807" spans="3:6" x14ac:dyDescent="0.2">
      <c r="C807" s="80"/>
      <c r="D807" s="80"/>
      <c r="E807" s="80"/>
      <c r="F807" s="80"/>
    </row>
    <row r="808" spans="3:6" x14ac:dyDescent="0.2">
      <c r="C808" s="80"/>
      <c r="D808" s="80"/>
      <c r="E808" s="80"/>
      <c r="F808" s="80"/>
    </row>
    <row r="809" spans="3:6" x14ac:dyDescent="0.2">
      <c r="C809" s="80"/>
      <c r="D809" s="80"/>
      <c r="E809" s="80"/>
      <c r="F809" s="80"/>
    </row>
    <row r="810" spans="3:6" x14ac:dyDescent="0.2">
      <c r="C810" s="80"/>
      <c r="D810" s="80"/>
      <c r="E810" s="80"/>
      <c r="F810" s="80"/>
    </row>
    <row r="811" spans="3:6" x14ac:dyDescent="0.2">
      <c r="C811" s="80"/>
      <c r="D811" s="80"/>
      <c r="E811" s="80"/>
      <c r="F811" s="80"/>
    </row>
    <row r="812" spans="3:6" x14ac:dyDescent="0.2">
      <c r="C812" s="80"/>
      <c r="D812" s="80"/>
      <c r="E812" s="80"/>
      <c r="F812" s="80"/>
    </row>
    <row r="813" spans="3:6" x14ac:dyDescent="0.2">
      <c r="C813" s="80"/>
      <c r="D813" s="80"/>
      <c r="E813" s="80"/>
      <c r="F813" s="80"/>
    </row>
    <row r="814" spans="3:6" x14ac:dyDescent="0.2">
      <c r="C814" s="80"/>
      <c r="D814" s="80"/>
      <c r="E814" s="80"/>
      <c r="F814" s="80"/>
    </row>
    <row r="815" spans="3:6" x14ac:dyDescent="0.2">
      <c r="C815" s="80"/>
      <c r="D815" s="80"/>
      <c r="E815" s="80"/>
      <c r="F815" s="80"/>
    </row>
    <row r="816" spans="3:6" x14ac:dyDescent="0.2">
      <c r="C816" s="80"/>
      <c r="D816" s="80"/>
      <c r="E816" s="80"/>
      <c r="F816" s="80"/>
    </row>
    <row r="817" spans="3:6" x14ac:dyDescent="0.2">
      <c r="C817" s="80"/>
      <c r="D817" s="80"/>
      <c r="E817" s="80"/>
      <c r="F817" s="80"/>
    </row>
    <row r="818" spans="3:6" x14ac:dyDescent="0.2">
      <c r="C818" s="80"/>
      <c r="D818" s="80"/>
      <c r="E818" s="80"/>
      <c r="F818" s="80"/>
    </row>
    <row r="819" spans="3:6" x14ac:dyDescent="0.2">
      <c r="C819" s="80"/>
      <c r="D819" s="80"/>
      <c r="E819" s="80"/>
      <c r="F819" s="80"/>
    </row>
    <row r="820" spans="3:6" x14ac:dyDescent="0.2">
      <c r="C820" s="80"/>
      <c r="D820" s="80"/>
      <c r="E820" s="80"/>
      <c r="F820" s="80"/>
    </row>
    <row r="821" spans="3:6" x14ac:dyDescent="0.2">
      <c r="C821" s="80"/>
      <c r="D821" s="80"/>
      <c r="E821" s="80"/>
      <c r="F821" s="80"/>
    </row>
    <row r="822" spans="3:6" x14ac:dyDescent="0.2">
      <c r="C822" s="80"/>
      <c r="D822" s="80"/>
      <c r="E822" s="80"/>
      <c r="F822" s="80"/>
    </row>
    <row r="823" spans="3:6" x14ac:dyDescent="0.2">
      <c r="C823" s="80"/>
      <c r="D823" s="80"/>
      <c r="E823" s="80"/>
      <c r="F823" s="80"/>
    </row>
    <row r="824" spans="3:6" x14ac:dyDescent="0.2">
      <c r="C824" s="80"/>
      <c r="D824" s="80"/>
      <c r="E824" s="80"/>
      <c r="F824" s="80"/>
    </row>
    <row r="825" spans="3:6" x14ac:dyDescent="0.2">
      <c r="C825" s="80"/>
      <c r="D825" s="80"/>
      <c r="E825" s="80"/>
      <c r="F825" s="80"/>
    </row>
    <row r="826" spans="3:6" x14ac:dyDescent="0.2">
      <c r="C826" s="80"/>
      <c r="D826" s="80"/>
      <c r="E826" s="80"/>
      <c r="F826" s="80"/>
    </row>
    <row r="827" spans="3:6" x14ac:dyDescent="0.2">
      <c r="C827" s="80"/>
      <c r="D827" s="80"/>
      <c r="E827" s="80"/>
      <c r="F827" s="80"/>
    </row>
    <row r="828" spans="3:6" x14ac:dyDescent="0.2">
      <c r="C828" s="80"/>
      <c r="D828" s="80"/>
      <c r="E828" s="80"/>
      <c r="F828" s="80"/>
    </row>
    <row r="829" spans="3:6" x14ac:dyDescent="0.2">
      <c r="C829" s="80"/>
      <c r="D829" s="80"/>
      <c r="E829" s="80"/>
      <c r="F829" s="80"/>
    </row>
    <row r="830" spans="3:6" x14ac:dyDescent="0.2">
      <c r="C830" s="80"/>
      <c r="D830" s="80"/>
      <c r="E830" s="80"/>
      <c r="F830" s="80"/>
    </row>
    <row r="831" spans="3:6" x14ac:dyDescent="0.2">
      <c r="C831" s="80"/>
      <c r="D831" s="80"/>
      <c r="E831" s="80"/>
      <c r="F831" s="80"/>
    </row>
    <row r="832" spans="3:6" x14ac:dyDescent="0.2">
      <c r="C832" s="80"/>
      <c r="D832" s="80"/>
      <c r="E832" s="80"/>
      <c r="F832" s="80"/>
    </row>
    <row r="833" spans="3:6" x14ac:dyDescent="0.2">
      <c r="C833" s="80"/>
      <c r="D833" s="80"/>
      <c r="E833" s="80"/>
      <c r="F833" s="80"/>
    </row>
    <row r="834" spans="3:6" x14ac:dyDescent="0.2">
      <c r="C834" s="80"/>
      <c r="D834" s="80"/>
      <c r="E834" s="80"/>
      <c r="F834" s="80"/>
    </row>
    <row r="835" spans="3:6" x14ac:dyDescent="0.2">
      <c r="C835" s="80"/>
      <c r="D835" s="80"/>
      <c r="E835" s="80"/>
      <c r="F835" s="80"/>
    </row>
    <row r="836" spans="3:6" x14ac:dyDescent="0.2">
      <c r="C836" s="80"/>
      <c r="D836" s="80"/>
      <c r="E836" s="80"/>
      <c r="F836" s="80"/>
    </row>
    <row r="837" spans="3:6" x14ac:dyDescent="0.2">
      <c r="C837" s="80"/>
      <c r="D837" s="80"/>
      <c r="E837" s="80"/>
      <c r="F837" s="80"/>
    </row>
    <row r="838" spans="3:6" x14ac:dyDescent="0.2">
      <c r="C838" s="80"/>
      <c r="D838" s="80"/>
      <c r="E838" s="80"/>
      <c r="F838" s="80"/>
    </row>
    <row r="839" spans="3:6" x14ac:dyDescent="0.2">
      <c r="C839" s="80"/>
      <c r="D839" s="80"/>
      <c r="E839" s="80"/>
      <c r="F839" s="80"/>
    </row>
    <row r="840" spans="3:6" x14ac:dyDescent="0.2">
      <c r="C840" s="80"/>
      <c r="D840" s="80"/>
      <c r="E840" s="80"/>
      <c r="F840" s="80"/>
    </row>
    <row r="841" spans="3:6" x14ac:dyDescent="0.2">
      <c r="C841" s="80"/>
      <c r="D841" s="80"/>
      <c r="E841" s="80"/>
      <c r="F841" s="80"/>
    </row>
    <row r="842" spans="3:6" x14ac:dyDescent="0.2">
      <c r="C842" s="80"/>
      <c r="D842" s="80"/>
      <c r="E842" s="80"/>
      <c r="F842" s="80"/>
    </row>
    <row r="843" spans="3:6" x14ac:dyDescent="0.2">
      <c r="C843" s="80"/>
      <c r="D843" s="80"/>
      <c r="E843" s="80"/>
      <c r="F843" s="80"/>
    </row>
    <row r="844" spans="3:6" x14ac:dyDescent="0.2">
      <c r="C844" s="80"/>
      <c r="D844" s="80"/>
      <c r="E844" s="80"/>
      <c r="F844" s="80"/>
    </row>
    <row r="845" spans="3:6" x14ac:dyDescent="0.2">
      <c r="C845" s="80"/>
      <c r="D845" s="80"/>
      <c r="E845" s="80"/>
      <c r="F845" s="80"/>
    </row>
    <row r="846" spans="3:6" x14ac:dyDescent="0.2">
      <c r="C846" s="80"/>
      <c r="D846" s="80"/>
      <c r="E846" s="80"/>
      <c r="F846" s="80"/>
    </row>
    <row r="847" spans="3:6" x14ac:dyDescent="0.2">
      <c r="C847" s="80"/>
      <c r="D847" s="80"/>
      <c r="E847" s="80"/>
      <c r="F847" s="80"/>
    </row>
    <row r="848" spans="3:6" x14ac:dyDescent="0.2">
      <c r="C848" s="80"/>
      <c r="D848" s="80"/>
      <c r="E848" s="80"/>
      <c r="F848" s="80"/>
    </row>
    <row r="849" spans="3:6" x14ac:dyDescent="0.2">
      <c r="C849" s="80"/>
      <c r="D849" s="80"/>
      <c r="E849" s="80"/>
      <c r="F849" s="80"/>
    </row>
    <row r="850" spans="3:6" x14ac:dyDescent="0.2">
      <c r="C850" s="80"/>
      <c r="D850" s="80"/>
      <c r="E850" s="80"/>
      <c r="F850" s="80"/>
    </row>
    <row r="851" spans="3:6" x14ac:dyDescent="0.2">
      <c r="C851" s="80"/>
      <c r="D851" s="80"/>
      <c r="E851" s="80"/>
      <c r="F851" s="80"/>
    </row>
    <row r="852" spans="3:6" x14ac:dyDescent="0.2">
      <c r="C852" s="80"/>
      <c r="D852" s="80"/>
      <c r="E852" s="80"/>
      <c r="F852" s="80"/>
    </row>
    <row r="853" spans="3:6" x14ac:dyDescent="0.2">
      <c r="C853" s="80"/>
      <c r="D853" s="80"/>
      <c r="E853" s="80"/>
      <c r="F853" s="80"/>
    </row>
    <row r="854" spans="3:6" x14ac:dyDescent="0.2">
      <c r="C854" s="80"/>
      <c r="D854" s="80"/>
      <c r="E854" s="80"/>
      <c r="F854" s="80"/>
    </row>
    <row r="855" spans="3:6" x14ac:dyDescent="0.2">
      <c r="C855" s="80"/>
      <c r="D855" s="80"/>
      <c r="E855" s="80"/>
      <c r="F855" s="80"/>
    </row>
    <row r="856" spans="3:6" x14ac:dyDescent="0.2">
      <c r="C856" s="80"/>
      <c r="D856" s="80"/>
      <c r="E856" s="80"/>
      <c r="F856" s="80"/>
    </row>
    <row r="857" spans="3:6" x14ac:dyDescent="0.2">
      <c r="C857" s="80"/>
      <c r="D857" s="80"/>
      <c r="E857" s="80"/>
      <c r="F857" s="80"/>
    </row>
    <row r="858" spans="3:6" x14ac:dyDescent="0.2">
      <c r="C858" s="80"/>
      <c r="D858" s="80"/>
      <c r="E858" s="80"/>
      <c r="F858" s="80"/>
    </row>
    <row r="859" spans="3:6" x14ac:dyDescent="0.2">
      <c r="C859" s="80"/>
      <c r="D859" s="80"/>
      <c r="E859" s="80"/>
      <c r="F859" s="80"/>
    </row>
    <row r="860" spans="3:6" x14ac:dyDescent="0.2">
      <c r="C860" s="80"/>
      <c r="D860" s="80"/>
      <c r="E860" s="80"/>
      <c r="F860" s="80"/>
    </row>
    <row r="861" spans="3:6" x14ac:dyDescent="0.2">
      <c r="C861" s="80"/>
      <c r="D861" s="80"/>
      <c r="E861" s="80"/>
      <c r="F861" s="80"/>
    </row>
    <row r="862" spans="3:6" x14ac:dyDescent="0.2">
      <c r="C862" s="80"/>
      <c r="D862" s="80"/>
      <c r="E862" s="80"/>
      <c r="F862" s="80"/>
    </row>
    <row r="863" spans="3:6" x14ac:dyDescent="0.2">
      <c r="C863" s="80"/>
      <c r="D863" s="80"/>
      <c r="E863" s="80"/>
      <c r="F863" s="80"/>
    </row>
    <row r="864" spans="3:6" x14ac:dyDescent="0.2">
      <c r="C864" s="80"/>
      <c r="D864" s="80"/>
      <c r="E864" s="80"/>
      <c r="F864" s="80"/>
    </row>
    <row r="865" spans="3:6" x14ac:dyDescent="0.2">
      <c r="C865" s="80"/>
      <c r="D865" s="80"/>
      <c r="E865" s="80"/>
      <c r="F865" s="80"/>
    </row>
    <row r="866" spans="3:6" x14ac:dyDescent="0.2">
      <c r="C866" s="80"/>
      <c r="D866" s="80"/>
      <c r="E866" s="80"/>
      <c r="F866" s="80"/>
    </row>
    <row r="867" spans="3:6" x14ac:dyDescent="0.2">
      <c r="C867" s="80"/>
      <c r="D867" s="80"/>
      <c r="E867" s="80"/>
      <c r="F867" s="80"/>
    </row>
    <row r="868" spans="3:6" x14ac:dyDescent="0.2">
      <c r="C868" s="80"/>
      <c r="D868" s="80"/>
      <c r="E868" s="80"/>
      <c r="F868" s="80"/>
    </row>
    <row r="869" spans="3:6" x14ac:dyDescent="0.2">
      <c r="C869" s="80"/>
      <c r="D869" s="80"/>
      <c r="E869" s="80"/>
      <c r="F869" s="80"/>
    </row>
    <row r="870" spans="3:6" x14ac:dyDescent="0.2">
      <c r="C870" s="80"/>
      <c r="D870" s="80"/>
      <c r="E870" s="80"/>
      <c r="F870" s="80"/>
    </row>
    <row r="871" spans="3:6" x14ac:dyDescent="0.2">
      <c r="C871" s="80"/>
      <c r="D871" s="80"/>
      <c r="E871" s="80"/>
      <c r="F871" s="80"/>
    </row>
    <row r="872" spans="3:6" x14ac:dyDescent="0.2">
      <c r="C872" s="80"/>
      <c r="D872" s="80"/>
      <c r="E872" s="80"/>
      <c r="F872" s="80"/>
    </row>
    <row r="873" spans="3:6" x14ac:dyDescent="0.2">
      <c r="C873" s="80"/>
      <c r="D873" s="80"/>
      <c r="E873" s="80"/>
      <c r="F873" s="80"/>
    </row>
    <row r="874" spans="3:6" x14ac:dyDescent="0.2">
      <c r="C874" s="80"/>
      <c r="D874" s="80"/>
      <c r="E874" s="80"/>
      <c r="F874" s="80"/>
    </row>
    <row r="875" spans="3:6" x14ac:dyDescent="0.2">
      <c r="C875" s="80"/>
      <c r="D875" s="80"/>
      <c r="E875" s="80"/>
      <c r="F875" s="80"/>
    </row>
    <row r="876" spans="3:6" x14ac:dyDescent="0.2">
      <c r="C876" s="80"/>
      <c r="D876" s="80"/>
      <c r="E876" s="80"/>
      <c r="F876" s="80"/>
    </row>
    <row r="877" spans="3:6" x14ac:dyDescent="0.2">
      <c r="C877" s="80"/>
      <c r="D877" s="80"/>
      <c r="E877" s="80"/>
      <c r="F877" s="80"/>
    </row>
    <row r="878" spans="3:6" x14ac:dyDescent="0.2">
      <c r="C878" s="80"/>
      <c r="D878" s="80"/>
      <c r="E878" s="80"/>
      <c r="F878" s="80"/>
    </row>
    <row r="879" spans="3:6" x14ac:dyDescent="0.2">
      <c r="C879" s="80"/>
      <c r="D879" s="80"/>
      <c r="E879" s="80"/>
      <c r="F879" s="80"/>
    </row>
    <row r="880" spans="3:6" x14ac:dyDescent="0.2">
      <c r="C880" s="80"/>
      <c r="D880" s="80"/>
      <c r="E880" s="80"/>
      <c r="F880" s="80"/>
    </row>
    <row r="881" spans="3:6" x14ac:dyDescent="0.2">
      <c r="C881" s="80"/>
      <c r="D881" s="80"/>
      <c r="E881" s="80"/>
      <c r="F881" s="80"/>
    </row>
    <row r="882" spans="3:6" x14ac:dyDescent="0.2">
      <c r="C882" s="80"/>
      <c r="D882" s="80"/>
      <c r="E882" s="80"/>
      <c r="F882" s="80"/>
    </row>
    <row r="883" spans="3:6" x14ac:dyDescent="0.2">
      <c r="C883" s="80"/>
      <c r="D883" s="80"/>
      <c r="E883" s="80"/>
      <c r="F883" s="80"/>
    </row>
    <row r="884" spans="3:6" x14ac:dyDescent="0.2">
      <c r="C884" s="80"/>
      <c r="D884" s="80"/>
      <c r="E884" s="80"/>
      <c r="F884" s="80"/>
    </row>
    <row r="885" spans="3:6" x14ac:dyDescent="0.2">
      <c r="C885" s="80"/>
      <c r="D885" s="80"/>
      <c r="E885" s="80"/>
      <c r="F885" s="80"/>
    </row>
    <row r="886" spans="3:6" x14ac:dyDescent="0.2">
      <c r="C886" s="80"/>
      <c r="D886" s="80"/>
      <c r="E886" s="80"/>
      <c r="F886" s="80"/>
    </row>
    <row r="887" spans="3:6" x14ac:dyDescent="0.2">
      <c r="C887" s="80"/>
      <c r="D887" s="80"/>
      <c r="E887" s="80"/>
      <c r="F887" s="80"/>
    </row>
    <row r="888" spans="3:6" x14ac:dyDescent="0.2">
      <c r="C888" s="80"/>
      <c r="D888" s="80"/>
      <c r="E888" s="80"/>
      <c r="F888" s="80"/>
    </row>
    <row r="889" spans="3:6" x14ac:dyDescent="0.2">
      <c r="C889" s="80"/>
      <c r="D889" s="80"/>
      <c r="E889" s="80"/>
      <c r="F889" s="80"/>
    </row>
    <row r="890" spans="3:6" x14ac:dyDescent="0.2">
      <c r="C890" s="80"/>
      <c r="D890" s="80"/>
      <c r="E890" s="80"/>
      <c r="F890" s="80"/>
    </row>
    <row r="891" spans="3:6" x14ac:dyDescent="0.2">
      <c r="C891" s="80"/>
      <c r="D891" s="80"/>
      <c r="E891" s="80"/>
      <c r="F891" s="80"/>
    </row>
    <row r="892" spans="3:6" x14ac:dyDescent="0.2">
      <c r="C892" s="80"/>
      <c r="D892" s="80"/>
      <c r="E892" s="80"/>
      <c r="F892" s="80"/>
    </row>
    <row r="893" spans="3:6" x14ac:dyDescent="0.2">
      <c r="C893" s="80"/>
      <c r="D893" s="80"/>
      <c r="E893" s="80"/>
      <c r="F893" s="80"/>
    </row>
    <row r="894" spans="3:6" x14ac:dyDescent="0.2">
      <c r="C894" s="80"/>
      <c r="D894" s="80"/>
      <c r="E894" s="80"/>
      <c r="F894" s="80"/>
    </row>
    <row r="895" spans="3:6" x14ac:dyDescent="0.2">
      <c r="C895" s="80"/>
      <c r="D895" s="80"/>
      <c r="E895" s="80"/>
      <c r="F895" s="80"/>
    </row>
    <row r="896" spans="3:6" x14ac:dyDescent="0.2">
      <c r="C896" s="80"/>
      <c r="D896" s="80"/>
      <c r="E896" s="80"/>
      <c r="F896" s="80"/>
    </row>
    <row r="897" spans="3:6" x14ac:dyDescent="0.2">
      <c r="C897" s="80"/>
      <c r="D897" s="80"/>
      <c r="E897" s="80"/>
      <c r="F897" s="80"/>
    </row>
    <row r="898" spans="3:6" x14ac:dyDescent="0.2">
      <c r="C898" s="80"/>
      <c r="D898" s="80"/>
      <c r="E898" s="80"/>
      <c r="F898" s="80"/>
    </row>
    <row r="899" spans="3:6" x14ac:dyDescent="0.2">
      <c r="C899" s="80"/>
      <c r="D899" s="80"/>
      <c r="E899" s="80"/>
      <c r="F899" s="80"/>
    </row>
    <row r="900" spans="3:6" x14ac:dyDescent="0.2">
      <c r="C900" s="80"/>
      <c r="D900" s="80"/>
      <c r="E900" s="80"/>
      <c r="F900" s="80"/>
    </row>
    <row r="901" spans="3:6" x14ac:dyDescent="0.2">
      <c r="C901" s="80"/>
      <c r="D901" s="80"/>
      <c r="E901" s="80"/>
      <c r="F901" s="80"/>
    </row>
    <row r="902" spans="3:6" x14ac:dyDescent="0.2">
      <c r="C902" s="80"/>
      <c r="D902" s="80"/>
      <c r="E902" s="80"/>
      <c r="F902" s="80"/>
    </row>
    <row r="903" spans="3:6" x14ac:dyDescent="0.2">
      <c r="C903" s="80"/>
      <c r="D903" s="80"/>
      <c r="E903" s="80"/>
      <c r="F903" s="80"/>
    </row>
    <row r="904" spans="3:6" x14ac:dyDescent="0.2">
      <c r="C904" s="80"/>
      <c r="D904" s="80"/>
      <c r="E904" s="80"/>
      <c r="F904" s="80"/>
    </row>
    <row r="905" spans="3:6" x14ac:dyDescent="0.2">
      <c r="C905" s="80"/>
      <c r="D905" s="80"/>
      <c r="E905" s="80"/>
      <c r="F905" s="80"/>
    </row>
    <row r="906" spans="3:6" x14ac:dyDescent="0.2">
      <c r="C906" s="80"/>
      <c r="D906" s="80"/>
      <c r="E906" s="80"/>
      <c r="F906" s="80"/>
    </row>
    <row r="907" spans="3:6" x14ac:dyDescent="0.2">
      <c r="C907" s="80"/>
      <c r="D907" s="80"/>
      <c r="E907" s="80"/>
      <c r="F907" s="80"/>
    </row>
    <row r="908" spans="3:6" x14ac:dyDescent="0.2">
      <c r="C908" s="80"/>
      <c r="D908" s="80"/>
      <c r="E908" s="80"/>
      <c r="F908" s="80"/>
    </row>
    <row r="909" spans="3:6" x14ac:dyDescent="0.2">
      <c r="C909" s="80"/>
      <c r="D909" s="80"/>
      <c r="E909" s="80"/>
      <c r="F909" s="80"/>
    </row>
    <row r="910" spans="3:6" x14ac:dyDescent="0.2">
      <c r="C910" s="80"/>
      <c r="D910" s="80"/>
      <c r="E910" s="80"/>
      <c r="F910" s="80"/>
    </row>
    <row r="911" spans="3:6" x14ac:dyDescent="0.2">
      <c r="C911" s="80"/>
      <c r="D911" s="80"/>
      <c r="E911" s="80"/>
      <c r="F911" s="80"/>
    </row>
    <row r="912" spans="3:6" x14ac:dyDescent="0.2">
      <c r="C912" s="80"/>
      <c r="D912" s="80"/>
      <c r="E912" s="80"/>
      <c r="F912" s="80"/>
    </row>
    <row r="913" spans="3:6" x14ac:dyDescent="0.2">
      <c r="C913" s="80"/>
      <c r="D913" s="80"/>
      <c r="E913" s="80"/>
      <c r="F913" s="80"/>
    </row>
    <row r="914" spans="3:6" x14ac:dyDescent="0.2">
      <c r="C914" s="80"/>
      <c r="D914" s="80"/>
      <c r="E914" s="80"/>
      <c r="F914" s="80"/>
    </row>
    <row r="915" spans="3:6" x14ac:dyDescent="0.2">
      <c r="C915" s="80"/>
      <c r="D915" s="80"/>
      <c r="E915" s="80"/>
      <c r="F915" s="80"/>
    </row>
    <row r="916" spans="3:6" x14ac:dyDescent="0.2">
      <c r="C916" s="80"/>
      <c r="D916" s="80"/>
      <c r="E916" s="80"/>
      <c r="F916" s="80"/>
    </row>
    <row r="917" spans="3:6" x14ac:dyDescent="0.2">
      <c r="C917" s="80"/>
      <c r="D917" s="80"/>
      <c r="E917" s="80"/>
      <c r="F917" s="80"/>
    </row>
    <row r="918" spans="3:6" x14ac:dyDescent="0.2">
      <c r="C918" s="80"/>
      <c r="D918" s="80"/>
      <c r="E918" s="80"/>
      <c r="F918" s="80"/>
    </row>
    <row r="919" spans="3:6" x14ac:dyDescent="0.2">
      <c r="C919" s="80"/>
      <c r="D919" s="80"/>
      <c r="E919" s="80"/>
      <c r="F919" s="80"/>
    </row>
    <row r="920" spans="3:6" x14ac:dyDescent="0.2">
      <c r="C920" s="80"/>
      <c r="D920" s="80"/>
      <c r="E920" s="80"/>
      <c r="F920" s="80"/>
    </row>
    <row r="921" spans="3:6" x14ac:dyDescent="0.2">
      <c r="C921" s="80"/>
      <c r="D921" s="80"/>
      <c r="E921" s="80"/>
      <c r="F921" s="80"/>
    </row>
    <row r="922" spans="3:6" x14ac:dyDescent="0.2">
      <c r="C922" s="80"/>
      <c r="D922" s="80"/>
      <c r="E922" s="80"/>
      <c r="F922" s="80"/>
    </row>
    <row r="923" spans="3:6" x14ac:dyDescent="0.2">
      <c r="C923" s="80"/>
      <c r="D923" s="80"/>
      <c r="E923" s="80"/>
      <c r="F923" s="80"/>
    </row>
    <row r="924" spans="3:6" x14ac:dyDescent="0.2">
      <c r="C924" s="80"/>
      <c r="D924" s="80"/>
      <c r="E924" s="80"/>
      <c r="F924" s="80"/>
    </row>
    <row r="925" spans="3:6" x14ac:dyDescent="0.2">
      <c r="C925" s="80"/>
      <c r="D925" s="80"/>
      <c r="E925" s="80"/>
      <c r="F925" s="80"/>
    </row>
    <row r="926" spans="3:6" x14ac:dyDescent="0.2">
      <c r="C926" s="80"/>
      <c r="D926" s="80"/>
      <c r="E926" s="80"/>
      <c r="F926" s="80"/>
    </row>
    <row r="927" spans="3:6" x14ac:dyDescent="0.2">
      <c r="C927" s="80"/>
      <c r="D927" s="80"/>
      <c r="E927" s="80"/>
      <c r="F927" s="80"/>
    </row>
    <row r="928" spans="3:6" x14ac:dyDescent="0.2">
      <c r="C928" s="80"/>
      <c r="D928" s="80"/>
      <c r="E928" s="80"/>
      <c r="F928" s="80"/>
    </row>
    <row r="929" spans="3:6" x14ac:dyDescent="0.2">
      <c r="C929" s="80"/>
      <c r="D929" s="80"/>
      <c r="E929" s="80"/>
      <c r="F929" s="80"/>
    </row>
    <row r="930" spans="3:6" x14ac:dyDescent="0.2">
      <c r="C930" s="80"/>
      <c r="D930" s="80"/>
      <c r="E930" s="80"/>
      <c r="F930" s="80"/>
    </row>
    <row r="931" spans="3:6" x14ac:dyDescent="0.2">
      <c r="C931" s="80"/>
      <c r="D931" s="80"/>
      <c r="E931" s="80"/>
      <c r="F931" s="80"/>
    </row>
    <row r="932" spans="3:6" x14ac:dyDescent="0.2">
      <c r="C932" s="80"/>
      <c r="D932" s="80"/>
      <c r="E932" s="80"/>
      <c r="F932" s="80"/>
    </row>
    <row r="933" spans="3:6" x14ac:dyDescent="0.2">
      <c r="C933" s="80"/>
      <c r="D933" s="80"/>
      <c r="E933" s="80"/>
      <c r="F933" s="80"/>
    </row>
    <row r="934" spans="3:6" x14ac:dyDescent="0.2">
      <c r="C934" s="80"/>
      <c r="D934" s="80"/>
      <c r="E934" s="80"/>
      <c r="F934" s="80"/>
    </row>
    <row r="935" spans="3:6" x14ac:dyDescent="0.2">
      <c r="C935" s="80"/>
      <c r="D935" s="80"/>
      <c r="E935" s="80"/>
      <c r="F935" s="80"/>
    </row>
    <row r="936" spans="3:6" x14ac:dyDescent="0.2">
      <c r="C936" s="80"/>
      <c r="D936" s="80"/>
      <c r="E936" s="80"/>
      <c r="F936" s="80"/>
    </row>
    <row r="937" spans="3:6" x14ac:dyDescent="0.2">
      <c r="C937" s="80"/>
      <c r="D937" s="80"/>
      <c r="E937" s="80"/>
      <c r="F937" s="80"/>
    </row>
    <row r="938" spans="3:6" x14ac:dyDescent="0.2">
      <c r="C938" s="80"/>
      <c r="D938" s="80"/>
      <c r="E938" s="80"/>
      <c r="F938" s="80"/>
    </row>
    <row r="939" spans="3:6" x14ac:dyDescent="0.2">
      <c r="C939" s="80"/>
      <c r="D939" s="80"/>
      <c r="E939" s="80"/>
      <c r="F939" s="80"/>
    </row>
    <row r="940" spans="3:6" x14ac:dyDescent="0.2">
      <c r="C940" s="80"/>
      <c r="D940" s="80"/>
      <c r="E940" s="80"/>
      <c r="F940" s="80"/>
    </row>
    <row r="941" spans="3:6" x14ac:dyDescent="0.2">
      <c r="C941" s="80"/>
      <c r="D941" s="80"/>
      <c r="E941" s="80"/>
      <c r="F941" s="80"/>
    </row>
    <row r="942" spans="3:6" x14ac:dyDescent="0.2">
      <c r="C942" s="80"/>
      <c r="D942" s="80"/>
      <c r="E942" s="80"/>
      <c r="F942" s="80"/>
    </row>
    <row r="943" spans="3:6" x14ac:dyDescent="0.2">
      <c r="C943" s="80"/>
      <c r="D943" s="80"/>
      <c r="E943" s="80"/>
      <c r="F943" s="80"/>
    </row>
    <row r="944" spans="3:6" x14ac:dyDescent="0.2">
      <c r="C944" s="80"/>
      <c r="D944" s="80"/>
      <c r="E944" s="80"/>
      <c r="F944" s="80"/>
    </row>
    <row r="945" spans="3:6" x14ac:dyDescent="0.2">
      <c r="C945" s="80"/>
      <c r="D945" s="80"/>
      <c r="E945" s="80"/>
      <c r="F945" s="80"/>
    </row>
    <row r="946" spans="3:6" x14ac:dyDescent="0.2">
      <c r="C946" s="80"/>
      <c r="D946" s="80"/>
      <c r="E946" s="80"/>
      <c r="F946" s="80"/>
    </row>
    <row r="947" spans="3:6" x14ac:dyDescent="0.2">
      <c r="C947" s="80"/>
      <c r="D947" s="80"/>
      <c r="E947" s="80"/>
      <c r="F947" s="80"/>
    </row>
    <row r="948" spans="3:6" x14ac:dyDescent="0.2">
      <c r="C948" s="80"/>
      <c r="D948" s="80"/>
      <c r="E948" s="80"/>
      <c r="F948" s="80"/>
    </row>
    <row r="949" spans="3:6" x14ac:dyDescent="0.2">
      <c r="C949" s="80"/>
      <c r="D949" s="80"/>
      <c r="E949" s="80"/>
      <c r="F949" s="80"/>
    </row>
    <row r="950" spans="3:6" x14ac:dyDescent="0.2">
      <c r="C950" s="80"/>
      <c r="D950" s="80"/>
      <c r="E950" s="80"/>
      <c r="F950" s="80"/>
    </row>
    <row r="951" spans="3:6" x14ac:dyDescent="0.2">
      <c r="C951" s="80"/>
      <c r="D951" s="80"/>
      <c r="E951" s="80"/>
      <c r="F951" s="80"/>
    </row>
    <row r="952" spans="3:6" x14ac:dyDescent="0.2">
      <c r="C952" s="80"/>
      <c r="D952" s="80"/>
      <c r="E952" s="80"/>
      <c r="F952" s="80"/>
    </row>
    <row r="953" spans="3:6" x14ac:dyDescent="0.2">
      <c r="C953" s="80"/>
      <c r="D953" s="80"/>
      <c r="E953" s="80"/>
      <c r="F953" s="80"/>
    </row>
  </sheetData>
  <mergeCells count="44">
    <mergeCell ref="A27:G27"/>
    <mergeCell ref="A28:G28"/>
    <mergeCell ref="G21:G22"/>
    <mergeCell ref="C22:D22"/>
    <mergeCell ref="C23:D23"/>
    <mergeCell ref="C24:D24"/>
    <mergeCell ref="C26:D26"/>
    <mergeCell ref="E26:F26"/>
    <mergeCell ref="C19:D19"/>
    <mergeCell ref="E19:F19"/>
    <mergeCell ref="A21:A24"/>
    <mergeCell ref="C21:D21"/>
    <mergeCell ref="E21:E22"/>
    <mergeCell ref="F21:F22"/>
    <mergeCell ref="A10:A19"/>
    <mergeCell ref="C10:D10"/>
    <mergeCell ref="E10:E11"/>
    <mergeCell ref="F10:F11"/>
    <mergeCell ref="C14:D14"/>
    <mergeCell ref="E14:E15"/>
    <mergeCell ref="F14:F15"/>
    <mergeCell ref="G14:G15"/>
    <mergeCell ref="C15:D15"/>
    <mergeCell ref="G10:G11"/>
    <mergeCell ref="C11:D11"/>
    <mergeCell ref="C12:D12"/>
    <mergeCell ref="E12:E13"/>
    <mergeCell ref="F12:F13"/>
    <mergeCell ref="G12:G13"/>
    <mergeCell ref="C13:D13"/>
    <mergeCell ref="A4:A8"/>
    <mergeCell ref="C4:D4"/>
    <mergeCell ref="E4:E5"/>
    <mergeCell ref="F4:F5"/>
    <mergeCell ref="G4:G5"/>
    <mergeCell ref="C5:D5"/>
    <mergeCell ref="B7:B8"/>
    <mergeCell ref="C7:C8"/>
    <mergeCell ref="A1:G1"/>
    <mergeCell ref="B2:C3"/>
    <mergeCell ref="D2:D3"/>
    <mergeCell ref="E2:E3"/>
    <mergeCell ref="F2:F3"/>
    <mergeCell ref="G2:G3"/>
  </mergeCells>
  <pageMargins left="0.7" right="0.7" top="0.75" bottom="0.75" header="0.3" footer="0.3"/>
  <pageSetup scale="72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/>
  </sheetViews>
  <sheetFormatPr defaultRowHeight="15" x14ac:dyDescent="0.25"/>
  <cols>
    <col min="1" max="1" width="41.5703125" customWidth="1"/>
  </cols>
  <sheetData>
    <row r="1" spans="1:7" x14ac:dyDescent="0.25">
      <c r="A1" s="19" t="s">
        <v>32</v>
      </c>
      <c r="B1" s="19"/>
      <c r="C1" s="19"/>
      <c r="D1" s="19"/>
      <c r="E1" s="19"/>
      <c r="F1" s="19"/>
      <c r="G1" s="19"/>
    </row>
    <row r="2" spans="1:7" x14ac:dyDescent="0.25">
      <c r="A2" s="27"/>
      <c r="B2" s="12">
        <v>2012</v>
      </c>
      <c r="C2" s="12">
        <v>2013</v>
      </c>
      <c r="D2" s="12">
        <v>2014</v>
      </c>
      <c r="E2" s="12">
        <v>2015</v>
      </c>
      <c r="F2" s="12">
        <v>2016</v>
      </c>
      <c r="G2" s="28">
        <v>2017</v>
      </c>
    </row>
    <row r="3" spans="1:7" x14ac:dyDescent="0.25">
      <c r="A3" s="29" t="s">
        <v>29</v>
      </c>
      <c r="B3" s="31">
        <v>-4.5993205910313186</v>
      </c>
      <c r="C3" s="32">
        <f>($G$3-$B$3)/5+B3</f>
        <v>-3.7794564728250548</v>
      </c>
      <c r="D3" s="32">
        <f t="shared" ref="D3:F3" si="0">($G$3-$B$3)/5+C3</f>
        <v>-2.959592354618791</v>
      </c>
      <c r="E3" s="32">
        <f t="shared" si="0"/>
        <v>-2.1397282364125272</v>
      </c>
      <c r="F3" s="32">
        <f t="shared" si="0"/>
        <v>-1.3198641182062634</v>
      </c>
      <c r="G3" s="31">
        <v>-0.49999999999999967</v>
      </c>
    </row>
    <row r="4" spans="1:7" ht="15.75" thickBot="1" x14ac:dyDescent="0.3">
      <c r="A4" s="30" t="s">
        <v>30</v>
      </c>
      <c r="B4" s="17" t="s">
        <v>31</v>
      </c>
      <c r="C4" s="33">
        <f>C3-B3</f>
        <v>0.81986411820626381</v>
      </c>
      <c r="D4" s="33">
        <f>D3-C3</f>
        <v>0.81986411820626381</v>
      </c>
      <c r="E4" s="33">
        <f>E3-D3</f>
        <v>0.81986411820626381</v>
      </c>
      <c r="F4" s="33">
        <f>F3-E3</f>
        <v>0.81986411820626381</v>
      </c>
      <c r="G4" s="33">
        <f>G3-F3</f>
        <v>0.8198641182062637</v>
      </c>
    </row>
    <row r="5" spans="1:7" ht="24" customHeight="1" x14ac:dyDescent="0.25">
      <c r="A5" s="345" t="s">
        <v>145</v>
      </c>
      <c r="B5" s="345"/>
      <c r="C5" s="345"/>
      <c r="D5" s="345"/>
      <c r="E5" s="345"/>
      <c r="F5" s="345"/>
      <c r="G5" s="345"/>
    </row>
    <row r="6" spans="1:7" x14ac:dyDescent="0.25">
      <c r="G6" s="85" t="s">
        <v>146</v>
      </c>
    </row>
  </sheetData>
  <mergeCells count="1"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E15" sqref="E15"/>
    </sheetView>
  </sheetViews>
  <sheetFormatPr defaultRowHeight="15" x14ac:dyDescent="0.25"/>
  <cols>
    <col min="1" max="1" width="47" bestFit="1" customWidth="1"/>
    <col min="6" max="6" width="21.5703125" customWidth="1"/>
  </cols>
  <sheetData>
    <row r="1" spans="1:6" x14ac:dyDescent="0.25">
      <c r="A1" s="5" t="s">
        <v>33</v>
      </c>
    </row>
    <row r="2" spans="1:6" x14ac:dyDescent="0.25">
      <c r="A2" s="1"/>
      <c r="B2" s="6">
        <v>2012</v>
      </c>
      <c r="C2" s="6">
        <v>2013</v>
      </c>
      <c r="D2" s="7">
        <v>2014</v>
      </c>
      <c r="E2" s="7">
        <v>2015</v>
      </c>
      <c r="F2" s="7" t="s">
        <v>48</v>
      </c>
    </row>
    <row r="3" spans="1:6" x14ac:dyDescent="0.25">
      <c r="A3" s="8" t="s">
        <v>0</v>
      </c>
      <c r="B3" s="2">
        <v>-4.3080638922370662</v>
      </c>
      <c r="C3" s="2">
        <v>-2.6970916591851286</v>
      </c>
      <c r="D3" s="2">
        <v>-2.6946634269297762</v>
      </c>
      <c r="E3" s="2">
        <v>-2.9693555259889504</v>
      </c>
      <c r="F3" s="272"/>
    </row>
    <row r="4" spans="1:6" x14ac:dyDescent="0.25">
      <c r="A4" s="8" t="s">
        <v>26</v>
      </c>
      <c r="B4" s="3">
        <v>-0.11170341313240401</v>
      </c>
      <c r="C4" s="3">
        <v>-0.46875087447770136</v>
      </c>
      <c r="D4" s="3">
        <v>-0.24913811411100198</v>
      </c>
      <c r="E4" s="3">
        <v>-4.0406260700864512E-2</v>
      </c>
      <c r="F4" s="273"/>
    </row>
    <row r="5" spans="1:6" x14ac:dyDescent="0.25">
      <c r="A5" s="8" t="s">
        <v>21</v>
      </c>
      <c r="B5" s="2">
        <v>0.40296011192665626</v>
      </c>
      <c r="C5" s="2">
        <v>0.21349403482685803</v>
      </c>
      <c r="D5" s="2">
        <v>0.12609388358343604</v>
      </c>
      <c r="E5" s="2">
        <v>-0.23028836653718471</v>
      </c>
      <c r="F5" s="272"/>
    </row>
    <row r="6" spans="1:6" x14ac:dyDescent="0.25">
      <c r="A6" s="9" t="s">
        <v>35</v>
      </c>
      <c r="B6" s="10">
        <f>B3-B4-B5</f>
        <v>-4.5993205910313186</v>
      </c>
      <c r="C6" s="10">
        <f t="shared" ref="C6:E6" si="0">C3-C4-C5</f>
        <v>-2.4418348195342854</v>
      </c>
      <c r="D6" s="10">
        <f t="shared" si="0"/>
        <v>-2.5716191964022106</v>
      </c>
      <c r="E6" s="10">
        <f t="shared" si="0"/>
        <v>-2.6986608987509011</v>
      </c>
      <c r="F6" s="272"/>
    </row>
    <row r="7" spans="1:6" x14ac:dyDescent="0.25">
      <c r="A7" s="11" t="s">
        <v>36</v>
      </c>
      <c r="B7" s="26"/>
      <c r="C7" s="26">
        <f>C6-B6</f>
        <v>2.1574857714970332</v>
      </c>
      <c r="D7" s="26">
        <f t="shared" ref="D7:E7" si="1">D6-C6</f>
        <v>-0.12978437686792521</v>
      </c>
      <c r="E7" s="26">
        <f t="shared" si="1"/>
        <v>-0.1270417023486905</v>
      </c>
      <c r="F7" s="274">
        <f>SUM(C7:E7)</f>
        <v>1.9006596922804175</v>
      </c>
    </row>
    <row r="8" spans="1:6" ht="15.75" thickBot="1" x14ac:dyDescent="0.3">
      <c r="A8" s="268" t="s">
        <v>37</v>
      </c>
      <c r="B8" s="269"/>
      <c r="C8" s="269">
        <f>(-0.5-$B$6)/5</f>
        <v>0.8198641182062637</v>
      </c>
      <c r="D8" s="269">
        <f t="shared" ref="D8:E8" si="2">(-0.5-$B$6)/5</f>
        <v>0.8198641182062637</v>
      </c>
      <c r="E8" s="269">
        <f t="shared" si="2"/>
        <v>0.8198641182062637</v>
      </c>
      <c r="F8" s="275">
        <f>SUM(C8:E8)</f>
        <v>2.459592354618791</v>
      </c>
    </row>
    <row r="9" spans="1:6" ht="15.75" thickBot="1" x14ac:dyDescent="0.3">
      <c r="A9" s="270" t="s">
        <v>8</v>
      </c>
      <c r="B9" s="271">
        <v>-1.0080231600632126</v>
      </c>
      <c r="C9" s="271">
        <v>-1.5337837311343023</v>
      </c>
      <c r="D9" s="271">
        <v>-0.90883050471745486</v>
      </c>
      <c r="E9" s="271">
        <v>-9.0427380276704647E-2</v>
      </c>
      <c r="F9" s="276"/>
    </row>
    <row r="10" spans="1:6" x14ac:dyDescent="0.25">
      <c r="F10" s="4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5" x14ac:dyDescent="0.25"/>
  <cols>
    <col min="1" max="1" width="70.28515625" customWidth="1"/>
    <col min="6" max="6" width="16.140625" customWidth="1"/>
  </cols>
  <sheetData>
    <row r="1" spans="1:6" x14ac:dyDescent="0.25">
      <c r="A1" s="86" t="s">
        <v>147</v>
      </c>
      <c r="B1" s="87"/>
      <c r="C1" s="87"/>
      <c r="D1" s="87"/>
      <c r="E1" s="87"/>
    </row>
    <row r="2" spans="1:6" x14ac:dyDescent="0.25">
      <c r="A2" s="88"/>
      <c r="B2" s="89">
        <v>2012</v>
      </c>
      <c r="C2" s="89">
        <v>2013</v>
      </c>
      <c r="D2" s="89">
        <v>2014</v>
      </c>
      <c r="E2" s="89">
        <v>2015</v>
      </c>
      <c r="F2" s="114" t="s">
        <v>273</v>
      </c>
    </row>
    <row r="3" spans="1:6" x14ac:dyDescent="0.25">
      <c r="A3" s="90" t="s">
        <v>148</v>
      </c>
      <c r="B3" s="91">
        <v>29348.931</v>
      </c>
      <c r="C3" s="91">
        <v>30488.806</v>
      </c>
      <c r="D3" s="91">
        <v>31682.455999999995</v>
      </c>
      <c r="E3" s="91">
        <v>35622.267</v>
      </c>
      <c r="F3" s="287" t="s">
        <v>274</v>
      </c>
    </row>
    <row r="4" spans="1:6" x14ac:dyDescent="0.25">
      <c r="A4" s="15" t="s">
        <v>149</v>
      </c>
      <c r="B4" s="92">
        <v>1280.307</v>
      </c>
      <c r="C4" s="92">
        <v>1383.7859999999998</v>
      </c>
      <c r="D4" s="92">
        <v>1440.9639999999999</v>
      </c>
      <c r="E4" s="92">
        <v>1392.9829999999999</v>
      </c>
      <c r="F4" s="287" t="s">
        <v>275</v>
      </c>
    </row>
    <row r="5" spans="1:6" x14ac:dyDescent="0.25">
      <c r="A5" s="15" t="s">
        <v>150</v>
      </c>
      <c r="B5" s="92">
        <f>'T08'!E4</f>
        <v>1059.4342243000001</v>
      </c>
      <c r="C5" s="92">
        <f>'T08'!F4</f>
        <v>1232.17736074</v>
      </c>
      <c r="D5" s="92">
        <f>'T08'!G4</f>
        <v>1295.4268882200004</v>
      </c>
      <c r="E5" s="92">
        <f>'T08'!H4</f>
        <v>2793.4854567200005</v>
      </c>
      <c r="F5" s="287" t="s">
        <v>276</v>
      </c>
    </row>
    <row r="6" spans="1:6" x14ac:dyDescent="0.25">
      <c r="A6" s="93" t="s">
        <v>151</v>
      </c>
      <c r="B6" s="92">
        <f>'T08'!E5</f>
        <v>888.31833684999992</v>
      </c>
      <c r="C6" s="92">
        <f>'T08'!F5</f>
        <v>983.49998002999996</v>
      </c>
      <c r="D6" s="92">
        <f>'T08'!G5</f>
        <v>994.52508780000016</v>
      </c>
      <c r="E6" s="92">
        <f>'T08'!H5</f>
        <v>2352.0020075500001</v>
      </c>
      <c r="F6" s="287" t="s">
        <v>276</v>
      </c>
    </row>
    <row r="7" spans="1:6" x14ac:dyDescent="0.25">
      <c r="A7" s="15" t="s">
        <v>152</v>
      </c>
      <c r="B7" s="92">
        <f>B22-B6</f>
        <v>1500.3916631500001</v>
      </c>
      <c r="C7" s="92">
        <f t="shared" ref="C7:E7" si="0">C22-C6</f>
        <v>1386.2760199699999</v>
      </c>
      <c r="D7" s="92">
        <f t="shared" si="0"/>
        <v>1898.3699121999998</v>
      </c>
      <c r="E7" s="92">
        <f t="shared" si="0"/>
        <v>2479.3019924499999</v>
      </c>
      <c r="F7" s="287" t="s">
        <v>276</v>
      </c>
    </row>
    <row r="8" spans="1:6" x14ac:dyDescent="0.25">
      <c r="A8" s="18" t="s">
        <v>153</v>
      </c>
      <c r="B8" s="92">
        <v>1674.80684759</v>
      </c>
      <c r="C8" s="92">
        <v>1568.9711477650001</v>
      </c>
      <c r="D8" s="92">
        <v>1622.82964606</v>
      </c>
      <c r="E8" s="92">
        <v>1816.0848969425001</v>
      </c>
      <c r="F8" s="287" t="s">
        <v>276</v>
      </c>
    </row>
    <row r="9" spans="1:6" x14ac:dyDescent="0.25">
      <c r="A9" s="94" t="s">
        <v>154</v>
      </c>
      <c r="B9" s="92">
        <v>-1.2011657106336799</v>
      </c>
      <c r="C9" s="92">
        <v>-28.399704491475401</v>
      </c>
      <c r="D9" s="92">
        <v>-42.346672175434101</v>
      </c>
      <c r="E9" s="92">
        <v>-2.5868000737940098</v>
      </c>
      <c r="F9" s="287" t="s">
        <v>276</v>
      </c>
    </row>
    <row r="10" spans="1:6" x14ac:dyDescent="0.25">
      <c r="A10" s="94" t="s">
        <v>155</v>
      </c>
      <c r="B10" s="92">
        <v>-93.242976136087535</v>
      </c>
      <c r="C10" s="92">
        <v>-3.3405904491641767</v>
      </c>
      <c r="D10" s="92">
        <v>146.34450443445601</v>
      </c>
      <c r="E10" s="92">
        <v>185.78800000000001</v>
      </c>
      <c r="F10" s="287" t="s">
        <v>276</v>
      </c>
    </row>
    <row r="11" spans="1:6" x14ac:dyDescent="0.25">
      <c r="A11" s="95" t="s">
        <v>156</v>
      </c>
      <c r="B11" s="96">
        <f>B3-B4-B5-B7+B8-B9-B10</f>
        <v>27278.049101986722</v>
      </c>
      <c r="C11" s="96">
        <f t="shared" ref="C11:E11" si="1">C3-C4-C5-C7+C8-C9-C10</f>
        <v>28087.278061995643</v>
      </c>
      <c r="D11" s="96">
        <f t="shared" si="1"/>
        <v>28566.527013380972</v>
      </c>
      <c r="E11" s="96">
        <f t="shared" si="1"/>
        <v>30589.380247846289</v>
      </c>
      <c r="F11" s="287"/>
    </row>
    <row r="12" spans="1:6" x14ac:dyDescent="0.25">
      <c r="A12" s="97" t="s">
        <v>157</v>
      </c>
      <c r="B12" s="92"/>
      <c r="C12" s="92">
        <f>C11-B11</f>
        <v>809.22896000892069</v>
      </c>
      <c r="D12" s="92">
        <f t="shared" ref="D12:E12" si="2">D11-C11</f>
        <v>479.24895138532884</v>
      </c>
      <c r="E12" s="92">
        <f t="shared" si="2"/>
        <v>2022.8532344653177</v>
      </c>
      <c r="F12" s="287"/>
    </row>
    <row r="13" spans="1:6" ht="24" x14ac:dyDescent="0.25">
      <c r="A13" s="98" t="s">
        <v>158</v>
      </c>
      <c r="B13" s="92"/>
      <c r="C13" s="99">
        <f>'T12'!F55</f>
        <v>1265</v>
      </c>
      <c r="D13" s="99">
        <f>'T12'!G55</f>
        <v>-15</v>
      </c>
      <c r="E13" s="99">
        <f>'T12'!H55</f>
        <v>223</v>
      </c>
      <c r="F13" s="287" t="s">
        <v>280</v>
      </c>
    </row>
    <row r="14" spans="1:6" x14ac:dyDescent="0.25">
      <c r="A14" s="100" t="s">
        <v>159</v>
      </c>
      <c r="B14" s="101"/>
      <c r="C14" s="101">
        <f>(C12-C13)/B11*100</f>
        <v>-1.6708344437941658</v>
      </c>
      <c r="D14" s="101">
        <f t="shared" ref="D14:E14" si="3">(D12-D13)/C11*100</f>
        <v>1.759689743856268</v>
      </c>
      <c r="E14" s="101">
        <f t="shared" si="3"/>
        <v>6.3005672114858076</v>
      </c>
      <c r="F14" s="287"/>
    </row>
    <row r="15" spans="1:6" x14ac:dyDescent="0.25">
      <c r="A15" s="100" t="s">
        <v>160</v>
      </c>
      <c r="B15" s="102"/>
      <c r="C15" s="103">
        <v>0.51866400096085385</v>
      </c>
      <c r="D15" s="103">
        <v>-0.18058796393759735</v>
      </c>
      <c r="E15" s="103">
        <v>-0.26323241547400755</v>
      </c>
      <c r="F15" s="287" t="s">
        <v>277</v>
      </c>
    </row>
    <row r="16" spans="1:6" x14ac:dyDescent="0.25">
      <c r="A16" s="104" t="s">
        <v>161</v>
      </c>
      <c r="B16" s="105"/>
      <c r="C16" s="105">
        <v>-2.1772940166248533</v>
      </c>
      <c r="D16" s="105">
        <v>1.9429139264128592</v>
      </c>
      <c r="E16" s="105">
        <v>6.5827817331732152</v>
      </c>
      <c r="F16" s="272"/>
    </row>
    <row r="17" spans="1:6" x14ac:dyDescent="0.25">
      <c r="A17" s="23" t="s">
        <v>162</v>
      </c>
      <c r="B17" s="106"/>
      <c r="C17" s="106">
        <v>1.9869755609981388</v>
      </c>
      <c r="D17" s="106">
        <v>1.8616251943542439</v>
      </c>
      <c r="E17" s="106">
        <v>2.7425398425473757</v>
      </c>
      <c r="F17" s="287" t="s">
        <v>276</v>
      </c>
    </row>
    <row r="18" spans="1:6" x14ac:dyDescent="0.25">
      <c r="A18" s="23" t="s">
        <v>163</v>
      </c>
      <c r="B18" s="106"/>
      <c r="C18" s="106">
        <v>2.2191583746582455</v>
      </c>
      <c r="D18" s="106">
        <v>2.2055846458229009</v>
      </c>
      <c r="E18" s="106">
        <v>2.2406295821687281</v>
      </c>
      <c r="F18" s="287" t="s">
        <v>278</v>
      </c>
    </row>
    <row r="19" spans="1:6" ht="15.75" thickBot="1" x14ac:dyDescent="0.3">
      <c r="A19" s="285" t="s">
        <v>164</v>
      </c>
      <c r="B19" s="286"/>
      <c r="C19" s="286">
        <v>-0.23218281366010673</v>
      </c>
      <c r="D19" s="286">
        <v>-0.34395945146865703</v>
      </c>
      <c r="E19" s="286">
        <v>0.50191026037864761</v>
      </c>
      <c r="F19" s="288"/>
    </row>
    <row r="20" spans="1:6" x14ac:dyDescent="0.25">
      <c r="A20" s="282" t="s">
        <v>165</v>
      </c>
      <c r="B20" s="283"/>
      <c r="C20" s="284">
        <v>0.71861279427603342</v>
      </c>
      <c r="D20" s="284">
        <v>-0.85007490699974686</v>
      </c>
      <c r="E20" s="284">
        <v>-2.2250233155953398</v>
      </c>
      <c r="F20" s="287"/>
    </row>
    <row r="21" spans="1:6" ht="15.75" thickBot="1" x14ac:dyDescent="0.3">
      <c r="A21" s="279" t="s">
        <v>166</v>
      </c>
      <c r="B21" s="280"/>
      <c r="C21" s="280"/>
      <c r="D21" s="281"/>
      <c r="E21" s="281">
        <v>-2.3564854283190533</v>
      </c>
      <c r="F21" s="289"/>
    </row>
    <row r="22" spans="1:6" ht="15.75" thickBot="1" x14ac:dyDescent="0.3">
      <c r="A22" s="277" t="s">
        <v>167</v>
      </c>
      <c r="B22" s="278">
        <v>2388.71</v>
      </c>
      <c r="C22" s="278">
        <v>2369.7759999999998</v>
      </c>
      <c r="D22" s="278">
        <v>2892.895</v>
      </c>
      <c r="E22" s="278">
        <v>4831.3040000000001</v>
      </c>
      <c r="F22" s="290" t="s">
        <v>279</v>
      </c>
    </row>
    <row r="23" spans="1:6" ht="34.5" x14ac:dyDescent="0.25">
      <c r="A23" s="107" t="s">
        <v>168</v>
      </c>
      <c r="B23" s="107"/>
      <c r="C23" s="107"/>
    </row>
    <row r="24" spans="1:6" x14ac:dyDescent="0.25">
      <c r="C24" s="108"/>
      <c r="D24" s="108"/>
      <c r="E24" s="108"/>
    </row>
    <row r="25" spans="1:6" x14ac:dyDescent="0.25">
      <c r="A25" s="109" t="s">
        <v>41</v>
      </c>
      <c r="B25" s="110">
        <v>72420.002999999997</v>
      </c>
      <c r="C25" s="110">
        <v>73835.087999999989</v>
      </c>
      <c r="D25" s="110">
        <v>75560.457000000009</v>
      </c>
      <c r="E25" s="110">
        <v>78070.812999999995</v>
      </c>
    </row>
    <row r="26" spans="1:6" x14ac:dyDescent="0.25">
      <c r="A26" s="109" t="s">
        <v>169</v>
      </c>
      <c r="B26" s="110"/>
      <c r="C26" s="111">
        <f>'T02'!C4</f>
        <v>0.81986411820626381</v>
      </c>
      <c r="D26" s="111">
        <f>'T02'!D4</f>
        <v>0.81986411820626381</v>
      </c>
      <c r="E26" s="111">
        <f>'T02'!E4</f>
        <v>0.81986411820626381</v>
      </c>
    </row>
    <row r="28" spans="1:6" x14ac:dyDescent="0.25">
      <c r="B28" s="1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D10" sqref="D10"/>
    </sheetView>
  </sheetViews>
  <sheetFormatPr defaultRowHeight="15" x14ac:dyDescent="0.25"/>
  <cols>
    <col min="1" max="1" width="58.140625" customWidth="1"/>
    <col min="5" max="5" width="18.5703125" customWidth="1"/>
  </cols>
  <sheetData>
    <row r="1" spans="1:5" x14ac:dyDescent="0.25">
      <c r="A1" s="346" t="s">
        <v>281</v>
      </c>
      <c r="B1" s="346"/>
      <c r="C1" s="346"/>
      <c r="D1" s="346"/>
      <c r="E1" s="346"/>
    </row>
    <row r="2" spans="1:5" x14ac:dyDescent="0.25">
      <c r="A2" s="190"/>
      <c r="B2" s="114">
        <v>2013</v>
      </c>
      <c r="C2" s="153">
        <v>2014</v>
      </c>
      <c r="D2" s="153">
        <v>2015</v>
      </c>
      <c r="E2" s="153" t="s">
        <v>48</v>
      </c>
    </row>
    <row r="3" spans="1:5" x14ac:dyDescent="0.25">
      <c r="A3" s="29" t="s">
        <v>25</v>
      </c>
      <c r="B3" s="197">
        <f>'T03'!C7</f>
        <v>2.1574857714970332</v>
      </c>
      <c r="C3" s="197">
        <f>'T03'!D7</f>
        <v>-0.12978437686792521</v>
      </c>
      <c r="D3" s="197">
        <f>'T03'!E7</f>
        <v>-0.1270417023486905</v>
      </c>
      <c r="E3" s="199">
        <f>SUM(B3:D3)</f>
        <v>1.9006596922804175</v>
      </c>
    </row>
    <row r="4" spans="1:5" x14ac:dyDescent="0.25">
      <c r="A4" s="29" t="s">
        <v>37</v>
      </c>
      <c r="B4" s="197">
        <f>'T03'!C8</f>
        <v>0.8198641182062637</v>
      </c>
      <c r="C4" s="197">
        <f>'T03'!D8</f>
        <v>0.8198641182062637</v>
      </c>
      <c r="D4" s="197">
        <f>'T03'!E8</f>
        <v>0.8198641182062637</v>
      </c>
      <c r="E4" s="199">
        <f t="shared" ref="E4:E11" si="0">SUM(B4:D4)</f>
        <v>2.459592354618791</v>
      </c>
    </row>
    <row r="5" spans="1:5" x14ac:dyDescent="0.25">
      <c r="A5" s="191" t="s">
        <v>34</v>
      </c>
      <c r="B5" s="198">
        <f>B3-B4</f>
        <v>1.3376216532907694</v>
      </c>
      <c r="C5" s="198">
        <f t="shared" ref="C5:D5" si="1">C3-C4</f>
        <v>-0.94964849507418891</v>
      </c>
      <c r="D5" s="198">
        <f t="shared" si="1"/>
        <v>-0.9469058205549542</v>
      </c>
      <c r="E5" s="199">
        <f t="shared" si="0"/>
        <v>-0.55893266233837369</v>
      </c>
    </row>
    <row r="6" spans="1:5" ht="15.75" thickBot="1" x14ac:dyDescent="0.3">
      <c r="A6" s="30" t="s">
        <v>28</v>
      </c>
      <c r="B6" s="137"/>
      <c r="C6" s="137"/>
      <c r="D6" s="137"/>
      <c r="E6" s="171" t="s">
        <v>42</v>
      </c>
    </row>
    <row r="7" spans="1:5" x14ac:dyDescent="0.25">
      <c r="A7" s="18" t="s">
        <v>282</v>
      </c>
      <c r="B7" s="32">
        <v>0.4507569455290652</v>
      </c>
      <c r="C7" s="32">
        <v>-6.9040462664899771E-2</v>
      </c>
      <c r="D7" s="32">
        <v>-5.5542833870052308E-2</v>
      </c>
      <c r="E7" s="200">
        <f t="shared" si="0"/>
        <v>0.32617364899411311</v>
      </c>
    </row>
    <row r="8" spans="1:5" x14ac:dyDescent="0.25">
      <c r="A8" s="18" t="s">
        <v>283</v>
      </c>
      <c r="B8" s="32">
        <v>-0.10629495133560773</v>
      </c>
      <c r="C8" s="32">
        <v>-3.2905487297849367E-2</v>
      </c>
      <c r="D8" s="32">
        <v>0.12280460250782044</v>
      </c>
      <c r="E8" s="199">
        <f t="shared" si="0"/>
        <v>-1.6395836125636665E-2</v>
      </c>
    </row>
    <row r="9" spans="1:5" x14ac:dyDescent="0.25">
      <c r="A9" s="18" t="s">
        <v>239</v>
      </c>
      <c r="B9" s="201" t="s">
        <v>6</v>
      </c>
      <c r="C9" s="201" t="s">
        <v>6</v>
      </c>
      <c r="D9" s="202">
        <v>1.0838010567481327</v>
      </c>
      <c r="E9" s="199">
        <f t="shared" si="0"/>
        <v>1.0838010567481327</v>
      </c>
    </row>
    <row r="10" spans="1:5" x14ac:dyDescent="0.25">
      <c r="A10" s="192" t="s">
        <v>284</v>
      </c>
      <c r="B10" s="203">
        <f>B3-B7-B8</f>
        <v>1.8130237773035758</v>
      </c>
      <c r="C10" s="203">
        <f t="shared" ref="C10" si="2">C3-C7-C8</f>
        <v>-2.7838426905176072E-2</v>
      </c>
      <c r="D10" s="203">
        <f>D3-D7-D8-D9</f>
        <v>-1.2781045277345913</v>
      </c>
      <c r="E10" s="199">
        <f t="shared" si="0"/>
        <v>0.50708082266380838</v>
      </c>
    </row>
    <row r="11" spans="1:5" ht="15.75" thickBot="1" x14ac:dyDescent="0.3">
      <c r="A11" s="193" t="s">
        <v>285</v>
      </c>
      <c r="B11" s="198">
        <f>B4-B10</f>
        <v>-0.99315965909731208</v>
      </c>
      <c r="C11" s="198">
        <f t="shared" ref="C11:D11" si="3">C4-C10</f>
        <v>0.84770254511143972</v>
      </c>
      <c r="D11" s="204">
        <f t="shared" si="3"/>
        <v>2.0979686459408549</v>
      </c>
      <c r="E11" s="199">
        <f t="shared" si="0"/>
        <v>1.9525115319549826</v>
      </c>
    </row>
    <row r="12" spans="1:5" x14ac:dyDescent="0.25">
      <c r="A12" s="194"/>
      <c r="B12" s="195"/>
      <c r="C12" s="196"/>
      <c r="D12" s="133"/>
      <c r="E12" s="180" t="s">
        <v>7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"/>
    </sheetView>
  </sheetViews>
  <sheetFormatPr defaultRowHeight="15" x14ac:dyDescent="0.25"/>
  <cols>
    <col min="1" max="1" width="64.42578125" customWidth="1"/>
    <col min="5" max="5" width="23.85546875" customWidth="1"/>
  </cols>
  <sheetData>
    <row r="1" spans="1:5" x14ac:dyDescent="0.25">
      <c r="A1" s="346" t="s">
        <v>286</v>
      </c>
      <c r="B1" s="346"/>
      <c r="C1" s="346"/>
      <c r="D1" s="346"/>
      <c r="E1" s="346"/>
    </row>
    <row r="2" spans="1:5" x14ac:dyDescent="0.25">
      <c r="A2" s="252"/>
      <c r="B2" s="253">
        <v>2013</v>
      </c>
      <c r="C2" s="253">
        <v>2014</v>
      </c>
      <c r="D2" s="253">
        <v>2015</v>
      </c>
      <c r="E2" s="253" t="s">
        <v>287</v>
      </c>
    </row>
    <row r="3" spans="1:5" x14ac:dyDescent="0.25">
      <c r="A3" s="205" t="s">
        <v>288</v>
      </c>
      <c r="B3" s="211">
        <f>'T04'!C16</f>
        <v>-2.1772940166248533</v>
      </c>
      <c r="C3" s="211">
        <f>'T04'!D16</f>
        <v>1.9429139264128592</v>
      </c>
      <c r="D3" s="211">
        <f>'T04'!E16</f>
        <v>6.5827817331732152</v>
      </c>
      <c r="E3" s="199">
        <f>SUM(B3:D3)</f>
        <v>6.3484016429612211</v>
      </c>
    </row>
    <row r="4" spans="1:5" x14ac:dyDescent="0.25">
      <c r="A4" s="18" t="s">
        <v>289</v>
      </c>
      <c r="B4" s="211">
        <f>'T04'!C19</f>
        <v>-0.23218281366010673</v>
      </c>
      <c r="C4" s="211">
        <f>'T04'!D19</f>
        <v>-0.34395945146865703</v>
      </c>
      <c r="D4" s="211">
        <f>'T04'!E19</f>
        <v>0.50191026037864761</v>
      </c>
      <c r="E4" s="199">
        <f t="shared" ref="E4:E5" si="0">SUM(B4:D4)</f>
        <v>-7.4232004750116154E-2</v>
      </c>
    </row>
    <row r="5" spans="1:5" x14ac:dyDescent="0.25">
      <c r="A5" s="191" t="s">
        <v>290</v>
      </c>
      <c r="B5" s="198">
        <f>'T04'!C20</f>
        <v>0.71861279427603342</v>
      </c>
      <c r="C5" s="198">
        <f>'T04'!D20</f>
        <v>-0.85007490699974686</v>
      </c>
      <c r="D5" s="198">
        <f>'T04'!E20</f>
        <v>-2.2250233155953398</v>
      </c>
      <c r="E5" s="212">
        <f t="shared" si="0"/>
        <v>-2.3564854283190533</v>
      </c>
    </row>
    <row r="6" spans="1:5" ht="17.25" thickBot="1" x14ac:dyDescent="0.3">
      <c r="A6" s="30" t="s">
        <v>28</v>
      </c>
      <c r="B6" s="206"/>
      <c r="C6" s="207"/>
      <c r="D6" s="137"/>
      <c r="E6" s="208" t="s">
        <v>291</v>
      </c>
    </row>
    <row r="7" spans="1:5" x14ac:dyDescent="0.25">
      <c r="A7" s="18" t="s">
        <v>234</v>
      </c>
      <c r="B7" s="247">
        <v>-0.54036097309181785</v>
      </c>
      <c r="C7" s="247">
        <v>5.5197363351044838E-2</v>
      </c>
      <c r="D7" s="247">
        <v>3.3074056754090676E-2</v>
      </c>
      <c r="E7" s="248">
        <v>-0.4520895529866823</v>
      </c>
    </row>
    <row r="8" spans="1:5" x14ac:dyDescent="0.25">
      <c r="A8" s="18" t="s">
        <v>292</v>
      </c>
      <c r="B8" s="247">
        <v>-6.5004927336405782E-2</v>
      </c>
      <c r="C8" s="247">
        <v>-4.9027853993060533E-3</v>
      </c>
      <c r="D8" s="247">
        <v>0.465276767954802</v>
      </c>
      <c r="E8" s="248">
        <v>0.39536905521909016</v>
      </c>
    </row>
    <row r="9" spans="1:5" x14ac:dyDescent="0.25">
      <c r="A9" s="18" t="s">
        <v>293</v>
      </c>
      <c r="B9" s="247">
        <v>0.29118946807512441</v>
      </c>
      <c r="C9" s="247">
        <v>0.52143676155902541</v>
      </c>
      <c r="D9" s="249">
        <v>0.14474039100886527</v>
      </c>
      <c r="E9" s="247">
        <v>0.95736662064301503</v>
      </c>
    </row>
    <row r="10" spans="1:5" ht="15.75" thickBot="1" x14ac:dyDescent="0.3">
      <c r="A10" s="209" t="s">
        <v>294</v>
      </c>
      <c r="B10" s="250">
        <f>B5+SUM(B7:B9)</f>
        <v>0.40443636192293414</v>
      </c>
      <c r="C10" s="250">
        <f t="shared" ref="C10:E10" si="1">C5+SUM(C7:C9)</f>
        <v>-0.2783435674889827</v>
      </c>
      <c r="D10" s="250">
        <f t="shared" si="1"/>
        <v>-1.5819320998775819</v>
      </c>
      <c r="E10" s="251">
        <f t="shared" si="1"/>
        <v>-1.4558393054436305</v>
      </c>
    </row>
    <row r="11" spans="1:5" x14ac:dyDescent="0.25">
      <c r="A11" s="210"/>
      <c r="B11" s="133"/>
      <c r="C11" s="133"/>
      <c r="D11" s="133"/>
      <c r="E11" s="145" t="s">
        <v>7</v>
      </c>
    </row>
    <row r="13" spans="1:5" x14ac:dyDescent="0.25">
      <c r="B13" s="36"/>
      <c r="C13" s="36"/>
      <c r="D13" s="36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F36" sqref="F36"/>
    </sheetView>
  </sheetViews>
  <sheetFormatPr defaultRowHeight="15" x14ac:dyDescent="0.25"/>
  <cols>
    <col min="1" max="1" width="60.5703125" customWidth="1"/>
    <col min="2" max="2" width="13.140625" customWidth="1"/>
    <col min="3" max="3" width="13.42578125" customWidth="1"/>
    <col min="4" max="4" width="11" bestFit="1" customWidth="1"/>
  </cols>
  <sheetData>
    <row r="1" spans="1:4" x14ac:dyDescent="0.25">
      <c r="A1" s="346" t="s">
        <v>264</v>
      </c>
      <c r="B1" s="346"/>
      <c r="C1" s="346"/>
      <c r="D1" s="346"/>
    </row>
    <row r="2" spans="1:4" x14ac:dyDescent="0.25">
      <c r="A2" s="182"/>
      <c r="B2" s="12" t="s">
        <v>11</v>
      </c>
      <c r="C2" s="12" t="s">
        <v>10</v>
      </c>
      <c r="D2" s="12" t="s">
        <v>12</v>
      </c>
    </row>
    <row r="3" spans="1:4" x14ac:dyDescent="0.25">
      <c r="A3" s="13" t="s">
        <v>14</v>
      </c>
      <c r="B3" s="14" t="s">
        <v>15</v>
      </c>
      <c r="C3" s="14" t="s">
        <v>15</v>
      </c>
      <c r="D3" s="14" t="s">
        <v>6</v>
      </c>
    </row>
    <row r="4" spans="1:4" x14ac:dyDescent="0.25">
      <c r="A4" s="15" t="s">
        <v>16</v>
      </c>
      <c r="B4" s="20">
        <v>-2.9693555259889504</v>
      </c>
      <c r="C4" s="20">
        <v>-2.9694016379719343</v>
      </c>
      <c r="D4" s="20">
        <f>B4-C4</f>
        <v>4.6111982983987332E-5</v>
      </c>
    </row>
    <row r="5" spans="1:4" x14ac:dyDescent="0.25">
      <c r="A5" s="15" t="s">
        <v>17</v>
      </c>
      <c r="B5" s="20">
        <v>-4.0406260700864512E-2</v>
      </c>
      <c r="C5" s="20">
        <v>-0.1923414984521824</v>
      </c>
      <c r="D5" s="20">
        <f t="shared" ref="D5:D10" si="0">B5-C5</f>
        <v>0.1519352377513179</v>
      </c>
    </row>
    <row r="6" spans="1:4" x14ac:dyDescent="0.25">
      <c r="A6" s="15" t="s">
        <v>18</v>
      </c>
      <c r="B6" s="20">
        <v>-0.23028836653718471</v>
      </c>
      <c r="C6" s="20">
        <v>-0.23055991488137828</v>
      </c>
      <c r="D6" s="20">
        <f t="shared" si="0"/>
        <v>2.7154834419357288E-4</v>
      </c>
    </row>
    <row r="7" spans="1:4" x14ac:dyDescent="0.25">
      <c r="A7" s="118" t="s">
        <v>19</v>
      </c>
      <c r="B7" s="188">
        <f>B4-B5-B6</f>
        <v>-2.6986608987509011</v>
      </c>
      <c r="C7" s="188">
        <f>C4-C5-C6</f>
        <v>-2.5465002246383737</v>
      </c>
      <c r="D7" s="188">
        <f t="shared" si="0"/>
        <v>-0.15216067411252743</v>
      </c>
    </row>
    <row r="8" spans="1:4" ht="15.75" thickBot="1" x14ac:dyDescent="0.3">
      <c r="A8" s="34" t="s">
        <v>20</v>
      </c>
      <c r="B8" s="17" t="s">
        <v>27</v>
      </c>
      <c r="C8" s="17" t="s">
        <v>27</v>
      </c>
      <c r="D8" s="17" t="s">
        <v>6</v>
      </c>
    </row>
    <row r="9" spans="1:4" x14ac:dyDescent="0.25">
      <c r="A9" s="15" t="s">
        <v>38</v>
      </c>
      <c r="B9" s="20">
        <v>1.9006596922804175</v>
      </c>
      <c r="C9" s="20">
        <v>1.6526000000000001</v>
      </c>
      <c r="D9" s="188">
        <f t="shared" si="0"/>
        <v>0.24805969228041747</v>
      </c>
    </row>
    <row r="10" spans="1:4" x14ac:dyDescent="0.25">
      <c r="A10" s="15" t="s">
        <v>39</v>
      </c>
      <c r="B10" s="20">
        <v>2.459592354618791</v>
      </c>
      <c r="C10" s="20">
        <v>2.2194000000000003</v>
      </c>
      <c r="D10" s="188">
        <f t="shared" si="0"/>
        <v>0.24019235461879074</v>
      </c>
    </row>
    <row r="11" spans="1:4" ht="15.75" thickBot="1" x14ac:dyDescent="0.3">
      <c r="A11" s="34" t="s">
        <v>44</v>
      </c>
      <c r="B11" s="17" t="s">
        <v>27</v>
      </c>
      <c r="C11" s="17" t="s">
        <v>27</v>
      </c>
      <c r="D11" s="17" t="s">
        <v>6</v>
      </c>
    </row>
    <row r="12" spans="1:4" x14ac:dyDescent="0.25">
      <c r="A12" s="183" t="s">
        <v>265</v>
      </c>
      <c r="B12" s="20">
        <v>-0.55893266233837346</v>
      </c>
      <c r="C12" s="20">
        <v>-0.56680000000000019</v>
      </c>
      <c r="D12" s="126">
        <v>0</v>
      </c>
    </row>
    <row r="13" spans="1:4" ht="15.75" thickBot="1" x14ac:dyDescent="0.3">
      <c r="A13" s="34" t="s">
        <v>45</v>
      </c>
      <c r="B13" s="17" t="s">
        <v>42</v>
      </c>
      <c r="C13" s="17" t="s">
        <v>42</v>
      </c>
      <c r="D13" s="184" t="s">
        <v>6</v>
      </c>
    </row>
    <row r="14" spans="1:4" x14ac:dyDescent="0.25">
      <c r="A14" s="18" t="s">
        <v>46</v>
      </c>
      <c r="B14" s="20">
        <v>6.3484016429612211</v>
      </c>
      <c r="C14" s="20">
        <v>7.5806003651695075</v>
      </c>
      <c r="D14" s="188">
        <f t="shared" ref="D14:D15" si="1">B14-C14</f>
        <v>-1.2321987222082864</v>
      </c>
    </row>
    <row r="15" spans="1:4" x14ac:dyDescent="0.25">
      <c r="A15" s="15" t="s">
        <v>43</v>
      </c>
      <c r="B15" s="20">
        <v>-7.4232004750116154E-2</v>
      </c>
      <c r="C15" s="20">
        <v>1.4487633174474279</v>
      </c>
      <c r="D15" s="188">
        <f t="shared" si="1"/>
        <v>-1.5229953221975441</v>
      </c>
    </row>
    <row r="16" spans="1:4" ht="15.75" thickBot="1" x14ac:dyDescent="0.3">
      <c r="A16" s="34" t="s">
        <v>40</v>
      </c>
      <c r="B16" s="17" t="s">
        <v>27</v>
      </c>
      <c r="C16" s="17" t="s">
        <v>27</v>
      </c>
      <c r="D16" s="17" t="s">
        <v>6</v>
      </c>
    </row>
    <row r="17" spans="1:4" x14ac:dyDescent="0.25">
      <c r="A17" s="185" t="s">
        <v>47</v>
      </c>
      <c r="B17" s="20">
        <v>-2.3564854283190533</v>
      </c>
      <c r="C17" s="20">
        <v>-2.2999999999999998</v>
      </c>
      <c r="D17" s="188">
        <f t="shared" ref="D17" si="2">B17-C17</f>
        <v>-5.6485428319053455E-2</v>
      </c>
    </row>
    <row r="18" spans="1:4" ht="15.75" thickBot="1" x14ac:dyDescent="0.3">
      <c r="A18" s="34" t="s">
        <v>45</v>
      </c>
      <c r="B18" s="17" t="s">
        <v>42</v>
      </c>
      <c r="C18" s="17" t="s">
        <v>42</v>
      </c>
      <c r="D18" s="17" t="s">
        <v>6</v>
      </c>
    </row>
    <row r="19" spans="1:4" ht="24.75" thickBot="1" x14ac:dyDescent="0.3">
      <c r="A19" s="186" t="s">
        <v>53</v>
      </c>
      <c r="B19" s="187" t="s">
        <v>54</v>
      </c>
      <c r="C19" s="187" t="s">
        <v>55</v>
      </c>
      <c r="D19" s="137"/>
    </row>
    <row r="20" spans="1:4" x14ac:dyDescent="0.25">
      <c r="A20" s="38" t="s">
        <v>266</v>
      </c>
      <c r="B20" s="134"/>
      <c r="C20" s="347" t="s">
        <v>13</v>
      </c>
      <c r="D20" s="347"/>
    </row>
    <row r="21" spans="1:4" x14ac:dyDescent="0.25">
      <c r="A21" s="38" t="s">
        <v>267</v>
      </c>
      <c r="B21" s="134"/>
      <c r="C21" s="134"/>
      <c r="D21" s="134"/>
    </row>
    <row r="22" spans="1:4" x14ac:dyDescent="0.25">
      <c r="A22" s="348" t="s">
        <v>268</v>
      </c>
      <c r="B22" s="348"/>
      <c r="C22" s="348"/>
      <c r="D22" s="348"/>
    </row>
    <row r="23" spans="1:4" x14ac:dyDescent="0.25">
      <c r="A23" s="348" t="s">
        <v>269</v>
      </c>
      <c r="B23" s="348"/>
      <c r="C23" s="348"/>
      <c r="D23" s="348"/>
    </row>
  </sheetData>
  <mergeCells count="4">
    <mergeCell ref="A1:D1"/>
    <mergeCell ref="C20:D20"/>
    <mergeCell ref="A22:D22"/>
    <mergeCell ref="A23:D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A8" sqref="A8"/>
    </sheetView>
  </sheetViews>
  <sheetFormatPr defaultRowHeight="15" x14ac:dyDescent="0.25"/>
  <cols>
    <col min="1" max="1" width="30.7109375" customWidth="1"/>
    <col min="2" max="2" width="9.140625" customWidth="1"/>
  </cols>
  <sheetData>
    <row r="1" spans="1:8" x14ac:dyDescent="0.25">
      <c r="A1" s="19" t="s">
        <v>257</v>
      </c>
      <c r="B1" s="19"/>
      <c r="C1" s="19"/>
      <c r="D1" s="19"/>
      <c r="E1" s="19"/>
      <c r="F1" s="19"/>
      <c r="G1" s="19"/>
      <c r="H1" s="19"/>
    </row>
    <row r="2" spans="1:8" x14ac:dyDescent="0.25">
      <c r="A2" s="115"/>
      <c r="B2" s="179">
        <v>2009</v>
      </c>
      <c r="C2" s="179">
        <v>2010</v>
      </c>
      <c r="D2" s="179">
        <v>2011</v>
      </c>
      <c r="E2" s="179">
        <v>2012</v>
      </c>
      <c r="F2" s="173">
        <v>2013</v>
      </c>
      <c r="G2" s="173">
        <v>2014</v>
      </c>
      <c r="H2" s="173">
        <v>2015</v>
      </c>
    </row>
    <row r="3" spans="1:8" x14ac:dyDescent="0.25">
      <c r="A3" s="13" t="s">
        <v>258</v>
      </c>
      <c r="B3" s="134"/>
      <c r="C3" s="134"/>
      <c r="D3" s="134"/>
      <c r="E3" s="134"/>
      <c r="F3" s="134"/>
      <c r="G3" s="134"/>
      <c r="H3" s="134"/>
    </row>
    <row r="4" spans="1:8" x14ac:dyDescent="0.25">
      <c r="A4" s="93" t="s">
        <v>259</v>
      </c>
      <c r="B4" s="254">
        <f>SUM(B5:B6)</f>
        <v>894.70472976999997</v>
      </c>
      <c r="C4" s="254">
        <f t="shared" ref="C4:H4" si="0">SUM(C5:C6)</f>
        <v>869.51757436000003</v>
      </c>
      <c r="D4" s="254">
        <f t="shared" si="0"/>
        <v>1033.7419795999997</v>
      </c>
      <c r="E4" s="254">
        <f t="shared" si="0"/>
        <v>1059.4342243000001</v>
      </c>
      <c r="F4" s="254">
        <f t="shared" si="0"/>
        <v>1232.17736074</v>
      </c>
      <c r="G4" s="254">
        <f t="shared" si="0"/>
        <v>1295.4268882200004</v>
      </c>
      <c r="H4" s="254">
        <f t="shared" si="0"/>
        <v>2793.4854567200005</v>
      </c>
    </row>
    <row r="5" spans="1:8" x14ac:dyDescent="0.25">
      <c r="A5" s="93" t="s">
        <v>260</v>
      </c>
      <c r="B5" s="255">
        <v>584.50818072999982</v>
      </c>
      <c r="C5" s="255">
        <v>669.30908097999986</v>
      </c>
      <c r="D5" s="255">
        <v>877.43701107999993</v>
      </c>
      <c r="E5" s="255">
        <v>888.31833684999992</v>
      </c>
      <c r="F5" s="255">
        <v>983.49998002999996</v>
      </c>
      <c r="G5" s="255">
        <v>994.52508780000016</v>
      </c>
      <c r="H5" s="255">
        <v>2352.0020075500001</v>
      </c>
    </row>
    <row r="6" spans="1:8" ht="15.75" thickBot="1" x14ac:dyDescent="0.3">
      <c r="A6" s="175" t="s">
        <v>261</v>
      </c>
      <c r="B6" s="260">
        <v>310.19654904000015</v>
      </c>
      <c r="C6" s="260">
        <v>200.20849338000016</v>
      </c>
      <c r="D6" s="260">
        <v>156.30496851999976</v>
      </c>
      <c r="E6" s="260">
        <v>171.11588745000017</v>
      </c>
      <c r="F6" s="260">
        <v>248.67738071000008</v>
      </c>
      <c r="G6" s="260">
        <v>300.9018004200002</v>
      </c>
      <c r="H6" s="260">
        <v>441.48344917000031</v>
      </c>
    </row>
    <row r="7" spans="1:8" x14ac:dyDescent="0.25">
      <c r="A7" s="13" t="s">
        <v>262</v>
      </c>
      <c r="B7" s="256"/>
      <c r="C7" s="256"/>
      <c r="D7" s="256"/>
      <c r="E7" s="256"/>
      <c r="F7" s="256"/>
      <c r="G7" s="256"/>
      <c r="H7" s="256"/>
    </row>
    <row r="8" spans="1:8" x14ac:dyDescent="0.25">
      <c r="A8" s="93" t="s">
        <v>259</v>
      </c>
      <c r="B8" s="257">
        <f>SUM(B9:B10)</f>
        <v>659.5220472200001</v>
      </c>
      <c r="C8" s="257">
        <f t="shared" ref="C8:H8" si="1">SUM(C9:C10)</f>
        <v>650.44400000000007</v>
      </c>
      <c r="D8" s="257">
        <f t="shared" si="1"/>
        <v>793.44200000000012</v>
      </c>
      <c r="E8" s="257">
        <f t="shared" si="1"/>
        <v>805.40599999999972</v>
      </c>
      <c r="F8" s="257">
        <f t="shared" si="1"/>
        <v>808.67399999999975</v>
      </c>
      <c r="G8" s="257">
        <f t="shared" si="1"/>
        <v>1194.6710000000003</v>
      </c>
      <c r="H8" s="257">
        <f t="shared" si="1"/>
        <v>2599.5309999999999</v>
      </c>
    </row>
    <row r="9" spans="1:8" x14ac:dyDescent="0.25">
      <c r="A9" s="93" t="s">
        <v>260</v>
      </c>
      <c r="B9" s="257">
        <v>527.61763777600015</v>
      </c>
      <c r="C9" s="257">
        <v>520.35520000000008</v>
      </c>
      <c r="D9" s="257">
        <v>647.62400000000002</v>
      </c>
      <c r="E9" s="257">
        <v>637.10900000000004</v>
      </c>
      <c r="F9" s="257">
        <v>575.52499999999998</v>
      </c>
      <c r="G9" s="257">
        <v>1097.02</v>
      </c>
      <c r="H9" s="257">
        <v>2156.5309999999999</v>
      </c>
    </row>
    <row r="10" spans="1:8" ht="15.75" thickBot="1" x14ac:dyDescent="0.3">
      <c r="A10" s="175" t="s">
        <v>261</v>
      </c>
      <c r="B10" s="260">
        <v>131.90440944399995</v>
      </c>
      <c r="C10" s="260">
        <v>130.08879999999999</v>
      </c>
      <c r="D10" s="260">
        <v>145.8180000000001</v>
      </c>
      <c r="E10" s="260">
        <v>168.29699999999968</v>
      </c>
      <c r="F10" s="260">
        <v>233.14899999999977</v>
      </c>
      <c r="G10" s="260">
        <v>97.651000000000295</v>
      </c>
      <c r="H10" s="260">
        <v>443</v>
      </c>
    </row>
    <row r="11" spans="1:8" x14ac:dyDescent="0.25">
      <c r="A11" s="13" t="s">
        <v>263</v>
      </c>
      <c r="B11" s="256"/>
      <c r="C11" s="256"/>
      <c r="D11" s="256"/>
      <c r="E11" s="256"/>
      <c r="F11" s="256"/>
      <c r="G11" s="256"/>
      <c r="H11" s="256"/>
    </row>
    <row r="12" spans="1:8" x14ac:dyDescent="0.25">
      <c r="A12" s="176" t="s">
        <v>259</v>
      </c>
      <c r="B12" s="258">
        <f>B4-B8</f>
        <v>235.18268254999987</v>
      </c>
      <c r="C12" s="258">
        <f t="shared" ref="C12:H12" si="2">C4-C8</f>
        <v>219.07357435999995</v>
      </c>
      <c r="D12" s="258">
        <f t="shared" si="2"/>
        <v>240.29997959999957</v>
      </c>
      <c r="E12" s="258">
        <f t="shared" si="2"/>
        <v>254.02822430000037</v>
      </c>
      <c r="F12" s="258">
        <f t="shared" si="2"/>
        <v>423.50336074000029</v>
      </c>
      <c r="G12" s="258">
        <f t="shared" si="2"/>
        <v>100.75588822000009</v>
      </c>
      <c r="H12" s="258">
        <f t="shared" si="2"/>
        <v>193.95445672000051</v>
      </c>
    </row>
    <row r="13" spans="1:8" x14ac:dyDescent="0.25">
      <c r="A13" s="176" t="s">
        <v>260</v>
      </c>
      <c r="B13" s="258">
        <f t="shared" ref="B13:H14" si="3">B5-B9</f>
        <v>56.89054295399967</v>
      </c>
      <c r="C13" s="258">
        <f t="shared" si="3"/>
        <v>148.95388097999978</v>
      </c>
      <c r="D13" s="258">
        <f t="shared" si="3"/>
        <v>229.81301107999991</v>
      </c>
      <c r="E13" s="258">
        <f t="shared" si="3"/>
        <v>251.20933684999989</v>
      </c>
      <c r="F13" s="258">
        <f t="shared" si="3"/>
        <v>407.97498002999998</v>
      </c>
      <c r="G13" s="258">
        <f t="shared" si="3"/>
        <v>-102.49491219999982</v>
      </c>
      <c r="H13" s="258">
        <f t="shared" si="3"/>
        <v>195.47100755000019</v>
      </c>
    </row>
    <row r="14" spans="1:8" ht="15.75" thickBot="1" x14ac:dyDescent="0.3">
      <c r="A14" s="177" t="s">
        <v>261</v>
      </c>
      <c r="B14" s="261">
        <f t="shared" si="3"/>
        <v>178.2921395960002</v>
      </c>
      <c r="C14" s="259">
        <f t="shared" si="3"/>
        <v>70.119693380000172</v>
      </c>
      <c r="D14" s="259">
        <f t="shared" si="3"/>
        <v>10.486968519999664</v>
      </c>
      <c r="E14" s="259">
        <f t="shared" si="3"/>
        <v>2.8188874500004886</v>
      </c>
      <c r="F14" s="259">
        <f t="shared" si="3"/>
        <v>15.528380710000306</v>
      </c>
      <c r="G14" s="259">
        <f t="shared" si="3"/>
        <v>203.2508004199999</v>
      </c>
      <c r="H14" s="259">
        <f t="shared" si="3"/>
        <v>-1.5165508299996873</v>
      </c>
    </row>
    <row r="15" spans="1:8" x14ac:dyDescent="0.25">
      <c r="A15" s="133"/>
      <c r="B15" s="133"/>
      <c r="C15" s="181"/>
      <c r="D15" s="181"/>
      <c r="E15" s="180"/>
      <c r="F15" s="347" t="s">
        <v>7</v>
      </c>
      <c r="G15" s="347"/>
      <c r="H15" s="347"/>
    </row>
  </sheetData>
  <mergeCells count="1">
    <mergeCell ref="F15:H1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74E04972CC6448E7CDAFF602B5EBC" ma:contentTypeVersion="3" ma:contentTypeDescription="Umožňuje vytvoriť nový dokument." ma:contentTypeScope="" ma:versionID="bded347444e690182fe3cd8d3650ccfb">
  <xsd:schema xmlns:xsd="http://www.w3.org/2001/XMLSchema" xmlns:xs="http://www.w3.org/2001/XMLSchema" xmlns:p="http://schemas.microsoft.com/office/2006/metadata/properties" xmlns:ns2="ff691899-9eb7-4807-b4ff-7884f9194702" targetNamespace="http://schemas.microsoft.com/office/2006/metadata/properties" ma:root="true" ma:fieldsID="ced558c7325c72911fc9db74e2b3277b" ns2:_=""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ríkaz hash indikátora zdieľania" ma:internalName="SharingHintHash" ma:readOnly="true">
      <xsd:simpleType>
        <xsd:restriction base="dms:Text"/>
      </xsd:simpleType>
    </xsd:element>
    <xsd:element name="SharedWithDetails" ma:index="10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ED16A-F691-449C-B1EC-8A1EA9E63BD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ff691899-9eb7-4807-b4ff-7884f9194702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BB32E2-5D50-4276-9055-3E5595CC1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91899-9eb7-4807-b4ff-7884f91947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2EE352-A9C0-485D-9497-B3CC12B87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13</vt:i4>
      </vt:variant>
    </vt:vector>
  </HeadingPairs>
  <TitlesOfParts>
    <vt:vector size="31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G01,G02</vt:lpstr>
      <vt:lpstr>G05</vt:lpstr>
      <vt:lpstr>G06</vt:lpstr>
      <vt:lpstr>'G01,G02'!_Toc423527450</vt:lpstr>
      <vt:lpstr>'T12'!_Toc423527461</vt:lpstr>
      <vt:lpstr>'G05'!_Toc434228249</vt:lpstr>
      <vt:lpstr>'G06'!_Toc434228250</vt:lpstr>
      <vt:lpstr>'T05'!_Toc456093251</vt:lpstr>
      <vt:lpstr>'T06'!_Toc456093252</vt:lpstr>
      <vt:lpstr>'T07'!_Toc456093253</vt:lpstr>
      <vt:lpstr>'T10'!_Toc456093254</vt:lpstr>
      <vt:lpstr>'T13'!_Toc456093256</vt:lpstr>
      <vt:lpstr>'T14'!_Toc456093257</vt:lpstr>
      <vt:lpstr>'T08'!_Toc456182172</vt:lpstr>
      <vt:lpstr>'T09'!_Toc456182173</vt:lpstr>
      <vt:lpstr>'T11'!_Toc456182175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senaj</dc:creator>
  <cp:lastModifiedBy>Maria Marcanova</cp:lastModifiedBy>
  <cp:lastPrinted>2015-12-04T10:13:41Z</cp:lastPrinted>
  <dcterms:created xsi:type="dcterms:W3CDTF">2014-05-15T12:54:31Z</dcterms:created>
  <dcterms:modified xsi:type="dcterms:W3CDTF">2016-07-18T12:52:18Z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