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j\Desktop\Fiskalna rada PODKLADY\LO\"/>
    </mc:Choice>
  </mc:AlternateContent>
  <bookViews>
    <workbookView xWindow="0" yWindow="0" windowWidth="20490" windowHeight="7755"/>
  </bookViews>
  <sheets>
    <sheet name="tab1" sheetId="11" r:id="rId1"/>
    <sheet name="tab2" sheetId="10" r:id="rId2"/>
    <sheet name="tab3" sheetId="12" r:id="rId3"/>
    <sheet name="tab4" sheetId="7" r:id="rId4"/>
    <sheet name="tab5" sheetId="9" r:id="rId5"/>
    <sheet name="tab6" sheetId="6" r:id="rId6"/>
    <sheet name="tab7" sheetId="8" r:id="rId7"/>
    <sheet name="graf1" sheetId="2" r:id="rId8"/>
    <sheet name="graf2" sheetId="3" r:id="rId9"/>
    <sheet name="graf3" sheetId="5" r:id="rId10"/>
    <sheet name="graf5" sheetId="1" r:id="rId11"/>
  </sheets>
  <externalReferences>
    <externalReference r:id="rId12"/>
  </externalReferences>
  <definedNames>
    <definedName name="_Toc452116090" localSheetId="7">graf1!$D$1</definedName>
    <definedName name="_Toc452116091" localSheetId="8">graf2!$AF$5</definedName>
    <definedName name="_Toc452453376" localSheetId="9">graf3!$DT$13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2" l="1"/>
  <c r="D22" i="12"/>
  <c r="D21" i="12"/>
  <c r="D20" i="12"/>
  <c r="B19" i="12"/>
  <c r="D18" i="12"/>
  <c r="D15" i="12"/>
  <c r="B13" i="12"/>
  <c r="D12" i="12"/>
  <c r="C3" i="12"/>
  <c r="B3" i="12"/>
  <c r="D2" i="7"/>
  <c r="B2" i="7"/>
  <c r="B30" i="12" l="1"/>
  <c r="D30" i="12"/>
  <c r="C30" i="12"/>
  <c r="EK46" i="5" l="1"/>
  <c r="EJ46" i="5"/>
  <c r="EI46" i="5"/>
  <c r="EH46" i="5"/>
  <c r="EG46" i="5"/>
  <c r="EF46" i="5"/>
  <c r="EF11" i="5" s="1"/>
  <c r="EE46" i="5"/>
  <c r="EE11" i="5" s="1"/>
  <c r="ED46" i="5"/>
  <c r="EC46" i="5"/>
  <c r="EB46" i="5"/>
  <c r="EA44" i="5"/>
  <c r="EA46" i="5" s="1"/>
  <c r="EA11" i="5" s="1"/>
  <c r="DZ44" i="5"/>
  <c r="DY44" i="5"/>
  <c r="DX44" i="5"/>
  <c r="DW44" i="5"/>
  <c r="DV44" i="5"/>
  <c r="DU44" i="5"/>
  <c r="DT44" i="5"/>
  <c r="DS44" i="5"/>
  <c r="DQ44" i="5"/>
  <c r="DR44" i="5" s="1"/>
  <c r="DP44" i="5"/>
  <c r="DO44" i="5"/>
  <c r="DN44" i="5"/>
  <c r="DM44" i="5"/>
  <c r="DL44" i="5"/>
  <c r="DK44" i="5"/>
  <c r="DJ44" i="5"/>
  <c r="DI44" i="5"/>
  <c r="DH44" i="5"/>
  <c r="DG44" i="5"/>
  <c r="DF44" i="5"/>
  <c r="DE44" i="5"/>
  <c r="DD44" i="5"/>
  <c r="DC44" i="5"/>
  <c r="DB44" i="5"/>
  <c r="DA44" i="5"/>
  <c r="CZ44" i="5"/>
  <c r="CY44" i="5"/>
  <c r="CX44" i="5"/>
  <c r="CW44" i="5"/>
  <c r="CV44" i="5"/>
  <c r="CU44" i="5"/>
  <c r="CT44" i="5"/>
  <c r="CS44" i="5"/>
  <c r="CR44" i="5"/>
  <c r="CQ44" i="5"/>
  <c r="CP44" i="5"/>
  <c r="CO44" i="5"/>
  <c r="CN44" i="5"/>
  <c r="CM44" i="5"/>
  <c r="CL44" i="5"/>
  <c r="CK44" i="5"/>
  <c r="CJ44" i="5"/>
  <c r="CI44" i="5"/>
  <c r="CH44" i="5"/>
  <c r="CG44" i="5"/>
  <c r="CF44" i="5"/>
  <c r="CE44" i="5"/>
  <c r="CD44" i="5"/>
  <c r="CC44" i="5"/>
  <c r="CB44" i="5"/>
  <c r="CA44" i="5"/>
  <c r="BZ44" i="5"/>
  <c r="BY44" i="5"/>
  <c r="BX44" i="5"/>
  <c r="BW44" i="5"/>
  <c r="BV44" i="5"/>
  <c r="BU44" i="5"/>
  <c r="BT44" i="5"/>
  <c r="BS44" i="5"/>
  <c r="BR44" i="5"/>
  <c r="BQ44" i="5"/>
  <c r="BP44" i="5"/>
  <c r="BO44" i="5"/>
  <c r="BN44" i="5"/>
  <c r="BM44" i="5"/>
  <c r="BL44" i="5"/>
  <c r="BK44" i="5"/>
  <c r="BJ44" i="5"/>
  <c r="BI44" i="5"/>
  <c r="BH44" i="5"/>
  <c r="BG44" i="5"/>
  <c r="BF44" i="5"/>
  <c r="BE44" i="5"/>
  <c r="BD44" i="5"/>
  <c r="BC44" i="5"/>
  <c r="BB44" i="5"/>
  <c r="BA44" i="5"/>
  <c r="AZ44" i="5"/>
  <c r="AY44" i="5"/>
  <c r="AX44" i="5"/>
  <c r="AW44" i="5"/>
  <c r="AV44" i="5"/>
  <c r="AU44" i="5"/>
  <c r="AT44" i="5"/>
  <c r="AS44" i="5"/>
  <c r="AR44" i="5"/>
  <c r="AQ44" i="5"/>
  <c r="AP44" i="5"/>
  <c r="AO44" i="5"/>
  <c r="AN44" i="5"/>
  <c r="AM44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DL43" i="5"/>
  <c r="DK43" i="5"/>
  <c r="DJ43" i="5"/>
  <c r="DI43" i="5"/>
  <c r="DH43" i="5"/>
  <c r="DG43" i="5"/>
  <c r="DF43" i="5"/>
  <c r="DE43" i="5"/>
  <c r="DD43" i="5"/>
  <c r="DC43" i="5"/>
  <c r="DB43" i="5"/>
  <c r="DA43" i="5"/>
  <c r="CZ43" i="5"/>
  <c r="CY43" i="5"/>
  <c r="CX43" i="5"/>
  <c r="CW43" i="5"/>
  <c r="CV43" i="5"/>
  <c r="CU43" i="5"/>
  <c r="CT43" i="5"/>
  <c r="CS43" i="5"/>
  <c r="CR43" i="5"/>
  <c r="CQ43" i="5"/>
  <c r="CP43" i="5"/>
  <c r="CO43" i="5"/>
  <c r="CN43" i="5"/>
  <c r="CM43" i="5"/>
  <c r="CL43" i="5"/>
  <c r="CK43" i="5"/>
  <c r="CJ43" i="5"/>
  <c r="CI43" i="5"/>
  <c r="CH43" i="5"/>
  <c r="CG43" i="5"/>
  <c r="CF43" i="5"/>
  <c r="CE43" i="5"/>
  <c r="CD43" i="5"/>
  <c r="CC43" i="5"/>
  <c r="CB43" i="5"/>
  <c r="CA43" i="5"/>
  <c r="BZ43" i="5"/>
  <c r="BY43" i="5"/>
  <c r="BX43" i="5"/>
  <c r="BW43" i="5"/>
  <c r="BV43" i="5"/>
  <c r="BU43" i="5"/>
  <c r="BT43" i="5"/>
  <c r="BS43" i="5"/>
  <c r="BR43" i="5"/>
  <c r="BQ43" i="5"/>
  <c r="BP43" i="5"/>
  <c r="BO43" i="5"/>
  <c r="BN43" i="5"/>
  <c r="BM43" i="5"/>
  <c r="BL43" i="5"/>
  <c r="BK43" i="5"/>
  <c r="BJ43" i="5"/>
  <c r="BI43" i="5"/>
  <c r="BH43" i="5"/>
  <c r="BG43" i="5"/>
  <c r="BF43" i="5"/>
  <c r="BE43" i="5"/>
  <c r="BD43" i="5"/>
  <c r="BC43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P43" i="5"/>
  <c r="AO43" i="5"/>
  <c r="AN43" i="5"/>
  <c r="AM43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DZ42" i="5"/>
  <c r="DZ46" i="5" s="1"/>
  <c r="DZ11" i="5" s="1"/>
  <c r="DY42" i="5"/>
  <c r="DX42" i="5"/>
  <c r="DW42" i="5"/>
  <c r="DV42" i="5"/>
  <c r="DU42" i="5"/>
  <c r="DT42" i="5"/>
  <c r="DS42" i="5"/>
  <c r="DR42" i="5"/>
  <c r="DQ42" i="5"/>
  <c r="DP42" i="5"/>
  <c r="DO42" i="5"/>
  <c r="DN42" i="5"/>
  <c r="DM42" i="5"/>
  <c r="DL42" i="5"/>
  <c r="DK42" i="5"/>
  <c r="DJ42" i="5"/>
  <c r="DI42" i="5"/>
  <c r="DH42" i="5"/>
  <c r="DG42" i="5"/>
  <c r="DF42" i="5"/>
  <c r="DE42" i="5"/>
  <c r="DD42" i="5"/>
  <c r="DC42" i="5"/>
  <c r="DB42" i="5"/>
  <c r="DA42" i="5"/>
  <c r="CZ42" i="5"/>
  <c r="CY42" i="5"/>
  <c r="CX42" i="5"/>
  <c r="CW42" i="5"/>
  <c r="CV42" i="5"/>
  <c r="CU42" i="5"/>
  <c r="CT42" i="5"/>
  <c r="CQ42" i="5"/>
  <c r="CP42" i="5"/>
  <c r="CO42" i="5"/>
  <c r="CN42" i="5"/>
  <c r="CM42" i="5"/>
  <c r="CL42" i="5"/>
  <c r="CK42" i="5"/>
  <c r="CI42" i="5"/>
  <c r="CJ42" i="5" s="1"/>
  <c r="CH42" i="5"/>
  <c r="CG42" i="5"/>
  <c r="CF42" i="5"/>
  <c r="CE42" i="5"/>
  <c r="CD42" i="5"/>
  <c r="CC42" i="5"/>
  <c r="CB42" i="5"/>
  <c r="CA42" i="5"/>
  <c r="BZ42" i="5"/>
  <c r="BY42" i="5"/>
  <c r="BX42" i="5"/>
  <c r="BW42" i="5"/>
  <c r="BV42" i="5"/>
  <c r="BU42" i="5"/>
  <c r="BT42" i="5"/>
  <c r="BS42" i="5"/>
  <c r="BR42" i="5"/>
  <c r="BQ42" i="5"/>
  <c r="BP42" i="5"/>
  <c r="BO42" i="5"/>
  <c r="BN42" i="5"/>
  <c r="BM42" i="5"/>
  <c r="BL42" i="5"/>
  <c r="BK42" i="5"/>
  <c r="BJ42" i="5"/>
  <c r="BI42" i="5"/>
  <c r="BH42" i="5"/>
  <c r="BG42" i="5"/>
  <c r="BF42" i="5"/>
  <c r="BE42" i="5"/>
  <c r="BD42" i="5"/>
  <c r="BC42" i="5"/>
  <c r="BB42" i="5"/>
  <c r="BA42" i="5"/>
  <c r="AZ42" i="5"/>
  <c r="AY42" i="5"/>
  <c r="AX42" i="5"/>
  <c r="AW42" i="5"/>
  <c r="AV42" i="5"/>
  <c r="AU42" i="5"/>
  <c r="AT42" i="5"/>
  <c r="AS42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DY41" i="5"/>
  <c r="DY46" i="5" s="1"/>
  <c r="DY11" i="5" s="1"/>
  <c r="DX41" i="5"/>
  <c r="DX46" i="5" s="1"/>
  <c r="DX11" i="5" s="1"/>
  <c r="DW41" i="5"/>
  <c r="DW46" i="5" s="1"/>
  <c r="DW11" i="5" s="1"/>
  <c r="DV41" i="5"/>
  <c r="DV46" i="5" s="1"/>
  <c r="DV11" i="5" s="1"/>
  <c r="DU41" i="5"/>
  <c r="DU46" i="5" s="1"/>
  <c r="DU11" i="5" s="1"/>
  <c r="DT41" i="5"/>
  <c r="DT46" i="5" s="1"/>
  <c r="DT11" i="5" s="1"/>
  <c r="DS41" i="5"/>
  <c r="DS46" i="5" s="1"/>
  <c r="DS11" i="5" s="1"/>
  <c r="DR41" i="5"/>
  <c r="DR46" i="5" s="1"/>
  <c r="DR11" i="5" s="1"/>
  <c r="DQ41" i="5"/>
  <c r="DQ46" i="5" s="1"/>
  <c r="DQ11" i="5" s="1"/>
  <c r="DP41" i="5"/>
  <c r="DP46" i="5" s="1"/>
  <c r="DP11" i="5" s="1"/>
  <c r="DO41" i="5"/>
  <c r="DO46" i="5" s="1"/>
  <c r="DO11" i="5" s="1"/>
  <c r="DN41" i="5"/>
  <c r="DN46" i="5" s="1"/>
  <c r="DN11" i="5" s="1"/>
  <c r="DM41" i="5"/>
  <c r="DM46" i="5" s="1"/>
  <c r="DM11" i="5" s="1"/>
  <c r="DL41" i="5"/>
  <c r="DL46" i="5" s="1"/>
  <c r="DL11" i="5" s="1"/>
  <c r="DK41" i="5"/>
  <c r="DK46" i="5" s="1"/>
  <c r="DK11" i="5" s="1"/>
  <c r="DJ41" i="5"/>
  <c r="DJ46" i="5" s="1"/>
  <c r="DJ11" i="5" s="1"/>
  <c r="DI41" i="5"/>
  <c r="DI46" i="5" s="1"/>
  <c r="DI11" i="5" s="1"/>
  <c r="DH41" i="5"/>
  <c r="DH46" i="5" s="1"/>
  <c r="DH11" i="5" s="1"/>
  <c r="DG41" i="5"/>
  <c r="DG46" i="5" s="1"/>
  <c r="DG11" i="5" s="1"/>
  <c r="DF41" i="5"/>
  <c r="DF46" i="5" s="1"/>
  <c r="DF11" i="5" s="1"/>
  <c r="DE41" i="5"/>
  <c r="DE46" i="5" s="1"/>
  <c r="DE11" i="5" s="1"/>
  <c r="DD41" i="5"/>
  <c r="DD46" i="5" s="1"/>
  <c r="DD11" i="5" s="1"/>
  <c r="DC41" i="5"/>
  <c r="DC46" i="5" s="1"/>
  <c r="DC11" i="5" s="1"/>
  <c r="DB41" i="5"/>
  <c r="DB46" i="5" s="1"/>
  <c r="DB11" i="5" s="1"/>
  <c r="DA41" i="5"/>
  <c r="DA46" i="5" s="1"/>
  <c r="DA11" i="5" s="1"/>
  <c r="CZ41" i="5"/>
  <c r="CZ46" i="5" s="1"/>
  <c r="CZ11" i="5" s="1"/>
  <c r="CY41" i="5"/>
  <c r="CY46" i="5" s="1"/>
  <c r="CY11" i="5" s="1"/>
  <c r="CX41" i="5"/>
  <c r="CX46" i="5" s="1"/>
  <c r="CX11" i="5" s="1"/>
  <c r="CW41" i="5"/>
  <c r="CW46" i="5" s="1"/>
  <c r="CV41" i="5"/>
  <c r="CV46" i="5" s="1"/>
  <c r="CU41" i="5"/>
  <c r="CU46" i="5" s="1"/>
  <c r="CT41" i="5"/>
  <c r="CT46" i="5" s="1"/>
  <c r="CS41" i="5"/>
  <c r="CR41" i="5"/>
  <c r="CQ41" i="5"/>
  <c r="CQ46" i="5" s="1"/>
  <c r="CP41" i="5"/>
  <c r="CP46" i="5" s="1"/>
  <c r="CO41" i="5"/>
  <c r="CO46" i="5" s="1"/>
  <c r="CN41" i="5"/>
  <c r="CN46" i="5" s="1"/>
  <c r="CM41" i="5"/>
  <c r="CM46" i="5" s="1"/>
  <c r="CL41" i="5"/>
  <c r="CL46" i="5" s="1"/>
  <c r="CK41" i="5"/>
  <c r="CK46" i="5" s="1"/>
  <c r="CJ41" i="5"/>
  <c r="CI41" i="5"/>
  <c r="CI46" i="5" s="1"/>
  <c r="CH41" i="5"/>
  <c r="CH46" i="5" s="1"/>
  <c r="CG41" i="5"/>
  <c r="CG46" i="5" s="1"/>
  <c r="CF41" i="5"/>
  <c r="CF46" i="5" s="1"/>
  <c r="CE41" i="5"/>
  <c r="CE46" i="5" s="1"/>
  <c r="CD41" i="5"/>
  <c r="CD46" i="5" s="1"/>
  <c r="CC41" i="5"/>
  <c r="CC46" i="5" s="1"/>
  <c r="CB41" i="5"/>
  <c r="CB46" i="5" s="1"/>
  <c r="CA41" i="5"/>
  <c r="CA46" i="5" s="1"/>
  <c r="BZ41" i="5"/>
  <c r="BZ46" i="5" s="1"/>
  <c r="BY41" i="5"/>
  <c r="BY46" i="5" s="1"/>
  <c r="BX41" i="5"/>
  <c r="BX46" i="5" s="1"/>
  <c r="BW41" i="5"/>
  <c r="BW46" i="5" s="1"/>
  <c r="BV41" i="5"/>
  <c r="BV46" i="5" s="1"/>
  <c r="BU41" i="5"/>
  <c r="BU46" i="5" s="1"/>
  <c r="BT41" i="5"/>
  <c r="BT46" i="5" s="1"/>
  <c r="BS41" i="5"/>
  <c r="BS46" i="5" s="1"/>
  <c r="BR41" i="5"/>
  <c r="BR46" i="5" s="1"/>
  <c r="BQ41" i="5"/>
  <c r="BQ46" i="5" s="1"/>
  <c r="BP41" i="5"/>
  <c r="BP46" i="5" s="1"/>
  <c r="BO41" i="5"/>
  <c r="BO46" i="5" s="1"/>
  <c r="BN41" i="5"/>
  <c r="BN46" i="5" s="1"/>
  <c r="BM41" i="5"/>
  <c r="BM46" i="5" s="1"/>
  <c r="BL41" i="5"/>
  <c r="BL46" i="5" s="1"/>
  <c r="BK41" i="5"/>
  <c r="BK46" i="5" s="1"/>
  <c r="BJ41" i="5"/>
  <c r="BJ46" i="5" s="1"/>
  <c r="BI41" i="5"/>
  <c r="BI46" i="5" s="1"/>
  <c r="BH41" i="5"/>
  <c r="BH46" i="5" s="1"/>
  <c r="BG41" i="5"/>
  <c r="BG46" i="5" s="1"/>
  <c r="BF41" i="5"/>
  <c r="BF46" i="5" s="1"/>
  <c r="BE41" i="5"/>
  <c r="BE46" i="5" s="1"/>
  <c r="BD41" i="5"/>
  <c r="BD46" i="5" s="1"/>
  <c r="BC41" i="5"/>
  <c r="BC46" i="5" s="1"/>
  <c r="BB41" i="5"/>
  <c r="BB46" i="5" s="1"/>
  <c r="BA41" i="5"/>
  <c r="BA46" i="5" s="1"/>
  <c r="AZ41" i="5"/>
  <c r="AZ46" i="5" s="1"/>
  <c r="AY41" i="5"/>
  <c r="AY46" i="5" s="1"/>
  <c r="AX41" i="5"/>
  <c r="AX46" i="5" s="1"/>
  <c r="AW41" i="5"/>
  <c r="AW46" i="5" s="1"/>
  <c r="AV41" i="5"/>
  <c r="AV46" i="5" s="1"/>
  <c r="AU41" i="5"/>
  <c r="AU46" i="5" s="1"/>
  <c r="AT41" i="5"/>
  <c r="AT46" i="5" s="1"/>
  <c r="AS41" i="5"/>
  <c r="AS46" i="5" s="1"/>
  <c r="AR41" i="5"/>
  <c r="AR46" i="5" s="1"/>
  <c r="AQ41" i="5"/>
  <c r="AQ46" i="5" s="1"/>
  <c r="AP41" i="5"/>
  <c r="AP46" i="5" s="1"/>
  <c r="AO41" i="5"/>
  <c r="AO46" i="5" s="1"/>
  <c r="AN41" i="5"/>
  <c r="AN46" i="5" s="1"/>
  <c r="AM41" i="5"/>
  <c r="AM46" i="5" s="1"/>
  <c r="AL41" i="5"/>
  <c r="AL46" i="5" s="1"/>
  <c r="AK41" i="5"/>
  <c r="AK46" i="5" s="1"/>
  <c r="AJ41" i="5"/>
  <c r="AJ46" i="5" s="1"/>
  <c r="AI41" i="5"/>
  <c r="AI46" i="5" s="1"/>
  <c r="AH41" i="5"/>
  <c r="AH46" i="5" s="1"/>
  <c r="AG41" i="5"/>
  <c r="AG46" i="5" s="1"/>
  <c r="AF41" i="5"/>
  <c r="AF46" i="5" s="1"/>
  <c r="AE41" i="5"/>
  <c r="AE46" i="5" s="1"/>
  <c r="AD41" i="5"/>
  <c r="AD46" i="5" s="1"/>
  <c r="AC41" i="5"/>
  <c r="AC46" i="5" s="1"/>
  <c r="AB41" i="5"/>
  <c r="AB46" i="5" s="1"/>
  <c r="AA41" i="5"/>
  <c r="AA46" i="5" s="1"/>
  <c r="Z41" i="5"/>
  <c r="Z46" i="5" s="1"/>
  <c r="Y41" i="5"/>
  <c r="Y46" i="5" s="1"/>
  <c r="X41" i="5"/>
  <c r="X46" i="5" s="1"/>
  <c r="W41" i="5"/>
  <c r="W46" i="5" s="1"/>
  <c r="V41" i="5"/>
  <c r="V46" i="5" s="1"/>
  <c r="U41" i="5"/>
  <c r="U46" i="5" s="1"/>
  <c r="T41" i="5"/>
  <c r="T46" i="5" s="1"/>
  <c r="S41" i="5"/>
  <c r="S46" i="5" s="1"/>
  <c r="R41" i="5"/>
  <c r="R46" i="5" s="1"/>
  <c r="Q41" i="5"/>
  <c r="Q46" i="5" s="1"/>
  <c r="P41" i="5"/>
  <c r="P46" i="5" s="1"/>
  <c r="O41" i="5"/>
  <c r="O46" i="5" s="1"/>
  <c r="N41" i="5"/>
  <c r="N46" i="5" s="1"/>
  <c r="M41" i="5"/>
  <c r="M46" i="5" s="1"/>
  <c r="L41" i="5"/>
  <c r="L46" i="5" s="1"/>
  <c r="K41" i="5"/>
  <c r="K46" i="5" s="1"/>
  <c r="J41" i="5"/>
  <c r="J46" i="5" s="1"/>
  <c r="I41" i="5"/>
  <c r="I46" i="5" s="1"/>
  <c r="H41" i="5"/>
  <c r="H46" i="5" s="1"/>
  <c r="G41" i="5"/>
  <c r="G46" i="5" s="1"/>
  <c r="F41" i="5"/>
  <c r="F46" i="5" s="1"/>
  <c r="E41" i="5"/>
  <c r="E46" i="5" s="1"/>
  <c r="D41" i="5"/>
  <c r="D46" i="5" s="1"/>
  <c r="C41" i="5"/>
  <c r="C46" i="5" s="1"/>
  <c r="B41" i="5"/>
  <c r="B46" i="5" s="1"/>
  <c r="EA40" i="5"/>
  <c r="EA45" i="5" s="1"/>
  <c r="DZ40" i="5"/>
  <c r="DZ45" i="5" s="1"/>
  <c r="DY40" i="5"/>
  <c r="DY45" i="5" s="1"/>
  <c r="DX40" i="5"/>
  <c r="DX45" i="5" s="1"/>
  <c r="DW40" i="5"/>
  <c r="DW45" i="5" s="1"/>
  <c r="DV40" i="5"/>
  <c r="DV45" i="5" s="1"/>
  <c r="DU40" i="5"/>
  <c r="DU45" i="5" s="1"/>
  <c r="DT40" i="5"/>
  <c r="DT45" i="5" s="1"/>
  <c r="DS40" i="5"/>
  <c r="DS45" i="5" s="1"/>
  <c r="DR40" i="5"/>
  <c r="DR45" i="5" s="1"/>
  <c r="DQ40" i="5"/>
  <c r="DQ45" i="5" s="1"/>
  <c r="DP40" i="5"/>
  <c r="DP45" i="5" s="1"/>
  <c r="DO40" i="5"/>
  <c r="DO45" i="5" s="1"/>
  <c r="DN40" i="5"/>
  <c r="DN45" i="5" s="1"/>
  <c r="DM40" i="5"/>
  <c r="DM45" i="5" s="1"/>
  <c r="DL40" i="5"/>
  <c r="DL45" i="5" s="1"/>
  <c r="DK40" i="5"/>
  <c r="DK45" i="5" s="1"/>
  <c r="DJ40" i="5"/>
  <c r="DJ45" i="5" s="1"/>
  <c r="DI40" i="5"/>
  <c r="DI45" i="5" s="1"/>
  <c r="DH40" i="5"/>
  <c r="DH45" i="5" s="1"/>
  <c r="DF40" i="5"/>
  <c r="DG40" i="5" s="1"/>
  <c r="DG45" i="5" s="1"/>
  <c r="DE40" i="5"/>
  <c r="DE45" i="5" s="1"/>
  <c r="DD40" i="5"/>
  <c r="DD45" i="5" s="1"/>
  <c r="DC40" i="5"/>
  <c r="DC45" i="5" s="1"/>
  <c r="DB40" i="5"/>
  <c r="DB45" i="5" s="1"/>
  <c r="DA40" i="5"/>
  <c r="DA45" i="5" s="1"/>
  <c r="CZ40" i="5"/>
  <c r="CZ45" i="5" s="1"/>
  <c r="CY40" i="5"/>
  <c r="CY45" i="5" s="1"/>
  <c r="CX40" i="5"/>
  <c r="CX45" i="5" s="1"/>
  <c r="CW40" i="5"/>
  <c r="CW45" i="5" s="1"/>
  <c r="CV40" i="5"/>
  <c r="CV45" i="5" s="1"/>
  <c r="CU40" i="5"/>
  <c r="CU45" i="5" s="1"/>
  <c r="CT40" i="5"/>
  <c r="CT45" i="5" s="1"/>
  <c r="CS40" i="5"/>
  <c r="CR40" i="5"/>
  <c r="CQ40" i="5"/>
  <c r="CQ45" i="5" s="1"/>
  <c r="CP40" i="5"/>
  <c r="CP45" i="5" s="1"/>
  <c r="CO40" i="5"/>
  <c r="CO45" i="5" s="1"/>
  <c r="CN40" i="5"/>
  <c r="CN45" i="5" s="1"/>
  <c r="CM40" i="5"/>
  <c r="CM45" i="5" s="1"/>
  <c r="CL40" i="5"/>
  <c r="CL45" i="5" s="1"/>
  <c r="CK40" i="5"/>
  <c r="CK45" i="5" s="1"/>
  <c r="CJ40" i="5"/>
  <c r="CJ45" i="5" s="1"/>
  <c r="CI40" i="5"/>
  <c r="CI45" i="5" s="1"/>
  <c r="CH40" i="5"/>
  <c r="CH45" i="5" s="1"/>
  <c r="CG40" i="5"/>
  <c r="CG45" i="5" s="1"/>
  <c r="CF40" i="5"/>
  <c r="CF45" i="5" s="1"/>
  <c r="CE40" i="5"/>
  <c r="CE45" i="5" s="1"/>
  <c r="CD40" i="5"/>
  <c r="CD45" i="5" s="1"/>
  <c r="CC40" i="5"/>
  <c r="CC45" i="5" s="1"/>
  <c r="CB40" i="5"/>
  <c r="CB45" i="5" s="1"/>
  <c r="CA40" i="5"/>
  <c r="CA45" i="5" s="1"/>
  <c r="BZ40" i="5"/>
  <c r="BZ45" i="5" s="1"/>
  <c r="BY40" i="5"/>
  <c r="BY45" i="5" s="1"/>
  <c r="BX40" i="5"/>
  <c r="BX45" i="5" s="1"/>
  <c r="BW40" i="5"/>
  <c r="BW45" i="5" s="1"/>
  <c r="BV40" i="5"/>
  <c r="BV45" i="5" s="1"/>
  <c r="BU40" i="5"/>
  <c r="BU45" i="5" s="1"/>
  <c r="BT40" i="5"/>
  <c r="BT45" i="5" s="1"/>
  <c r="BS40" i="5"/>
  <c r="BS45" i="5" s="1"/>
  <c r="BR40" i="5"/>
  <c r="BR45" i="5" s="1"/>
  <c r="BQ40" i="5"/>
  <c r="BQ45" i="5" s="1"/>
  <c r="BP40" i="5"/>
  <c r="BP45" i="5" s="1"/>
  <c r="BO40" i="5"/>
  <c r="BO45" i="5" s="1"/>
  <c r="BN40" i="5"/>
  <c r="BN45" i="5" s="1"/>
  <c r="BM40" i="5"/>
  <c r="BM45" i="5" s="1"/>
  <c r="BL40" i="5"/>
  <c r="BL45" i="5" s="1"/>
  <c r="BK40" i="5"/>
  <c r="BK45" i="5" s="1"/>
  <c r="BJ40" i="5"/>
  <c r="BJ45" i="5" s="1"/>
  <c r="BI40" i="5"/>
  <c r="BI45" i="5" s="1"/>
  <c r="BH40" i="5"/>
  <c r="BH45" i="5" s="1"/>
  <c r="BG40" i="5"/>
  <c r="BG45" i="5" s="1"/>
  <c r="BF40" i="5"/>
  <c r="BF45" i="5" s="1"/>
  <c r="BE40" i="5"/>
  <c r="BE45" i="5" s="1"/>
  <c r="BD40" i="5"/>
  <c r="BD45" i="5" s="1"/>
  <c r="BC40" i="5"/>
  <c r="BC45" i="5" s="1"/>
  <c r="BB40" i="5"/>
  <c r="BB45" i="5" s="1"/>
  <c r="BA40" i="5"/>
  <c r="BA45" i="5" s="1"/>
  <c r="AZ40" i="5"/>
  <c r="AZ45" i="5" s="1"/>
  <c r="AY40" i="5"/>
  <c r="AY45" i="5" s="1"/>
  <c r="AX40" i="5"/>
  <c r="AX45" i="5" s="1"/>
  <c r="AW40" i="5"/>
  <c r="AW45" i="5" s="1"/>
  <c r="AV40" i="5"/>
  <c r="AV45" i="5" s="1"/>
  <c r="AU40" i="5"/>
  <c r="AU45" i="5" s="1"/>
  <c r="AT40" i="5"/>
  <c r="AT45" i="5" s="1"/>
  <c r="AS40" i="5"/>
  <c r="AS45" i="5" s="1"/>
  <c r="AR40" i="5"/>
  <c r="AR45" i="5" s="1"/>
  <c r="AQ40" i="5"/>
  <c r="AQ45" i="5" s="1"/>
  <c r="AP40" i="5"/>
  <c r="AP45" i="5" s="1"/>
  <c r="AO40" i="5"/>
  <c r="AO45" i="5" s="1"/>
  <c r="AN40" i="5"/>
  <c r="AN45" i="5" s="1"/>
  <c r="AM40" i="5"/>
  <c r="AM45" i="5" s="1"/>
  <c r="AL40" i="5"/>
  <c r="AL45" i="5" s="1"/>
  <c r="AK40" i="5"/>
  <c r="AK45" i="5" s="1"/>
  <c r="AJ40" i="5"/>
  <c r="AJ45" i="5" s="1"/>
  <c r="AI40" i="5"/>
  <c r="AI45" i="5" s="1"/>
  <c r="AH40" i="5"/>
  <c r="AH45" i="5" s="1"/>
  <c r="AG40" i="5"/>
  <c r="AG45" i="5" s="1"/>
  <c r="AF40" i="5"/>
  <c r="AF45" i="5" s="1"/>
  <c r="AE40" i="5"/>
  <c r="AE45" i="5" s="1"/>
  <c r="AD40" i="5"/>
  <c r="AD45" i="5" s="1"/>
  <c r="AC40" i="5"/>
  <c r="AC45" i="5" s="1"/>
  <c r="AB40" i="5"/>
  <c r="AB45" i="5" s="1"/>
  <c r="AA40" i="5"/>
  <c r="AA45" i="5" s="1"/>
  <c r="Z40" i="5"/>
  <c r="Z45" i="5" s="1"/>
  <c r="Y40" i="5"/>
  <c r="Y45" i="5" s="1"/>
  <c r="X40" i="5"/>
  <c r="X45" i="5" s="1"/>
  <c r="W40" i="5"/>
  <c r="W45" i="5" s="1"/>
  <c r="V40" i="5"/>
  <c r="V45" i="5" s="1"/>
  <c r="U40" i="5"/>
  <c r="U45" i="5" s="1"/>
  <c r="T40" i="5"/>
  <c r="T45" i="5" s="1"/>
  <c r="S40" i="5"/>
  <c r="S45" i="5" s="1"/>
  <c r="R40" i="5"/>
  <c r="R45" i="5" s="1"/>
  <c r="Q40" i="5"/>
  <c r="Q45" i="5" s="1"/>
  <c r="P40" i="5"/>
  <c r="P45" i="5" s="1"/>
  <c r="O40" i="5"/>
  <c r="O45" i="5" s="1"/>
  <c r="N40" i="5"/>
  <c r="N45" i="5" s="1"/>
  <c r="M40" i="5"/>
  <c r="M45" i="5" s="1"/>
  <c r="L40" i="5"/>
  <c r="L45" i="5" s="1"/>
  <c r="K40" i="5"/>
  <c r="K45" i="5" s="1"/>
  <c r="J40" i="5"/>
  <c r="J45" i="5" s="1"/>
  <c r="I40" i="5"/>
  <c r="I45" i="5" s="1"/>
  <c r="H40" i="5"/>
  <c r="H45" i="5" s="1"/>
  <c r="G40" i="5"/>
  <c r="G45" i="5" s="1"/>
  <c r="F40" i="5"/>
  <c r="F45" i="5" s="1"/>
  <c r="E40" i="5"/>
  <c r="E45" i="5" s="1"/>
  <c r="D40" i="5"/>
  <c r="D45" i="5" s="1"/>
  <c r="C40" i="5"/>
  <c r="C45" i="5" s="1"/>
  <c r="B40" i="5"/>
  <c r="B45" i="5" s="1"/>
  <c r="EM11" i="5"/>
  <c r="EK11" i="5"/>
  <c r="EJ11" i="5"/>
  <c r="EI11" i="5"/>
  <c r="EH11" i="5"/>
  <c r="EG11" i="5"/>
  <c r="ED11" i="5"/>
  <c r="EC11" i="5"/>
  <c r="EB11" i="5"/>
  <c r="EL10" i="5"/>
  <c r="EK10" i="5"/>
  <c r="EJ10" i="5"/>
  <c r="EI10" i="5"/>
  <c r="EH10" i="5"/>
  <c r="EG10" i="5"/>
  <c r="EF10" i="5"/>
  <c r="EE10" i="5"/>
  <c r="ED10" i="5"/>
  <c r="EC10" i="5"/>
  <c r="EB10" i="5"/>
  <c r="DX10" i="5"/>
  <c r="DP10" i="5"/>
  <c r="DH10" i="5"/>
  <c r="CZ10" i="5"/>
  <c r="CR10" i="5"/>
  <c r="CJ10" i="5"/>
  <c r="CB10" i="5"/>
  <c r="BT10" i="5"/>
  <c r="BM10" i="5"/>
  <c r="BL10" i="5"/>
  <c r="BE10" i="5"/>
  <c r="BD10" i="5"/>
  <c r="AW10" i="5"/>
  <c r="AV10" i="5"/>
  <c r="AO10" i="5"/>
  <c r="AN10" i="5"/>
  <c r="AG10" i="5"/>
  <c r="AF10" i="5"/>
  <c r="Y10" i="5"/>
  <c r="X10" i="5"/>
  <c r="Q10" i="5"/>
  <c r="P10" i="5"/>
  <c r="I10" i="5"/>
  <c r="H10" i="5"/>
  <c r="EA8" i="5"/>
  <c r="DZ8" i="5"/>
  <c r="DY8" i="5"/>
  <c r="DX8" i="5"/>
  <c r="DW8" i="5"/>
  <c r="DV8" i="5"/>
  <c r="DU8" i="5"/>
  <c r="DT8" i="5"/>
  <c r="DS8" i="5"/>
  <c r="DR8" i="5"/>
  <c r="DQ8" i="5"/>
  <c r="DP8" i="5"/>
  <c r="DO8" i="5"/>
  <c r="DN8" i="5"/>
  <c r="DM8" i="5"/>
  <c r="DL8" i="5"/>
  <c r="DK8" i="5"/>
  <c r="DJ8" i="5"/>
  <c r="DI8" i="5"/>
  <c r="DH8" i="5"/>
  <c r="DG8" i="5"/>
  <c r="DF8" i="5"/>
  <c r="DE8" i="5"/>
  <c r="DD8" i="5"/>
  <c r="DC8" i="5"/>
  <c r="DB8" i="5"/>
  <c r="DA8" i="5"/>
  <c r="CZ8" i="5"/>
  <c r="CY8" i="5"/>
  <c r="CX8" i="5"/>
  <c r="CW8" i="5"/>
  <c r="CV8" i="5"/>
  <c r="CU8" i="5"/>
  <c r="CT8" i="5"/>
  <c r="CS8" i="5"/>
  <c r="CR8" i="5"/>
  <c r="CQ8" i="5"/>
  <c r="CP8" i="5"/>
  <c r="CO8" i="5"/>
  <c r="CN8" i="5"/>
  <c r="CM8" i="5"/>
  <c r="CL8" i="5"/>
  <c r="CK8" i="5"/>
  <c r="CJ8" i="5"/>
  <c r="CI8" i="5"/>
  <c r="CH8" i="5"/>
  <c r="CG8" i="5"/>
  <c r="CF8" i="5"/>
  <c r="CE8" i="5"/>
  <c r="CD8" i="5"/>
  <c r="CC8" i="5"/>
  <c r="CB8" i="5"/>
  <c r="CA8" i="5"/>
  <c r="BZ8" i="5"/>
  <c r="BY8" i="5"/>
  <c r="BX8" i="5"/>
  <c r="BW8" i="5"/>
  <c r="BV8" i="5"/>
  <c r="BU8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EA7" i="5"/>
  <c r="DZ7" i="5"/>
  <c r="DY7" i="5"/>
  <c r="DX7" i="5"/>
  <c r="DW7" i="5"/>
  <c r="DV7" i="5"/>
  <c r="DU7" i="5"/>
  <c r="DT7" i="5"/>
  <c r="DS7" i="5"/>
  <c r="DR7" i="5"/>
  <c r="DQ7" i="5"/>
  <c r="DP7" i="5"/>
  <c r="DO7" i="5"/>
  <c r="DN7" i="5"/>
  <c r="DM7" i="5"/>
  <c r="DL7" i="5"/>
  <c r="DK7" i="5"/>
  <c r="DJ7" i="5"/>
  <c r="DI7" i="5"/>
  <c r="DH7" i="5"/>
  <c r="DG7" i="5"/>
  <c r="DF7" i="5"/>
  <c r="DE7" i="5"/>
  <c r="DD7" i="5"/>
  <c r="DC7" i="5"/>
  <c r="DB7" i="5"/>
  <c r="DA7" i="5"/>
  <c r="CZ7" i="5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CA7" i="5"/>
  <c r="BZ7" i="5"/>
  <c r="BY7" i="5"/>
  <c r="BX7" i="5"/>
  <c r="BW7" i="5"/>
  <c r="BV7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A5" i="5"/>
  <c r="DZ5" i="5"/>
  <c r="DY5" i="5"/>
  <c r="DX5" i="5"/>
  <c r="DW5" i="5"/>
  <c r="DV5" i="5"/>
  <c r="DU5" i="5"/>
  <c r="DT5" i="5"/>
  <c r="DS5" i="5"/>
  <c r="DR5" i="5"/>
  <c r="DQ5" i="5"/>
  <c r="DP5" i="5"/>
  <c r="DO5" i="5"/>
  <c r="DN5" i="5"/>
  <c r="DM5" i="5"/>
  <c r="DL5" i="5"/>
  <c r="DK5" i="5"/>
  <c r="DJ5" i="5"/>
  <c r="DI5" i="5"/>
  <c r="DH5" i="5"/>
  <c r="DG5" i="5"/>
  <c r="DF5" i="5"/>
  <c r="DE5" i="5"/>
  <c r="DD5" i="5"/>
  <c r="DC5" i="5"/>
  <c r="DB5" i="5"/>
  <c r="DA5" i="5"/>
  <c r="CZ5" i="5"/>
  <c r="CY5" i="5"/>
  <c r="CX5" i="5"/>
  <c r="CW5" i="5"/>
  <c r="CV5" i="5"/>
  <c r="CU5" i="5"/>
  <c r="CT5" i="5"/>
  <c r="CS5" i="5"/>
  <c r="CR5" i="5"/>
  <c r="CQ5" i="5"/>
  <c r="CP5" i="5"/>
  <c r="CO5" i="5"/>
  <c r="CN5" i="5"/>
  <c r="CM5" i="5"/>
  <c r="CL5" i="5"/>
  <c r="CK5" i="5"/>
  <c r="CJ5" i="5"/>
  <c r="CI5" i="5"/>
  <c r="CH5" i="5"/>
  <c r="CG5" i="5"/>
  <c r="CF5" i="5"/>
  <c r="CE5" i="5"/>
  <c r="CD5" i="5"/>
  <c r="CC5" i="5"/>
  <c r="CB5" i="5"/>
  <c r="CA5" i="5"/>
  <c r="BZ5" i="5"/>
  <c r="BY5" i="5"/>
  <c r="BX5" i="5"/>
  <c r="BW5" i="5"/>
  <c r="BV5" i="5"/>
  <c r="BU5" i="5"/>
  <c r="BT5" i="5"/>
  <c r="BS5" i="5"/>
  <c r="BR5" i="5"/>
  <c r="BQ5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M10" i="5" s="1"/>
  <c r="AL5" i="5"/>
  <c r="AL10" i="5" s="1"/>
  <c r="AK5" i="5"/>
  <c r="AK10" i="5" s="1"/>
  <c r="AJ5" i="5"/>
  <c r="AJ10" i="5" s="1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EA4" i="5"/>
  <c r="DZ4" i="5"/>
  <c r="DY4" i="5"/>
  <c r="DY10" i="5" s="1"/>
  <c r="DX4" i="5"/>
  <c r="DW4" i="5"/>
  <c r="DV4" i="5"/>
  <c r="DU4" i="5"/>
  <c r="DT4" i="5"/>
  <c r="DS4" i="5"/>
  <c r="DR4" i="5"/>
  <c r="DQ4" i="5"/>
  <c r="DQ10" i="5" s="1"/>
  <c r="DP4" i="5"/>
  <c r="DO4" i="5"/>
  <c r="DN4" i="5"/>
  <c r="DM4" i="5"/>
  <c r="DL4" i="5"/>
  <c r="DK4" i="5"/>
  <c r="DJ4" i="5"/>
  <c r="DI4" i="5"/>
  <c r="DI10" i="5" s="1"/>
  <c r="DH4" i="5"/>
  <c r="DG4" i="5"/>
  <c r="DF4" i="5"/>
  <c r="DE4" i="5"/>
  <c r="DD4" i="5"/>
  <c r="DC4" i="5"/>
  <c r="DB4" i="5"/>
  <c r="DA4" i="5"/>
  <c r="DA10" i="5" s="1"/>
  <c r="CZ4" i="5"/>
  <c r="CY4" i="5"/>
  <c r="CX4" i="5"/>
  <c r="CW4" i="5"/>
  <c r="CV4" i="5"/>
  <c r="CU4" i="5"/>
  <c r="CS4" i="5"/>
  <c r="CT4" i="5" s="1"/>
  <c r="CR4" i="5"/>
  <c r="CQ4" i="5"/>
  <c r="CP4" i="5"/>
  <c r="CO4" i="5"/>
  <c r="CN4" i="5"/>
  <c r="CM4" i="5"/>
  <c r="CL4" i="5"/>
  <c r="CK4" i="5"/>
  <c r="CK10" i="5" s="1"/>
  <c r="CJ4" i="5"/>
  <c r="CI4" i="5"/>
  <c r="CH4" i="5"/>
  <c r="CG4" i="5"/>
  <c r="CF4" i="5"/>
  <c r="CE4" i="5"/>
  <c r="CD4" i="5"/>
  <c r="CC4" i="5"/>
  <c r="CC10" i="5" s="1"/>
  <c r="CB4" i="5"/>
  <c r="CA4" i="5"/>
  <c r="BZ4" i="5"/>
  <c r="BY4" i="5"/>
  <c r="BX4" i="5"/>
  <c r="BW4" i="5"/>
  <c r="BV4" i="5"/>
  <c r="BU4" i="5"/>
  <c r="BU10" i="5" s="1"/>
  <c r="BT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EA3" i="5"/>
  <c r="DZ3" i="5"/>
  <c r="DY3" i="5"/>
  <c r="DX3" i="5"/>
  <c r="DW3" i="5"/>
  <c r="DV3" i="5"/>
  <c r="DU3" i="5"/>
  <c r="DT3" i="5"/>
  <c r="DS3" i="5"/>
  <c r="DR3" i="5"/>
  <c r="DQ3" i="5"/>
  <c r="DP3" i="5"/>
  <c r="DO3" i="5"/>
  <c r="DN3" i="5"/>
  <c r="DM3" i="5"/>
  <c r="DL3" i="5"/>
  <c r="DK3" i="5"/>
  <c r="DJ3" i="5"/>
  <c r="DI3" i="5"/>
  <c r="DH3" i="5"/>
  <c r="DG3" i="5"/>
  <c r="DF3" i="5"/>
  <c r="DE3" i="5"/>
  <c r="DD3" i="5"/>
  <c r="DC3" i="5"/>
  <c r="DB3" i="5"/>
  <c r="DA3" i="5"/>
  <c r="CZ3" i="5"/>
  <c r="CY3" i="5"/>
  <c r="CX3" i="5"/>
  <c r="CU3" i="5"/>
  <c r="CT3" i="5"/>
  <c r="CS3" i="5"/>
  <c r="CR3" i="5"/>
  <c r="CQ3" i="5"/>
  <c r="CP3" i="5"/>
  <c r="CO3" i="5"/>
  <c r="CN3" i="5"/>
  <c r="CM3" i="5"/>
  <c r="CL3" i="5"/>
  <c r="CK3" i="5"/>
  <c r="CJ3" i="5"/>
  <c r="CI3" i="5"/>
  <c r="CH3" i="5"/>
  <c r="CG3" i="5"/>
  <c r="CF3" i="5"/>
  <c r="CE3" i="5"/>
  <c r="CD3" i="5"/>
  <c r="CC3" i="5"/>
  <c r="CB3" i="5"/>
  <c r="CA3" i="5"/>
  <c r="BZ3" i="5"/>
  <c r="BY3" i="5"/>
  <c r="BX3" i="5"/>
  <c r="BW3" i="5"/>
  <c r="BV3" i="5"/>
  <c r="BU3" i="5"/>
  <c r="BT3" i="5"/>
  <c r="BS3" i="5"/>
  <c r="BB3" i="5"/>
  <c r="BA3" i="5"/>
  <c r="AZ3" i="5"/>
  <c r="AY3" i="5"/>
  <c r="AX3" i="5"/>
  <c r="AW3" i="5"/>
  <c r="AV3" i="5"/>
  <c r="AU3" i="5"/>
  <c r="AU10" i="5" s="1"/>
  <c r="AT3" i="5"/>
  <c r="AT10" i="5" s="1"/>
  <c r="AS3" i="5"/>
  <c r="AS10" i="5" s="1"/>
  <c r="AR3" i="5"/>
  <c r="AR10" i="5" s="1"/>
  <c r="AQ3" i="5"/>
  <c r="AQ10" i="5" s="1"/>
  <c r="AP3" i="5"/>
  <c r="AP10" i="5" s="1"/>
  <c r="AI3" i="5"/>
  <c r="AI10" i="5" s="1"/>
  <c r="AH3" i="5"/>
  <c r="AH10" i="5" s="1"/>
  <c r="AG3" i="5"/>
  <c r="AF3" i="5"/>
  <c r="AE3" i="5"/>
  <c r="AE10" i="5" s="1"/>
  <c r="AD3" i="5"/>
  <c r="AD10" i="5" s="1"/>
  <c r="AC3" i="5"/>
  <c r="AC10" i="5" s="1"/>
  <c r="AB3" i="5"/>
  <c r="AB10" i="5" s="1"/>
  <c r="AA3" i="5"/>
  <c r="AA10" i="5" s="1"/>
  <c r="Z3" i="5"/>
  <c r="Z10" i="5" s="1"/>
  <c r="Y3" i="5"/>
  <c r="X3" i="5"/>
  <c r="W3" i="5"/>
  <c r="W10" i="5" s="1"/>
  <c r="V3" i="5"/>
  <c r="V10" i="5" s="1"/>
  <c r="U3" i="5"/>
  <c r="U10" i="5" s="1"/>
  <c r="T3" i="5"/>
  <c r="T10" i="5" s="1"/>
  <c r="S3" i="5"/>
  <c r="S10" i="5" s="1"/>
  <c r="R3" i="5"/>
  <c r="R10" i="5" s="1"/>
  <c r="Q3" i="5"/>
  <c r="P3" i="5"/>
  <c r="O3" i="5"/>
  <c r="O10" i="5" s="1"/>
  <c r="N3" i="5"/>
  <c r="N10" i="5" s="1"/>
  <c r="M3" i="5"/>
  <c r="M10" i="5" s="1"/>
  <c r="L3" i="5"/>
  <c r="L10" i="5" s="1"/>
  <c r="K3" i="5"/>
  <c r="K10" i="5" s="1"/>
  <c r="J3" i="5"/>
  <c r="J10" i="5" s="1"/>
  <c r="I3" i="5"/>
  <c r="H3" i="5"/>
  <c r="G3" i="5"/>
  <c r="G10" i="5" s="1"/>
  <c r="F3" i="5"/>
  <c r="F10" i="5" s="1"/>
  <c r="E3" i="5"/>
  <c r="E10" i="5" s="1"/>
  <c r="D3" i="5"/>
  <c r="D10" i="5" s="1"/>
  <c r="C3" i="5"/>
  <c r="C10" i="5" s="1"/>
  <c r="B3" i="5"/>
  <c r="B10" i="5" s="1"/>
  <c r="EA2" i="5"/>
  <c r="EA10" i="5" s="1"/>
  <c r="DZ2" i="5"/>
  <c r="DZ10" i="5" s="1"/>
  <c r="DY2" i="5"/>
  <c r="DX2" i="5"/>
  <c r="DW2" i="5"/>
  <c r="DW10" i="5" s="1"/>
  <c r="DV2" i="5"/>
  <c r="DV10" i="5" s="1"/>
  <c r="DU2" i="5"/>
  <c r="DU10" i="5" s="1"/>
  <c r="DT2" i="5"/>
  <c r="DT10" i="5" s="1"/>
  <c r="DS2" i="5"/>
  <c r="DS10" i="5" s="1"/>
  <c r="DR2" i="5"/>
  <c r="DR10" i="5" s="1"/>
  <c r="DQ2" i="5"/>
  <c r="DP2" i="5"/>
  <c r="DO2" i="5"/>
  <c r="DO10" i="5" s="1"/>
  <c r="DN2" i="5"/>
  <c r="DN10" i="5" s="1"/>
  <c r="DM2" i="5"/>
  <c r="DM10" i="5" s="1"/>
  <c r="DL2" i="5"/>
  <c r="DL10" i="5" s="1"/>
  <c r="DK2" i="5"/>
  <c r="DK10" i="5" s="1"/>
  <c r="DJ2" i="5"/>
  <c r="DJ10" i="5" s="1"/>
  <c r="DI2" i="5"/>
  <c r="DH2" i="5"/>
  <c r="DG2" i="5"/>
  <c r="DG10" i="5" s="1"/>
  <c r="DF2" i="5"/>
  <c r="DF10" i="5" s="1"/>
  <c r="DE2" i="5"/>
  <c r="DE10" i="5" s="1"/>
  <c r="DD2" i="5"/>
  <c r="DD10" i="5" s="1"/>
  <c r="DC2" i="5"/>
  <c r="DC10" i="5" s="1"/>
  <c r="DB2" i="5"/>
  <c r="DB10" i="5" s="1"/>
  <c r="DA2" i="5"/>
  <c r="CZ2" i="5"/>
  <c r="CY2" i="5"/>
  <c r="CY10" i="5" s="1"/>
  <c r="CX2" i="5"/>
  <c r="CX10" i="5" s="1"/>
  <c r="CW2" i="5"/>
  <c r="CW10" i="5" s="1"/>
  <c r="CV2" i="5"/>
  <c r="CV10" i="5" s="1"/>
  <c r="CU2" i="5"/>
  <c r="CU10" i="5" s="1"/>
  <c r="CT2" i="5"/>
  <c r="CT10" i="5" s="1"/>
  <c r="CS2" i="5"/>
  <c r="CR2" i="5"/>
  <c r="CQ2" i="5"/>
  <c r="CQ10" i="5" s="1"/>
  <c r="CP2" i="5"/>
  <c r="CP10" i="5" s="1"/>
  <c r="CO2" i="5"/>
  <c r="CO10" i="5" s="1"/>
  <c r="CN2" i="5"/>
  <c r="CN10" i="5" s="1"/>
  <c r="CM2" i="5"/>
  <c r="CM10" i="5" s="1"/>
  <c r="CL2" i="5"/>
  <c r="CL10" i="5" s="1"/>
  <c r="CK2" i="5"/>
  <c r="CJ2" i="5"/>
  <c r="CI2" i="5"/>
  <c r="CI10" i="5" s="1"/>
  <c r="CH2" i="5"/>
  <c r="CH10" i="5" s="1"/>
  <c r="CG2" i="5"/>
  <c r="CG10" i="5" s="1"/>
  <c r="CF2" i="5"/>
  <c r="CF10" i="5" s="1"/>
  <c r="CE2" i="5"/>
  <c r="CE10" i="5" s="1"/>
  <c r="CD2" i="5"/>
  <c r="CD10" i="5" s="1"/>
  <c r="CC2" i="5"/>
  <c r="CB2" i="5"/>
  <c r="CA2" i="5"/>
  <c r="CA10" i="5" s="1"/>
  <c r="BZ2" i="5"/>
  <c r="BZ10" i="5" s="1"/>
  <c r="BY2" i="5"/>
  <c r="BY10" i="5" s="1"/>
  <c r="BX2" i="5"/>
  <c r="BX10" i="5" s="1"/>
  <c r="BW2" i="5"/>
  <c r="BW10" i="5" s="1"/>
  <c r="BV2" i="5"/>
  <c r="BV10" i="5" s="1"/>
  <c r="BU2" i="5"/>
  <c r="BT2" i="5"/>
  <c r="BS2" i="5"/>
  <c r="BS10" i="5" s="1"/>
  <c r="BR2" i="5"/>
  <c r="BR10" i="5" s="1"/>
  <c r="BQ2" i="5"/>
  <c r="BQ10" i="5" s="1"/>
  <c r="BP2" i="5"/>
  <c r="BP10" i="5" s="1"/>
  <c r="BO2" i="5"/>
  <c r="BO10" i="5" s="1"/>
  <c r="BN2" i="5"/>
  <c r="BN10" i="5" s="1"/>
  <c r="BM2" i="5"/>
  <c r="BL2" i="5"/>
  <c r="BK2" i="5"/>
  <c r="BK10" i="5" s="1"/>
  <c r="BJ2" i="5"/>
  <c r="BJ10" i="5" s="1"/>
  <c r="BI2" i="5"/>
  <c r="BI10" i="5" s="1"/>
  <c r="BH2" i="5"/>
  <c r="BH10" i="5" s="1"/>
  <c r="BG2" i="5"/>
  <c r="BG10" i="5" s="1"/>
  <c r="BF2" i="5"/>
  <c r="BF10" i="5" s="1"/>
  <c r="BE2" i="5"/>
  <c r="BD2" i="5"/>
  <c r="BC2" i="5"/>
  <c r="BC10" i="5" s="1"/>
  <c r="BB2" i="5"/>
  <c r="BB10" i="5" s="1"/>
  <c r="BA2" i="5"/>
  <c r="BA10" i="5" s="1"/>
  <c r="AZ2" i="5"/>
  <c r="AZ10" i="5" s="1"/>
  <c r="AY2" i="5"/>
  <c r="AY10" i="5" s="1"/>
  <c r="AX2" i="5"/>
  <c r="AX10" i="5" s="1"/>
  <c r="AW2" i="5"/>
  <c r="AV2" i="5"/>
  <c r="CJ46" i="5" l="1"/>
  <c r="CS42" i="5"/>
  <c r="CR42" i="5" s="1"/>
  <c r="CS10" i="5"/>
  <c r="DF45" i="5"/>
  <c r="CR45" i="5" l="1"/>
  <c r="CR46" i="5"/>
  <c r="CS45" i="5"/>
  <c r="CS46" i="5"/>
  <c r="C34" i="1" l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<sst xmlns="http://schemas.openxmlformats.org/spreadsheetml/2006/main" count="341" uniqueCount="284">
  <si>
    <t>delta</t>
  </si>
  <si>
    <t>SK</t>
  </si>
  <si>
    <t xml:space="preserve">Graf 5: Index závislosti v starom veku  </t>
  </si>
  <si>
    <t>IE</t>
  </si>
  <si>
    <t>CY</t>
  </si>
  <si>
    <t>IS</t>
  </si>
  <si>
    <t>LU</t>
  </si>
  <si>
    <t>PL</t>
  </si>
  <si>
    <t>NO</t>
  </si>
  <si>
    <t>RO</t>
  </si>
  <si>
    <t>CZ</t>
  </si>
  <si>
    <t>SI</t>
  </si>
  <si>
    <t>HU</t>
  </si>
  <si>
    <t>CH</t>
  </si>
  <si>
    <t>MT</t>
  </si>
  <si>
    <t>NL</t>
  </si>
  <si>
    <t>UK</t>
  </si>
  <si>
    <t>AT</t>
  </si>
  <si>
    <t>ES</t>
  </si>
  <si>
    <t>BE</t>
  </si>
  <si>
    <t>LT</t>
  </si>
  <si>
    <t>HR</t>
  </si>
  <si>
    <t>EE</t>
  </si>
  <si>
    <t>EU28</t>
  </si>
  <si>
    <t>DK</t>
  </si>
  <si>
    <t>FR</t>
  </si>
  <si>
    <t>LV</t>
  </si>
  <si>
    <t>BG</t>
  </si>
  <si>
    <t>FI</t>
  </si>
  <si>
    <t>PT</t>
  </si>
  <si>
    <t>SE</t>
  </si>
  <si>
    <t>DE</t>
  </si>
  <si>
    <t>EL</t>
  </si>
  <si>
    <t>IT</t>
  </si>
  <si>
    <t>fiškálne pravidlo</t>
  </si>
  <si>
    <t>+vyššia právna sila</t>
  </si>
  <si>
    <t>+fiškálna rada</t>
  </si>
  <si>
    <t>+nezávislá fiškálna rada</t>
  </si>
  <si>
    <t>+MTBF</t>
  </si>
  <si>
    <t>Fiškálne rady</t>
  </si>
  <si>
    <t>Fiškálne pravidlá</t>
  </si>
  <si>
    <t>Canada</t>
  </si>
  <si>
    <t>France</t>
  </si>
  <si>
    <t>Germany</t>
  </si>
  <si>
    <t>Italy</t>
  </si>
  <si>
    <t>Japan</t>
  </si>
  <si>
    <t>United Kingdom</t>
  </si>
  <si>
    <t>United States</t>
  </si>
  <si>
    <t>G7 unweighted average</t>
  </si>
  <si>
    <t>Argentina</t>
  </si>
  <si>
    <t>Brazil</t>
  </si>
  <si>
    <t>India</t>
  </si>
  <si>
    <t>China</t>
  </si>
  <si>
    <t>South Africa</t>
  </si>
  <si>
    <t>BRICS+ unweighted average</t>
  </si>
  <si>
    <t>Brazil, India, China, South Africa</t>
  </si>
  <si>
    <t>Splicing factor for China</t>
  </si>
  <si>
    <t>Country</t>
  </si>
  <si>
    <t>Subject Descriptor</t>
  </si>
  <si>
    <t>Units</t>
  </si>
  <si>
    <t>Scale</t>
  </si>
  <si>
    <t>Country/Series-specific Notes</t>
  </si>
  <si>
    <t>Estimates Start After</t>
  </si>
  <si>
    <t>General government gross debt</t>
  </si>
  <si>
    <t>Percent of GDP</t>
  </si>
  <si>
    <t>See notes for:  General government gross debt (National currency).</t>
  </si>
  <si>
    <t>G7</t>
  </si>
  <si>
    <t>BRICS</t>
  </si>
  <si>
    <t>Poznámka: SS = samosprávy, GaT=granty a transfery</t>
  </si>
  <si>
    <t>Pre iné ministerstvá</t>
  </si>
  <si>
    <t>Pre iné inštitúcie</t>
  </si>
  <si>
    <t>MZV</t>
  </si>
  <si>
    <t>GP</t>
  </si>
  <si>
    <t>MO</t>
  </si>
  <si>
    <t>KNRSR</t>
  </si>
  <si>
    <t>MV</t>
  </si>
  <si>
    <t>KP</t>
  </si>
  <si>
    <t>MS</t>
  </si>
  <si>
    <t>KÚS</t>
  </si>
  <si>
    <t>MF</t>
  </si>
  <si>
    <t>NBÚ</t>
  </si>
  <si>
    <t>MZP</t>
  </si>
  <si>
    <t>NKÚ</t>
  </si>
  <si>
    <t>MŠ</t>
  </si>
  <si>
    <t>NSSR</t>
  </si>
  <si>
    <t>MZ</t>
  </si>
  <si>
    <t>PMÚ</t>
  </si>
  <si>
    <t>MPSVR</t>
  </si>
  <si>
    <t>SIS</t>
  </si>
  <si>
    <t>MK</t>
  </si>
  <si>
    <t>SAV</t>
  </si>
  <si>
    <t>MH</t>
  </si>
  <si>
    <t>ŠÚSR</t>
  </si>
  <si>
    <t xml:space="preserve">MP </t>
  </si>
  <si>
    <t>SŠHR</t>
  </si>
  <si>
    <t>MDPT</t>
  </si>
  <si>
    <t>ÚGKK</t>
  </si>
  <si>
    <t>ÚJD</t>
  </si>
  <si>
    <t>ÚNMSR</t>
  </si>
  <si>
    <t>ÚPVSR</t>
  </si>
  <si>
    <t>ÚRSO</t>
  </si>
  <si>
    <t>ÚVSR</t>
  </si>
  <si>
    <t>ÚVO</t>
  </si>
  <si>
    <t>Zdroj: RRZ</t>
  </si>
  <si>
    <t>P1</t>
  </si>
  <si>
    <t>P1a - štrukturálne</t>
  </si>
  <si>
    <t>P1b - cyklické</t>
  </si>
  <si>
    <t>P2</t>
  </si>
  <si>
    <t>Predaj majetku</t>
  </si>
  <si>
    <t>P3</t>
  </si>
  <si>
    <t>Dividendy</t>
  </si>
  <si>
    <t>Iné nedaňové príjmy</t>
  </si>
  <si>
    <t>P4</t>
  </si>
  <si>
    <t>V1</t>
  </si>
  <si>
    <t>Daňové výdavky</t>
  </si>
  <si>
    <t>V1a - štrukturálne</t>
  </si>
  <si>
    <t>V1b - cyklické</t>
  </si>
  <si>
    <t>V2</t>
  </si>
  <si>
    <t>Eurofindy (bez spolufinancovania)</t>
  </si>
  <si>
    <t>Úrokové náklady</t>
  </si>
  <si>
    <t>Výdavky citlivé na cyklus</t>
  </si>
  <si>
    <t>V4a - štrukturálne</t>
  </si>
  <si>
    <t>V4b - cyklické</t>
  </si>
  <si>
    <t>V4</t>
  </si>
  <si>
    <t>V3</t>
  </si>
  <si>
    <t>V5</t>
  </si>
  <si>
    <t>Ostatné výdavky</t>
  </si>
  <si>
    <t>P5</t>
  </si>
  <si>
    <t>Eurofondy</t>
  </si>
  <si>
    <t>P6</t>
  </si>
  <si>
    <t>Iné granty a transfery</t>
  </si>
  <si>
    <t>Deficit - SS</t>
  </si>
  <si>
    <r>
      <rPr>
        <u/>
        <sz val="9"/>
        <color theme="1"/>
        <rFont val="Constantia"/>
        <family val="1"/>
        <charset val="238"/>
      </rPr>
      <t>Hrubé</t>
    </r>
    <r>
      <rPr>
        <sz val="9"/>
        <color theme="1"/>
        <rFont val="Constantia"/>
        <family val="1"/>
        <charset val="238"/>
      </rPr>
      <t xml:space="preserve"> dane a odvody</t>
    </r>
  </si>
  <si>
    <t>Príjmy - SS</t>
  </si>
  <si>
    <t>Výdavky - SS</t>
  </si>
  <si>
    <t>OBCHÁDZANIE</t>
  </si>
  <si>
    <t>Náš návrh</t>
  </si>
  <si>
    <t>Záväzný 3-ročný štátny rozpočet</t>
  </si>
  <si>
    <t>Cez ostatné subjekty verejnej správy</t>
  </si>
  <si>
    <t>nie</t>
  </si>
  <si>
    <t>áno</t>
  </si>
  <si>
    <t>Cez štátne podniky</t>
  </si>
  <si>
    <t>Cez predaj majetku</t>
  </si>
  <si>
    <t>Cez daňové úľavy</t>
  </si>
  <si>
    <t>Cez VPS (rezervy, transfer SP)</t>
  </si>
  <si>
    <t>Cez implicitný a podmienený dlh</t>
  </si>
  <si>
    <t>čiastočne</t>
  </si>
  <si>
    <t>Motivuje k daňovým zmenám?</t>
  </si>
  <si>
    <t>Motivuje k dlhodobým reformám?</t>
  </si>
  <si>
    <t>Úroveň striktnosti</t>
  </si>
  <si>
    <t>Členský štát</t>
  </si>
  <si>
    <r>
      <t xml:space="preserve">Stropy/ciele by sa </t>
    </r>
    <r>
      <rPr>
        <b/>
        <sz val="10"/>
        <color rgb="FF3C3C3B"/>
        <rFont val="Constantia"/>
        <family val="1"/>
        <charset val="238"/>
      </rPr>
      <t>nemali zmeniť za žiadnych okolností</t>
    </r>
    <r>
      <rPr>
        <sz val="10"/>
        <color rgb="FF3C3C3B"/>
        <rFont val="Constantia"/>
        <family val="1"/>
        <charset val="238"/>
      </rPr>
      <t xml:space="preserve"> (okrem príchodu novej vlády alebo zmeny právomocí medzi jednotlivými zložkami verejnej správy)</t>
    </r>
  </si>
  <si>
    <t>Fínsko, Švédsko</t>
  </si>
  <si>
    <r>
      <t xml:space="preserve">Výdavkové limity sa </t>
    </r>
    <r>
      <rPr>
        <b/>
        <sz val="10"/>
        <color rgb="FF3C3C3B"/>
        <rFont val="Constantia"/>
        <family val="1"/>
        <charset val="238"/>
      </rPr>
      <t>môžu zmeniť jedine za predpokladu, že sa predtým identifikujú zdroje krytia</t>
    </r>
    <r>
      <rPr>
        <sz val="10"/>
        <color rgb="FF3C3C3B"/>
        <rFont val="Constantia"/>
        <family val="1"/>
        <charset val="238"/>
      </rPr>
      <t xml:space="preserve"> dodatočných výdavkov</t>
    </r>
  </si>
  <si>
    <t>Dánsko, Holandsko</t>
  </si>
  <si>
    <r>
      <t xml:space="preserve">Stropy/ciele sa </t>
    </r>
    <r>
      <rPr>
        <b/>
        <sz val="10"/>
        <color rgb="FF3C3C3B"/>
        <rFont val="Constantia"/>
        <family val="1"/>
        <charset val="238"/>
      </rPr>
      <t>môžu zmeniť v nadväznosti na zmeny vo viacerých špecifických parametroch</t>
    </r>
    <r>
      <rPr>
        <sz val="10"/>
        <color rgb="FF3C3C3B"/>
        <rFont val="Constantia"/>
        <family val="1"/>
        <charset val="238"/>
      </rPr>
      <t xml:space="preserve"> definovaných legislatívou alebo inými verejnými dokumentmi? (napr. zmeny vo výdavkoch na dôchodky, dávky v nezamestnanosti, a pod.) a tieto zmeny musia byť verejne vysvetlené</t>
    </r>
  </si>
  <si>
    <t>Írsko, Litva, Rakúsko,</t>
  </si>
  <si>
    <r>
      <t xml:space="preserve">Stropy/ciele sa môžu </t>
    </r>
    <r>
      <rPr>
        <b/>
        <sz val="10"/>
        <color rgb="FF3C3C3B"/>
        <rFont val="Constantia"/>
        <family val="1"/>
        <charset val="238"/>
      </rPr>
      <t>zmeniť v niekoľkých situáciách</t>
    </r>
    <r>
      <rPr>
        <sz val="10"/>
        <color rgb="FF3C3C3B"/>
        <rFont val="Constantia"/>
        <family val="1"/>
        <charset val="238"/>
      </rPr>
      <t>, ktoré predvída legislatíva alebo iný verejný dokument (napr. výhladky na zmeny v makroekonomickej prognóze, vznik novej vlády, výnimočné okolnosti, a pod.) a tieto zmeny musia byť verejne vysvetlené</t>
    </r>
  </si>
  <si>
    <t>Belgicko, Bulharsko, Cyprus, Grécko, Maďarsko, Malta, Poľsko, Rumunsko, Taliansko</t>
  </si>
  <si>
    <r>
      <t xml:space="preserve">Stropy/ciele sa </t>
    </r>
    <r>
      <rPr>
        <b/>
        <sz val="10"/>
        <color rgb="FF3C3C3B"/>
        <rFont val="Constantia"/>
        <family val="1"/>
        <charset val="238"/>
      </rPr>
      <t>môžu zmeniť podľa uváženia vlády</t>
    </r>
    <r>
      <rPr>
        <sz val="10"/>
        <color rgb="FF3C3C3B"/>
        <rFont val="Constantia"/>
        <family val="1"/>
        <charset val="238"/>
      </rPr>
      <t xml:space="preserve">, tieto zmeny musia byť verejne vysvetlené a môžu uškodiť dobrej povesti </t>
    </r>
  </si>
  <si>
    <t>Česká rep., Estónsko, Francúzsko, Lotyšsko, Luxembursko, Portugalsko, Španielsko, Veľká Británia</t>
  </si>
  <si>
    <r>
      <t xml:space="preserve">Stropy/ciele sa </t>
    </r>
    <r>
      <rPr>
        <b/>
        <sz val="10"/>
        <color rgb="FF3C3C3B"/>
        <rFont val="Constantia"/>
        <family val="1"/>
        <charset val="238"/>
      </rPr>
      <t>môžu zmeniť podľa uváženia vlády bez toho, aby tieto zmeny museli byť verejne vysvetlené</t>
    </r>
  </si>
  <si>
    <t>Chorvátsko, Nemecko, Slovensko, Slovinsko</t>
  </si>
  <si>
    <t>Zdroj: Sherwood (2015)</t>
  </si>
  <si>
    <t>(tis. eur)</t>
  </si>
  <si>
    <t>Celkové výdavky</t>
  </si>
  <si>
    <t>Kapitoly</t>
  </si>
  <si>
    <t>Schválený</t>
  </si>
  <si>
    <t>Skutočnosť</t>
  </si>
  <si>
    <t>Rozdiel</t>
  </si>
  <si>
    <t>(2-1)</t>
  </si>
  <si>
    <t>Kancelária Národnej rady SR</t>
  </si>
  <si>
    <t>Kancelária prezidenta SR</t>
  </si>
  <si>
    <t>Úrad vlády SR</t>
  </si>
  <si>
    <t>Kancelária Ústavného súdu SR</t>
  </si>
  <si>
    <t>Najvyšší súd SR</t>
  </si>
  <si>
    <t>Generálna prokuratúra SR</t>
  </si>
  <si>
    <t>Najvyšší kontrolný úrad SR</t>
  </si>
  <si>
    <t>Slovenská informačná služba</t>
  </si>
  <si>
    <t>Ministerstvo zahraničných vecí a európskych záležitostí SR</t>
  </si>
  <si>
    <t>Ministerstvo obrany SR</t>
  </si>
  <si>
    <t>Ministerstvo vnútra SR</t>
  </si>
  <si>
    <t>Ministerstvo spravodlivosti SR</t>
  </si>
  <si>
    <t>Ministerstvo financií SR</t>
  </si>
  <si>
    <t>Ministerstvo životného prostredia SR</t>
  </si>
  <si>
    <t>Ministerstvo školstva, vedy, výskumu a športu SR</t>
  </si>
  <si>
    <t>Ministerstvo zdravotníctva SR</t>
  </si>
  <si>
    <t>Ministerstvo práce, sociálnych vecí a rodiny SR</t>
  </si>
  <si>
    <t>Ministerstvo kultúry SR</t>
  </si>
  <si>
    <t>Ministerstvo hospodárstva SR</t>
  </si>
  <si>
    <t>Ministerstvo pôdohospodárstva a rozvoja vidieka SR</t>
  </si>
  <si>
    <t>Ministerstvo dopravy, výstavby a regionálneho rozvoja SR</t>
  </si>
  <si>
    <t>Úrad geodézie, kartografie a katastra SR</t>
  </si>
  <si>
    <t>Štatistický úrad SR</t>
  </si>
  <si>
    <t>Úrad pre verejné obstarávanie</t>
  </si>
  <si>
    <t>Úrad pre reguláciu sieťových odvetví</t>
  </si>
  <si>
    <t>Úrad jadrového dozoru SR</t>
  </si>
  <si>
    <t>Úrad priemyselného vlastníctva SR</t>
  </si>
  <si>
    <t>Úrad pre normalizáciu, metrológiu a skúšobníctvo SR</t>
  </si>
  <si>
    <t>Protimonopolný úrad</t>
  </si>
  <si>
    <t>Národný bezpečnostný úrad</t>
  </si>
  <si>
    <t>Správa štátnych hmotných rezerv SR</t>
  </si>
  <si>
    <t>Všeobecná pokladničná správa</t>
  </si>
  <si>
    <t>Slovenská akadémia vied</t>
  </si>
  <si>
    <t>Spolu</t>
  </si>
  <si>
    <t>Poznámka: ostatné výdavky sú bez EÚ fondov a spolufinancovania</t>
  </si>
  <si>
    <t>prekročenie rozpočtu</t>
  </si>
  <si>
    <t>zdroj financovania</t>
  </si>
  <si>
    <t>Tabuľka 1 – MTBF v krajinách OECD</t>
  </si>
  <si>
    <t>Charakter viacročných odhadov</t>
  </si>
  <si>
    <t>Záväzné</t>
  </si>
  <si>
    <t>Orientačné</t>
  </si>
  <si>
    <t>Nezáväzné</t>
  </si>
  <si>
    <t>Rakúsko (po 2010)</t>
  </si>
  <si>
    <t>Francúzsko (pred 2009)</t>
  </si>
  <si>
    <t>Grécko</t>
  </si>
  <si>
    <t>Fínsko (pred 2003)</t>
  </si>
  <si>
    <t>Taliansko</t>
  </si>
  <si>
    <t>Island</t>
  </si>
  <si>
    <t>Holandsko</t>
  </si>
  <si>
    <t>Česká republika</t>
  </si>
  <si>
    <t>Írsko</t>
  </si>
  <si>
    <t>Švédsko</t>
  </si>
  <si>
    <t>Poľsko</t>
  </si>
  <si>
    <t>Kategórie výdavkov</t>
  </si>
  <si>
    <t>Belgicko</t>
  </si>
  <si>
    <t>Portugalsko</t>
  </si>
  <si>
    <t>Nemecko</t>
  </si>
  <si>
    <t>Španielsko</t>
  </si>
  <si>
    <t>Maďarsko</t>
  </si>
  <si>
    <t>Japonsko</t>
  </si>
  <si>
    <t>Turecko</t>
  </si>
  <si>
    <t>Ministerstvá</t>
  </si>
  <si>
    <t>Francúzsko (po 2009)</t>
  </si>
  <si>
    <t>Rakúsko (pred 2009)</t>
  </si>
  <si>
    <t>Veľká Británia</t>
  </si>
  <si>
    <t>Kanada</t>
  </si>
  <si>
    <t>Dánsko</t>
  </si>
  <si>
    <t>Slovensko</t>
  </si>
  <si>
    <t>Výdavkové programy</t>
  </si>
  <si>
    <t>Austrália</t>
  </si>
  <si>
    <t>Nový Zéland</t>
  </si>
  <si>
    <t>Zdroj: MMF</t>
  </si>
  <si>
    <t>KAPITOLA VPS (hotovostný princíp)</t>
  </si>
  <si>
    <t>2015R</t>
  </si>
  <si>
    <t>2015S</t>
  </si>
  <si>
    <t>Priestor</t>
  </si>
  <si>
    <t>Rezervy</t>
  </si>
  <si>
    <t xml:space="preserve">   rezerva na súdne a exekučné konania</t>
  </si>
  <si>
    <t xml:space="preserve">   rezerva na nové zákonné úpravy</t>
  </si>
  <si>
    <t xml:space="preserve">   rezerva na krízové situácie</t>
  </si>
  <si>
    <t xml:space="preserve">   rezerva na mzdy a poistné</t>
  </si>
  <si>
    <t xml:space="preserve">   rezerva na výdavky spojené s nepoistením majetku štátu</t>
  </si>
  <si>
    <t xml:space="preserve">   rezerva na nové úlohy v jadrovej bezpečnosti</t>
  </si>
  <si>
    <t xml:space="preserve">   rezerva na prípravu predsedníctva SR</t>
  </si>
  <si>
    <t xml:space="preserve">   rezerva na zlepšenie výberu daní</t>
  </si>
  <si>
    <t xml:space="preserve">   rezerva na zhoršený vývoj ekonomiky</t>
  </si>
  <si>
    <t>Finančné vzťahy s rozpočtom EÚ</t>
  </si>
  <si>
    <t xml:space="preserve">   finančné mechanizmy</t>
  </si>
  <si>
    <t xml:space="preserve">   odvody do rozpočtu EÚ</t>
  </si>
  <si>
    <t xml:space="preserve">   príspevky do Európskeho rozvojového fondu</t>
  </si>
  <si>
    <t xml:space="preserve">   rezerva na prostriedky EÚ</t>
  </si>
  <si>
    <t xml:space="preserve">      - iné</t>
  </si>
  <si>
    <t xml:space="preserve">   výdavky na 3. programové obdobie</t>
  </si>
  <si>
    <t>Štátny dlh</t>
  </si>
  <si>
    <t>Transfer Sociálnej poisťovni</t>
  </si>
  <si>
    <t xml:space="preserve">   politickým stranám</t>
  </si>
  <si>
    <t xml:space="preserve">   medzinárodné arbitráže</t>
  </si>
  <si>
    <t xml:space="preserve">   zmluva s Microsoft</t>
  </si>
  <si>
    <t xml:space="preserve">   dotácie na kultúrne pamiatky</t>
  </si>
  <si>
    <t xml:space="preserve">   príspevky do medzinárodných organizácií</t>
  </si>
  <si>
    <t xml:space="preserve">   iné</t>
  </si>
  <si>
    <t>CELKOM</t>
  </si>
  <si>
    <r>
      <t xml:space="preserve">      </t>
    </r>
    <r>
      <rPr>
        <i/>
        <sz val="10"/>
        <color theme="1"/>
        <rFont val="Constantia"/>
        <family val="1"/>
        <charset val="238"/>
      </rPr>
      <t>- rezerva na odvod</t>
    </r>
  </si>
  <si>
    <r>
      <t>Graf 1: Vplyv fiškálneho rámca na primárne saldo rozpočtu</t>
    </r>
    <r>
      <rPr>
        <b/>
        <sz val="9"/>
        <color rgb="FF13B5EA"/>
        <rFont val="Constantia"/>
        <family val="1"/>
        <charset val="238"/>
      </rPr>
      <t xml:space="preserve"> </t>
    </r>
    <r>
      <rPr>
        <b/>
        <sz val="10"/>
        <color rgb="FF13B5EA"/>
        <rFont val="Constantia"/>
        <family val="1"/>
        <charset val="238"/>
      </rPr>
      <t>(% z HDP)</t>
    </r>
  </si>
  <si>
    <t>Graf 2: Fiškálne pravidlá a fiškálne rady vo svete (počet krajín)</t>
  </si>
  <si>
    <t>Graf 3: Nárast verejných dlhov v relatívne dobrých časoch (% HDP)</t>
  </si>
  <si>
    <t>Tabuľka 2: Rozpočet a skutočnosť v roku 2015</t>
  </si>
  <si>
    <t>Tabuľka 1: MTBF v krajinách OECD</t>
  </si>
  <si>
    <t>Tabuľka 3: Rozpočet kapitoly Všeobecná rozpočtová správa v roku 2015 (eur)</t>
  </si>
  <si>
    <t xml:space="preserve">Tabuľka 4: Najvýznamnejšie rozpočtové opatrenia vo VPS v roku 2015 (eur) </t>
  </si>
  <si>
    <t>Tabuľka 5: Striktnosť strednodobých rozpočtových rámcov</t>
  </si>
  <si>
    <t>Tabuľka 6: Stanovenie výdavkových stropov</t>
  </si>
  <si>
    <t>Tabuľka 7: Porovnanie nášho návrhu s alternatívou záväzného trojročného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</si>
</sst>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onstantia"/>
      <family val="1"/>
      <charset val="238"/>
    </font>
    <font>
      <sz val="11"/>
      <name val="Constantia"/>
      <family val="1"/>
      <charset val="238"/>
    </font>
    <font>
      <b/>
      <sz val="11"/>
      <name val="Constantia"/>
      <family val="1"/>
      <charset val="238"/>
    </font>
    <font>
      <sz val="11"/>
      <name val="Calibri"/>
      <family val="2"/>
      <charset val="238"/>
    </font>
    <font>
      <b/>
      <sz val="10"/>
      <color rgb="FF13B5EA"/>
      <name val="Constantia"/>
      <family val="1"/>
      <charset val="238"/>
    </font>
    <font>
      <i/>
      <sz val="9"/>
      <color rgb="FF13B5EA"/>
      <name val="Constantia"/>
      <family val="1"/>
      <charset val="238"/>
    </font>
    <font>
      <sz val="10"/>
      <color theme="1"/>
      <name val="Arial"/>
      <family val="2"/>
    </font>
    <font>
      <sz val="8"/>
      <color theme="1"/>
      <name val="Arial Narrow"/>
      <family val="2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13B5EA"/>
      <name val="Constantia"/>
      <family val="1"/>
      <charset val="238"/>
    </font>
    <font>
      <b/>
      <sz val="9"/>
      <color theme="0"/>
      <name val="Constantia"/>
      <family val="1"/>
      <charset val="238"/>
    </font>
    <font>
      <sz val="9"/>
      <color theme="1"/>
      <name val="Constantia"/>
      <family val="1"/>
      <charset val="238"/>
    </font>
    <font>
      <sz val="11"/>
      <color theme="1"/>
      <name val="Constantia"/>
      <family val="1"/>
      <charset val="238"/>
    </font>
    <font>
      <i/>
      <sz val="8"/>
      <color rgb="FF13B5EA"/>
      <name val="Constantia"/>
      <family val="1"/>
      <charset val="238"/>
    </font>
    <font>
      <b/>
      <sz val="10"/>
      <color theme="0"/>
      <name val="Constantia"/>
      <family val="1"/>
      <charset val="238"/>
    </font>
    <font>
      <sz val="10"/>
      <color theme="1"/>
      <name val="Constantia"/>
      <family val="1"/>
      <charset val="238"/>
    </font>
    <font>
      <u/>
      <sz val="9"/>
      <color theme="1"/>
      <name val="Constantia"/>
      <family val="1"/>
      <charset val="238"/>
    </font>
    <font>
      <b/>
      <sz val="9"/>
      <color rgb="FF13B5EA"/>
      <name val="Constantia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FFFFFF"/>
      <name val="Constantia"/>
      <family val="1"/>
      <charset val="238"/>
    </font>
    <font>
      <sz val="10"/>
      <name val="Constantia"/>
      <family val="1"/>
      <charset val="238"/>
    </font>
    <font>
      <sz val="10"/>
      <color rgb="FFFFFFFF"/>
      <name val="Constantia"/>
      <family val="1"/>
      <charset val="238"/>
    </font>
    <font>
      <sz val="10"/>
      <color rgb="FF3C3C3B"/>
      <name val="Constantia"/>
      <family val="1"/>
      <charset val="238"/>
    </font>
    <font>
      <b/>
      <sz val="10"/>
      <color rgb="FF3C3C3B"/>
      <name val="Constantia"/>
      <family val="1"/>
      <charset val="238"/>
    </font>
    <font>
      <b/>
      <sz val="9"/>
      <color rgb="FFFFFFFF"/>
      <name val="Constantia"/>
      <family val="1"/>
      <charset val="238"/>
    </font>
    <font>
      <b/>
      <sz val="8"/>
      <color rgb="FFFFFFFF"/>
      <name val="Constantia"/>
      <family val="1"/>
      <charset val="238"/>
    </font>
    <font>
      <b/>
      <sz val="7"/>
      <color rgb="FFFFFFFF"/>
      <name val="Constantia"/>
      <family val="1"/>
      <charset val="238"/>
    </font>
    <font>
      <sz val="7"/>
      <color rgb="FF9C0006"/>
      <name val="Constantia"/>
      <family val="1"/>
      <charset val="238"/>
    </font>
    <font>
      <sz val="7"/>
      <color rgb="FF006100"/>
      <name val="Constantia"/>
      <family val="1"/>
      <charset val="238"/>
    </font>
    <font>
      <sz val="9"/>
      <color rgb="FF9C0006"/>
      <name val="Constantia"/>
      <family val="1"/>
      <charset val="238"/>
    </font>
    <font>
      <sz val="9"/>
      <color rgb="FF000000"/>
      <name val="Constantia"/>
      <family val="1"/>
      <charset val="238"/>
    </font>
    <font>
      <sz val="9"/>
      <color rgb="FF006100"/>
      <name val="Constantia"/>
      <family val="1"/>
      <charset val="238"/>
    </font>
    <font>
      <b/>
      <sz val="9"/>
      <color rgb="FF3C3C3B"/>
      <name val="Constantia"/>
      <family val="1"/>
      <charset val="238"/>
    </font>
    <font>
      <sz val="9"/>
      <color rgb="FF3C3C3B"/>
      <name val="Constantia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onstantia"/>
      <family val="1"/>
      <charset val="238"/>
    </font>
    <font>
      <i/>
      <sz val="10"/>
      <color theme="1"/>
      <name val="Constantia"/>
      <family val="1"/>
      <charset val="238"/>
    </font>
    <font>
      <sz val="8"/>
      <color theme="1"/>
      <name val="Constantia"/>
      <family val="1"/>
      <charset val="238"/>
    </font>
    <font>
      <sz val="11"/>
      <color rgb="FF9C0006"/>
      <name val="Constantia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13B5E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13B5EA"/>
      </left>
      <right/>
      <top/>
      <bottom/>
      <diagonal/>
    </border>
    <border>
      <left/>
      <right/>
      <top/>
      <bottom style="thin">
        <color rgb="FF13B5EA"/>
      </bottom>
      <diagonal/>
    </border>
    <border>
      <left style="thin">
        <color rgb="FF13B5EA"/>
      </left>
      <right/>
      <top/>
      <bottom style="thin">
        <color rgb="FF13B5EA"/>
      </bottom>
      <diagonal/>
    </border>
    <border>
      <left/>
      <right/>
      <top/>
      <bottom style="medium">
        <color rgb="FF13B5EA"/>
      </bottom>
      <diagonal/>
    </border>
    <border>
      <left/>
      <right style="medium">
        <color rgb="FFFFFFFF"/>
      </right>
      <top/>
      <bottom/>
      <diagonal/>
    </border>
    <border>
      <left style="medium">
        <color rgb="FF13B5EA"/>
      </left>
      <right/>
      <top/>
      <bottom/>
      <diagonal/>
    </border>
    <border>
      <left style="medium">
        <color rgb="FF13B5EA"/>
      </left>
      <right/>
      <top/>
      <bottom style="medium">
        <color rgb="FF13B5EA"/>
      </bottom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13B5EA"/>
      </top>
      <bottom/>
      <diagonal/>
    </border>
  </borders>
  <cellStyleXfs count="7">
    <xf numFmtId="0" fontId="0" fillId="0" borderId="0"/>
    <xf numFmtId="0" fontId="1" fillId="0" borderId="0"/>
    <xf numFmtId="0" fontId="5" fillId="0" borderId="0"/>
    <xf numFmtId="0" fontId="8" fillId="0" borderId="0"/>
    <xf numFmtId="0" fontId="1" fillId="0" borderId="0"/>
    <xf numFmtId="0" fontId="10" fillId="3" borderId="0" applyNumberFormat="0" applyBorder="0" applyAlignment="0" applyProtection="0"/>
    <xf numFmtId="0" fontId="11" fillId="2" borderId="0" applyNumberFormat="0" applyBorder="0" applyAlignment="0" applyProtection="0"/>
  </cellStyleXfs>
  <cellXfs count="123">
    <xf numFmtId="0" fontId="0" fillId="0" borderId="0" xfId="0"/>
    <xf numFmtId="0" fontId="2" fillId="4" borderId="0" xfId="1" applyFont="1" applyFill="1" applyAlignment="1">
      <alignment horizontal="center" vertical="center"/>
    </xf>
    <xf numFmtId="0" fontId="3" fillId="0" borderId="0" xfId="1" applyFont="1"/>
    <xf numFmtId="0" fontId="4" fillId="0" borderId="0" xfId="1" applyFont="1"/>
    <xf numFmtId="2" fontId="4" fillId="0" borderId="0" xfId="1" applyNumberFormat="1" applyFont="1" applyFill="1"/>
    <xf numFmtId="2" fontId="3" fillId="0" borderId="0" xfId="1" applyNumberFormat="1" applyFont="1" applyFill="1"/>
    <xf numFmtId="0" fontId="6" fillId="0" borderId="0" xfId="2" applyFont="1"/>
    <xf numFmtId="2" fontId="3" fillId="0" borderId="0" xfId="1" applyNumberFormat="1" applyFont="1"/>
    <xf numFmtId="0" fontId="7" fillId="0" borderId="0" xfId="2" applyFont="1" applyAlignment="1">
      <alignment horizontal="right"/>
    </xf>
    <xf numFmtId="0" fontId="8" fillId="0" borderId="0" xfId="3"/>
    <xf numFmtId="0" fontId="9" fillId="0" borderId="1" xfId="4" applyFont="1" applyFill="1" applyBorder="1"/>
    <xf numFmtId="0" fontId="13" fillId="4" borderId="0" xfId="0" applyFont="1" applyFill="1"/>
    <xf numFmtId="3" fontId="13" fillId="4" borderId="0" xfId="0" applyNumberFormat="1" applyFont="1" applyFill="1"/>
    <xf numFmtId="0" fontId="13" fillId="4" borderId="2" xfId="0" applyFont="1" applyFill="1" applyBorder="1"/>
    <xf numFmtId="3" fontId="13" fillId="4" borderId="0" xfId="0" applyNumberFormat="1" applyFont="1" applyFill="1" applyBorder="1"/>
    <xf numFmtId="0" fontId="14" fillId="6" borderId="0" xfId="0" applyFont="1" applyFill="1"/>
    <xf numFmtId="3" fontId="14" fillId="6" borderId="0" xfId="0" applyNumberFormat="1" applyFont="1" applyFill="1"/>
    <xf numFmtId="0" fontId="14" fillId="6" borderId="2" xfId="0" applyFont="1" applyFill="1" applyBorder="1"/>
    <xf numFmtId="3" fontId="14" fillId="6" borderId="0" xfId="0" applyNumberFormat="1" applyFont="1" applyFill="1" applyBorder="1"/>
    <xf numFmtId="0" fontId="14" fillId="6" borderId="3" xfId="0" applyFont="1" applyFill="1" applyBorder="1"/>
    <xf numFmtId="0" fontId="14" fillId="6" borderId="4" xfId="0" applyFont="1" applyFill="1" applyBorder="1"/>
    <xf numFmtId="3" fontId="14" fillId="6" borderId="3" xfId="0" applyNumberFormat="1" applyFont="1" applyFill="1" applyBorder="1"/>
    <xf numFmtId="0" fontId="15" fillId="6" borderId="0" xfId="0" applyFont="1" applyFill="1"/>
    <xf numFmtId="0" fontId="16" fillId="6" borderId="0" xfId="0" applyFont="1" applyFill="1"/>
    <xf numFmtId="0" fontId="6" fillId="0" borderId="0" xfId="0" applyFont="1" applyAlignment="1">
      <alignment horizontal="left" vertical="center"/>
    </xf>
    <xf numFmtId="0" fontId="15" fillId="0" borderId="0" xfId="0" applyFont="1"/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/>
    </xf>
    <xf numFmtId="0" fontId="14" fillId="0" borderId="0" xfId="0" applyFont="1" applyAlignment="1"/>
    <xf numFmtId="0" fontId="14" fillId="0" borderId="0" xfId="0" applyFont="1"/>
    <xf numFmtId="0" fontId="19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4" fillId="7" borderId="0" xfId="0" applyFont="1" applyFill="1"/>
    <xf numFmtId="0" fontId="6" fillId="0" borderId="0" xfId="0" applyFont="1"/>
    <xf numFmtId="0" fontId="17" fillId="4" borderId="0" xfId="0" applyFont="1" applyFill="1"/>
    <xf numFmtId="0" fontId="22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justify" vertical="center"/>
    </xf>
    <xf numFmtId="0" fontId="23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4" fillId="5" borderId="0" xfId="0" applyFont="1" applyFill="1" applyAlignment="1">
      <alignment horizontal="justify" vertical="center" wrapText="1"/>
    </xf>
    <xf numFmtId="0" fontId="22" fillId="5" borderId="0" xfId="0" applyFont="1" applyFill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justify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justify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7" fillId="4" borderId="6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1" fillId="0" borderId="0" xfId="0" applyFont="1"/>
    <xf numFmtId="0" fontId="6" fillId="0" borderId="0" xfId="0" applyFont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27" fillId="4" borderId="9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justify" vertical="center"/>
    </xf>
    <xf numFmtId="0" fontId="30" fillId="8" borderId="0" xfId="0" applyFont="1" applyFill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31" fillId="10" borderId="0" xfId="0" applyFont="1" applyFill="1" applyAlignment="1">
      <alignment horizontal="left" vertical="center" wrapText="1"/>
    </xf>
    <xf numFmtId="0" fontId="28" fillId="4" borderId="9" xfId="0" applyFont="1" applyFill="1" applyBorder="1" applyAlignment="1">
      <alignment vertical="center" wrapText="1"/>
    </xf>
    <xf numFmtId="0" fontId="29" fillId="4" borderId="9" xfId="0" applyFont="1" applyFill="1" applyBorder="1" applyAlignment="1">
      <alignment vertical="center" wrapText="1"/>
    </xf>
    <xf numFmtId="0" fontId="27" fillId="4" borderId="0" xfId="0" applyFont="1" applyFill="1" applyBorder="1" applyAlignment="1">
      <alignment horizontal="center" vertical="center"/>
    </xf>
    <xf numFmtId="0" fontId="32" fillId="8" borderId="0" xfId="0" applyFont="1" applyFill="1" applyAlignment="1">
      <alignment horizontal="left" vertical="center" wrapText="1"/>
    </xf>
    <xf numFmtId="3" fontId="33" fillId="0" borderId="7" xfId="0" applyNumberFormat="1" applyFont="1" applyBorder="1" applyAlignment="1">
      <alignment vertical="center" wrapText="1"/>
    </xf>
    <xf numFmtId="3" fontId="33" fillId="0" borderId="0" xfId="0" applyNumberFormat="1" applyFont="1" applyAlignment="1">
      <alignment horizontal="right" vertical="center" wrapText="1"/>
    </xf>
    <xf numFmtId="3" fontId="33" fillId="0" borderId="7" xfId="0" applyNumberFormat="1" applyFont="1" applyBorder="1" applyAlignment="1">
      <alignment horizontal="right" vertical="center"/>
    </xf>
    <xf numFmtId="3" fontId="33" fillId="0" borderId="0" xfId="0" applyNumberFormat="1" applyFont="1" applyAlignment="1">
      <alignment horizontal="right" vertical="center"/>
    </xf>
    <xf numFmtId="3" fontId="32" fillId="8" borderId="0" xfId="0" applyNumberFormat="1" applyFont="1" applyFill="1" applyAlignment="1">
      <alignment horizontal="right" vertical="center" wrapText="1"/>
    </xf>
    <xf numFmtId="0" fontId="33" fillId="9" borderId="0" xfId="0" applyFont="1" applyFill="1" applyAlignment="1">
      <alignment horizontal="left" vertical="center"/>
    </xf>
    <xf numFmtId="0" fontId="33" fillId="0" borderId="0" xfId="0" applyFont="1" applyAlignment="1">
      <alignment horizontal="right" vertical="center" wrapText="1"/>
    </xf>
    <xf numFmtId="0" fontId="32" fillId="8" borderId="0" xfId="0" applyFont="1" applyFill="1" applyAlignment="1">
      <alignment horizontal="right" vertical="center" wrapText="1"/>
    </xf>
    <xf numFmtId="0" fontId="34" fillId="10" borderId="0" xfId="0" applyFont="1" applyFill="1" applyAlignment="1">
      <alignment horizontal="left" vertical="center" wrapText="1"/>
    </xf>
    <xf numFmtId="3" fontId="34" fillId="10" borderId="0" xfId="0" applyNumberFormat="1" applyFont="1" applyFill="1" applyAlignment="1">
      <alignment horizontal="right" vertical="center" wrapText="1"/>
    </xf>
    <xf numFmtId="0" fontId="27" fillId="4" borderId="5" xfId="0" applyFont="1" applyFill="1" applyBorder="1" applyAlignment="1">
      <alignment horizontal="left" vertical="center" wrapText="1"/>
    </xf>
    <xf numFmtId="3" fontId="27" fillId="4" borderId="8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27" fillId="4" borderId="0" xfId="0" applyFont="1" applyFill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37" fillId="6" borderId="0" xfId="0" applyFont="1" applyFill="1"/>
    <xf numFmtId="0" fontId="38" fillId="6" borderId="0" xfId="0" applyFont="1" applyFill="1"/>
    <xf numFmtId="0" fontId="18" fillId="6" borderId="0" xfId="0" applyFont="1" applyFill="1"/>
    <xf numFmtId="3" fontId="38" fillId="6" borderId="0" xfId="0" applyNumberFormat="1" applyFont="1" applyFill="1"/>
    <xf numFmtId="3" fontId="18" fillId="6" borderId="0" xfId="0" applyNumberFormat="1" applyFont="1" applyFill="1"/>
    <xf numFmtId="3" fontId="37" fillId="6" borderId="0" xfId="0" applyNumberFormat="1" applyFont="1" applyFill="1"/>
    <xf numFmtId="3" fontId="18" fillId="11" borderId="0" xfId="0" applyNumberFormat="1" applyFont="1" applyFill="1"/>
    <xf numFmtId="3" fontId="39" fillId="11" borderId="0" xfId="0" applyNumberFormat="1" applyFont="1" applyFill="1"/>
    <xf numFmtId="0" fontId="39" fillId="6" borderId="0" xfId="0" applyFont="1" applyFill="1"/>
    <xf numFmtId="3" fontId="39" fillId="6" borderId="0" xfId="0" applyNumberFormat="1" applyFont="1" applyFill="1"/>
    <xf numFmtId="3" fontId="38" fillId="11" borderId="0" xfId="0" applyNumberFormat="1" applyFont="1" applyFill="1"/>
    <xf numFmtId="4" fontId="37" fillId="6" borderId="0" xfId="0" applyNumberFormat="1" applyFont="1" applyFill="1"/>
    <xf numFmtId="0" fontId="17" fillId="4" borderId="0" xfId="0" applyFont="1" applyFill="1" applyAlignment="1">
      <alignment horizontal="right"/>
    </xf>
    <xf numFmtId="0" fontId="6" fillId="6" borderId="3" xfId="0" applyFont="1" applyFill="1" applyBorder="1"/>
    <xf numFmtId="3" fontId="6" fillId="6" borderId="3" xfId="0" applyNumberFormat="1" applyFont="1" applyFill="1" applyBorder="1"/>
    <xf numFmtId="3" fontId="6" fillId="11" borderId="3" xfId="0" applyNumberFormat="1" applyFont="1" applyFill="1" applyBorder="1"/>
    <xf numFmtId="49" fontId="15" fillId="0" borderId="0" xfId="0" applyNumberFormat="1" applyFont="1"/>
    <xf numFmtId="0" fontId="6" fillId="0" borderId="0" xfId="0" applyFont="1" applyBorder="1" applyAlignment="1">
      <alignment vertical="center"/>
    </xf>
    <xf numFmtId="0" fontId="18" fillId="0" borderId="0" xfId="3" applyFont="1"/>
    <xf numFmtId="0" fontId="17" fillId="4" borderId="0" xfId="3" applyFont="1" applyFill="1"/>
    <xf numFmtId="0" fontId="40" fillId="0" borderId="1" xfId="4" applyFont="1" applyFill="1" applyBorder="1"/>
    <xf numFmtId="0" fontId="40" fillId="0" borderId="0" xfId="4" applyFont="1" applyFill="1" applyBorder="1"/>
    <xf numFmtId="0" fontId="15" fillId="0" borderId="0" xfId="4" applyFont="1" applyFill="1"/>
    <xf numFmtId="164" fontId="15" fillId="0" borderId="0" xfId="4" applyNumberFormat="1" applyFont="1" applyFill="1"/>
    <xf numFmtId="4" fontId="18" fillId="0" borderId="0" xfId="4" applyNumberFormat="1" applyFont="1" applyFill="1" applyAlignment="1">
      <alignment horizontal="right"/>
    </xf>
    <xf numFmtId="164" fontId="41" fillId="0" borderId="0" xfId="5" applyNumberFormat="1" applyFont="1" applyFill="1"/>
    <xf numFmtId="0" fontId="1" fillId="0" borderId="0" xfId="4" applyFill="1"/>
    <xf numFmtId="0" fontId="11" fillId="0" borderId="0" xfId="6" applyFill="1"/>
    <xf numFmtId="0" fontId="10" fillId="0" borderId="0" xfId="5" applyFill="1"/>
  </cellXfs>
  <cellStyles count="7">
    <cellStyle name="Bad 2" xfId="5"/>
    <cellStyle name="Good 2" xfId="6"/>
    <cellStyle name="Normal 2" xfId="3"/>
    <cellStyle name="Normal 3" xfId="4"/>
    <cellStyle name="Normálne" xfId="0" builtinId="0"/>
    <cellStyle name="Normálne 2 2 17" xfId="1"/>
    <cellStyle name="Normálne 2 23" xfId="2"/>
  </cellStyles>
  <dxfs count="4">
    <dxf>
      <fill>
        <patternFill>
          <bgColor rgb="FFFF00FF"/>
        </patternFill>
      </fill>
    </dxf>
    <dxf>
      <fill>
        <patternFill>
          <bgColor rgb="FFFF33CC"/>
        </patternFill>
      </fill>
    </dxf>
    <dxf>
      <fill>
        <patternFill>
          <bgColor rgb="FFFF00FF"/>
        </patternFill>
      </fill>
    </dxf>
    <dxf>
      <fill>
        <patternFill>
          <bgColor rgb="FFFF33CC"/>
        </patternFill>
      </fill>
    </dxf>
  </dxfs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strRef>
              <c:f>graf1!$A$3:$A$7</c:f>
              <c:strCache>
                <c:ptCount val="5"/>
                <c:pt idx="0">
                  <c:v>fiškálne pravidlo</c:v>
                </c:pt>
                <c:pt idx="1">
                  <c:v>+vyššia právna sila</c:v>
                </c:pt>
                <c:pt idx="2">
                  <c:v>+fiškálna rada</c:v>
                </c:pt>
                <c:pt idx="3">
                  <c:v>+nezávislá fiškálna rada</c:v>
                </c:pt>
                <c:pt idx="4">
                  <c:v>+MTBF</c:v>
                </c:pt>
              </c:strCache>
            </c:strRef>
          </c:cat>
          <c:val>
            <c:numRef>
              <c:f>graf1!$B$3:$B$7</c:f>
              <c:numCache>
                <c:formatCode>General</c:formatCode>
                <c:ptCount val="5"/>
                <c:pt idx="0">
                  <c:v>0.55000000000000004</c:v>
                </c:pt>
                <c:pt idx="1">
                  <c:v>0.63</c:v>
                </c:pt>
                <c:pt idx="2">
                  <c:v>1.1000000000000001</c:v>
                </c:pt>
                <c:pt idx="3">
                  <c:v>1.46</c:v>
                </c:pt>
                <c:pt idx="4">
                  <c:v>2.39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805472"/>
        <c:axId val="152805080"/>
      </c:barChart>
      <c:catAx>
        <c:axId val="1528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52805080"/>
        <c:crosses val="autoZero"/>
        <c:auto val="1"/>
        <c:lblAlgn val="ctr"/>
        <c:lblOffset val="100"/>
        <c:noMultiLvlLbl val="0"/>
      </c:catAx>
      <c:valAx>
        <c:axId val="152805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5280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graf2!$A$2</c:f>
              <c:strCache>
                <c:ptCount val="1"/>
                <c:pt idx="0">
                  <c:v>Fiškálne rady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graf2!$B$1:$BE$1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graf2!$B$2:$BE$2</c:f>
              <c:numCache>
                <c:formatCode>General</c:formatCode>
                <c:ptCount val="5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7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9</c:v>
                </c:pt>
                <c:pt idx="38">
                  <c:v>9</c:v>
                </c:pt>
                <c:pt idx="39">
                  <c:v>10</c:v>
                </c:pt>
                <c:pt idx="40">
                  <c:v>10</c:v>
                </c:pt>
                <c:pt idx="41">
                  <c:v>11</c:v>
                </c:pt>
                <c:pt idx="42">
                  <c:v>11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16</c:v>
                </c:pt>
                <c:pt idx="50">
                  <c:v>19</c:v>
                </c:pt>
                <c:pt idx="51">
                  <c:v>22</c:v>
                </c:pt>
                <c:pt idx="52">
                  <c:v>24</c:v>
                </c:pt>
                <c:pt idx="53">
                  <c:v>27</c:v>
                </c:pt>
                <c:pt idx="54">
                  <c:v>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DA8-4DAE-8BEE-DAB4B1B4A276}"/>
            </c:ext>
          </c:extLst>
        </c:ser>
        <c:ser>
          <c:idx val="1"/>
          <c:order val="1"/>
          <c:tx>
            <c:strRef>
              <c:f>graf2!$A$3</c:f>
              <c:strCache>
                <c:ptCount val="1"/>
                <c:pt idx="0">
                  <c:v>Fiškálne pravidlá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graf2!$B$1:$BE$1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</c:numCache>
            </c:numRef>
          </c:cat>
          <c:val>
            <c:numRef>
              <c:f>graf2!$B$3:$BE$3</c:f>
              <c:numCache>
                <c:formatCode>General</c:formatCode>
                <c:ptCount val="56"/>
                <c:pt idx="25">
                  <c:v>6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7</c:v>
                </c:pt>
                <c:pt idx="31">
                  <c:v>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23</c:v>
                </c:pt>
                <c:pt idx="36">
                  <c:v>23</c:v>
                </c:pt>
                <c:pt idx="37">
                  <c:v>25</c:v>
                </c:pt>
                <c:pt idx="38">
                  <c:v>34</c:v>
                </c:pt>
                <c:pt idx="39">
                  <c:v>35</c:v>
                </c:pt>
                <c:pt idx="40">
                  <c:v>48</c:v>
                </c:pt>
                <c:pt idx="41">
                  <c:v>52</c:v>
                </c:pt>
                <c:pt idx="42">
                  <c:v>60</c:v>
                </c:pt>
                <c:pt idx="43">
                  <c:v>64</c:v>
                </c:pt>
                <c:pt idx="44">
                  <c:v>71</c:v>
                </c:pt>
                <c:pt idx="45">
                  <c:v>72</c:v>
                </c:pt>
                <c:pt idx="46">
                  <c:v>72</c:v>
                </c:pt>
                <c:pt idx="47">
                  <c:v>75</c:v>
                </c:pt>
                <c:pt idx="48">
                  <c:v>77</c:v>
                </c:pt>
                <c:pt idx="49">
                  <c:v>75</c:v>
                </c:pt>
                <c:pt idx="50">
                  <c:v>76</c:v>
                </c:pt>
                <c:pt idx="51">
                  <c:v>77</c:v>
                </c:pt>
                <c:pt idx="52">
                  <c:v>77</c:v>
                </c:pt>
                <c:pt idx="53">
                  <c:v>81</c:v>
                </c:pt>
                <c:pt idx="54">
                  <c:v>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8-4DAE-8BEE-DAB4B1B4A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073744"/>
        <c:axId val="151462680"/>
      </c:lineChart>
      <c:catAx>
        <c:axId val="23207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51462680"/>
        <c:crosses val="autoZero"/>
        <c:auto val="1"/>
        <c:lblAlgn val="ctr"/>
        <c:lblOffset val="100"/>
        <c:noMultiLvlLbl val="0"/>
      </c:catAx>
      <c:valAx>
        <c:axId val="151462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3207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548993875765532E-2"/>
          <c:y val="6.5392971711869349E-2"/>
          <c:w val="0.4642353455818022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cap="small" baseline="0">
                <a:latin typeface="Times New Roman" pitchFamily="18" charset="0"/>
                <a:cs typeface="Times New Roman" pitchFamily="18" charset="0"/>
              </a:rPr>
              <a:t>Public Debt in Selected Continental European Countries </a:t>
            </a:r>
          </a:p>
          <a:p>
            <a:pPr>
              <a:defRPr/>
            </a:pPr>
            <a:r>
              <a:rPr lang="en-US" sz="1400" b="0" cap="small" baseline="0">
                <a:latin typeface="Times New Roman" pitchFamily="18" charset="0"/>
                <a:cs typeface="Times New Roman" pitchFamily="18" charset="0"/>
              </a:rPr>
              <a:t>(in percent of GDP, 1880-2009)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327550660759296E-2"/>
          <c:y val="0.15481847954846359"/>
          <c:w val="0.89154390254842164"/>
          <c:h val="0.73530903769772171"/>
        </c:manualLayout>
      </c:layout>
      <c:lineChart>
        <c:grouping val="standard"/>
        <c:varyColors val="0"/>
        <c:ser>
          <c:idx val="1"/>
          <c:order val="0"/>
          <c:tx>
            <c:strRef>
              <c:f>graf3!$A$3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graf3!$B$1:$EA$1</c:f>
              <c:numCache>
                <c:formatCode>General</c:formatCode>
                <c:ptCount val="130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</c:numCache>
            </c:numRef>
          </c:cat>
          <c:val>
            <c:numRef>
              <c:f>graf3!$B$3:$EA$3</c:f>
              <c:numCache>
                <c:formatCode>0.0</c:formatCode>
                <c:ptCount val="130"/>
                <c:pt idx="0">
                  <c:v>95.553376705104483</c:v>
                </c:pt>
                <c:pt idx="1">
                  <c:v>95.505187046123638</c:v>
                </c:pt>
                <c:pt idx="2">
                  <c:v>90.131815174147221</c:v>
                </c:pt>
                <c:pt idx="3">
                  <c:v>96.972087501376492</c:v>
                </c:pt>
                <c:pt idx="4">
                  <c:v>105.08266694325997</c:v>
                </c:pt>
                <c:pt idx="5">
                  <c:v>112.57138619123508</c:v>
                </c:pt>
                <c:pt idx="6">
                  <c:v>113.93397250852296</c:v>
                </c:pt>
                <c:pt idx="7">
                  <c:v>117.059146885937</c:v>
                </c:pt>
                <c:pt idx="8">
                  <c:v>116.38461818641956</c:v>
                </c:pt>
                <c:pt idx="9">
                  <c:v>109.58468899219719</c:v>
                </c:pt>
                <c:pt idx="10">
                  <c:v>104.03812190956859</c:v>
                </c:pt>
                <c:pt idx="11">
                  <c:v>103.92130825747503</c:v>
                </c:pt>
                <c:pt idx="12">
                  <c:v>106.66835710502473</c:v>
                </c:pt>
                <c:pt idx="13">
                  <c:v>110.24564854534475</c:v>
                </c:pt>
                <c:pt idx="14">
                  <c:v>109.35231143691918</c:v>
                </c:pt>
                <c:pt idx="15">
                  <c:v>114.46056373407936</c:v>
                </c:pt>
                <c:pt idx="16">
                  <c:v>105.13539765891231</c:v>
                </c:pt>
                <c:pt idx="17">
                  <c:v>98.948908578854372</c:v>
                </c:pt>
                <c:pt idx="18">
                  <c:v>93.881916291536044</c:v>
                </c:pt>
                <c:pt idx="19">
                  <c:v>92.276559209112406</c:v>
                </c:pt>
                <c:pt idx="20">
                  <c:v>91.741244351643005</c:v>
                </c:pt>
                <c:pt idx="21">
                  <c:v>98.078706173637599</c:v>
                </c:pt>
                <c:pt idx="22">
                  <c:v>95.187042123588455</c:v>
                </c:pt>
                <c:pt idx="23">
                  <c:v>89.625690507804421</c:v>
                </c:pt>
                <c:pt idx="24">
                  <c:v>92.105675210909851</c:v>
                </c:pt>
                <c:pt idx="25">
                  <c:v>92.435037597471023</c:v>
                </c:pt>
                <c:pt idx="26">
                  <c:v>85.211539778183351</c:v>
                </c:pt>
                <c:pt idx="27">
                  <c:v>77.854776861722726</c:v>
                </c:pt>
                <c:pt idx="28">
                  <c:v>81.377592027005306</c:v>
                </c:pt>
                <c:pt idx="29">
                  <c:v>81.953068502032366</c:v>
                </c:pt>
                <c:pt idx="30">
                  <c:v>79.576428085740815</c:v>
                </c:pt>
                <c:pt idx="31">
                  <c:v>72.566918343720204</c:v>
                </c:pt>
                <c:pt idx="32">
                  <c:v>66.615672279173424</c:v>
                </c:pt>
                <c:pt idx="33">
                  <c:v>66.346875207278444</c:v>
                </c:pt>
                <c:pt idx="40">
                  <c:v>169.56509343049876</c:v>
                </c:pt>
                <c:pt idx="41">
                  <c:v>237.03459982501926</c:v>
                </c:pt>
                <c:pt idx="42">
                  <c:v>235.8843712251664</c:v>
                </c:pt>
                <c:pt idx="43">
                  <c:v>216.82146051301592</c:v>
                </c:pt>
                <c:pt idx="44">
                  <c:v>192.40593129855307</c:v>
                </c:pt>
                <c:pt idx="45">
                  <c:v>197.18687612172053</c:v>
                </c:pt>
                <c:pt idx="46">
                  <c:v>144.65817905524361</c:v>
                </c:pt>
                <c:pt idx="47">
                  <c:v>157.49673241249761</c:v>
                </c:pt>
                <c:pt idx="48">
                  <c:v>142.28483907388406</c:v>
                </c:pt>
                <c:pt idx="49">
                  <c:v>138.6076680156801</c:v>
                </c:pt>
                <c:pt idx="50">
                  <c:v>143.83850719731325</c:v>
                </c:pt>
                <c:pt idx="51">
                  <c:v>161.02381310976119</c:v>
                </c:pt>
                <c:pt idx="52">
                  <c:v>172.69126750405673</c:v>
                </c:pt>
                <c:pt idx="69">
                  <c:v>44.335981838819528</c:v>
                </c:pt>
                <c:pt idx="70">
                  <c:v>39.980392156862742</c:v>
                </c:pt>
                <c:pt idx="71">
                  <c:v>33.872</c:v>
                </c:pt>
                <c:pt idx="72">
                  <c:v>32.870748299319729</c:v>
                </c:pt>
                <c:pt idx="73">
                  <c:v>35</c:v>
                </c:pt>
                <c:pt idx="74">
                  <c:v>34.370370370370374</c:v>
                </c:pt>
                <c:pt idx="75">
                  <c:v>33.271676300578036</c:v>
                </c:pt>
                <c:pt idx="76">
                  <c:v>32.989637305699482</c:v>
                </c:pt>
                <c:pt idx="77">
                  <c:v>32.597222222222221</c:v>
                </c:pt>
                <c:pt idx="78">
                  <c:v>32.020080321285143</c:v>
                </c:pt>
                <c:pt idx="79">
                  <c:v>31.475655430711612</c:v>
                </c:pt>
                <c:pt idx="80">
                  <c:v>28.498316498316498</c:v>
                </c:pt>
                <c:pt idx="81">
                  <c:v>26.312693498452013</c:v>
                </c:pt>
                <c:pt idx="82">
                  <c:v>23.614958448753463</c:v>
                </c:pt>
                <c:pt idx="83">
                  <c:v>22.165432098765432</c:v>
                </c:pt>
                <c:pt idx="84">
                  <c:v>19.592427616926503</c:v>
                </c:pt>
                <c:pt idx="85">
                  <c:v>17.587991718426501</c:v>
                </c:pt>
                <c:pt idx="86">
                  <c:v>15.305927342256215</c:v>
                </c:pt>
                <c:pt idx="87">
                  <c:v>16.05132743362832</c:v>
                </c:pt>
                <c:pt idx="88">
                  <c:v>15.830894308943089</c:v>
                </c:pt>
                <c:pt idx="89">
                  <c:v>14.388017118402283</c:v>
                </c:pt>
                <c:pt idx="90">
                  <c:v>21.015325670498083</c:v>
                </c:pt>
                <c:pt idx="91">
                  <c:v>20.061926605504588</c:v>
                </c:pt>
                <c:pt idx="92">
                  <c:v>17.706422018348626</c:v>
                </c:pt>
                <c:pt idx="93">
                  <c:v>15.825852782764812</c:v>
                </c:pt>
                <c:pt idx="94">
                  <c:v>15.42018779342723</c:v>
                </c:pt>
                <c:pt idx="95">
                  <c:v>16.087465564738292</c:v>
                </c:pt>
                <c:pt idx="96">
                  <c:v>15.104290822407629</c:v>
                </c:pt>
                <c:pt idx="97">
                  <c:v>14.988328912466841</c:v>
                </c:pt>
                <c:pt idx="98">
                  <c:v>17</c:v>
                </c:pt>
                <c:pt idx="99">
                  <c:v>19</c:v>
                </c:pt>
                <c:pt idx="100">
                  <c:v>20.7335406181829</c:v>
                </c:pt>
                <c:pt idx="101">
                  <c:v>21.995796050330579</c:v>
                </c:pt>
                <c:pt idx="102">
                  <c:v>25.35264483976097</c:v>
                </c:pt>
                <c:pt idx="103">
                  <c:v>26.721645055108066</c:v>
                </c:pt>
                <c:pt idx="104">
                  <c:v>29.057780114648672</c:v>
                </c:pt>
                <c:pt idx="105">
                  <c:v>30.581618271712781</c:v>
                </c:pt>
                <c:pt idx="106">
                  <c:v>31.065869270053437</c:v>
                </c:pt>
                <c:pt idx="107">
                  <c:v>33.2579941160338</c:v>
                </c:pt>
                <c:pt idx="108">
                  <c:v>33.263214253892279</c:v>
                </c:pt>
                <c:pt idx="109">
                  <c:v>33.967253124103109</c:v>
                </c:pt>
                <c:pt idx="110">
                  <c:v>35.171813102518485</c:v>
                </c:pt>
                <c:pt idx="111">
                  <c:v>35.963275222951751</c:v>
                </c:pt>
                <c:pt idx="112">
                  <c:v>39.771663051196306</c:v>
                </c:pt>
                <c:pt idx="113">
                  <c:v>46.248387787295442</c:v>
                </c:pt>
                <c:pt idx="114">
                  <c:v>49.38872271748123</c:v>
                </c:pt>
                <c:pt idx="115">
                  <c:v>55.43418386018373</c:v>
                </c:pt>
                <c:pt idx="116">
                  <c:v>57.986079430664354</c:v>
                </c:pt>
                <c:pt idx="117">
                  <c:v>59.287211938564781</c:v>
                </c:pt>
                <c:pt idx="118">
                  <c:v>59.406299514689955</c:v>
                </c:pt>
                <c:pt idx="119">
                  <c:v>58.850337264735806</c:v>
                </c:pt>
                <c:pt idx="120">
                  <c:v>57.27303032130142</c:v>
                </c:pt>
                <c:pt idx="121">
                  <c:v>56.865645230757927</c:v>
                </c:pt>
                <c:pt idx="122">
                  <c:v>58.783518673398795</c:v>
                </c:pt>
                <c:pt idx="123">
                  <c:v>62.883385600369003</c:v>
                </c:pt>
                <c:pt idx="124">
                  <c:v>64.97765393802959</c:v>
                </c:pt>
                <c:pt idx="125">
                  <c:v>66.435701968536137</c:v>
                </c:pt>
                <c:pt idx="126">
                  <c:v>63.59640754130946</c:v>
                </c:pt>
                <c:pt idx="127">
                  <c:v>63.759405158346318</c:v>
                </c:pt>
                <c:pt idx="128">
                  <c:v>67.549694046268272</c:v>
                </c:pt>
                <c:pt idx="129">
                  <c:v>78.071543735007666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1D-400E-BF3A-C30B76F05763}"/>
            </c:ext>
          </c:extLst>
        </c:ser>
        <c:ser>
          <c:idx val="2"/>
          <c:order val="1"/>
          <c:tx>
            <c:strRef>
              <c:f>graf3!$A$4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graf3!$B$1:$EA$1</c:f>
              <c:numCache>
                <c:formatCode>General</c:formatCode>
                <c:ptCount val="130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</c:numCache>
            </c:numRef>
          </c:cat>
          <c:val>
            <c:numRef>
              <c:f>graf3!$B$4:$EA$4</c:f>
              <c:numCache>
                <c:formatCode>0.0</c:formatCode>
                <c:ptCount val="130"/>
                <c:pt idx="0">
                  <c:v>25.393444562773634</c:v>
                </c:pt>
                <c:pt idx="1">
                  <c:v>29.763416041546453</c:v>
                </c:pt>
                <c:pt idx="2">
                  <c:v>31.167619646635028</c:v>
                </c:pt>
                <c:pt idx="3">
                  <c:v>32.845620073276343</c:v>
                </c:pt>
                <c:pt idx="4">
                  <c:v>35.826914778856526</c:v>
                </c:pt>
                <c:pt idx="5">
                  <c:v>38.918424002989696</c:v>
                </c:pt>
                <c:pt idx="6">
                  <c:v>39.507842619487718</c:v>
                </c:pt>
                <c:pt idx="7">
                  <c:v>39.708558091286307</c:v>
                </c:pt>
                <c:pt idx="8">
                  <c:v>39.278818304692024</c:v>
                </c:pt>
                <c:pt idx="9">
                  <c:v>36.603806760736738</c:v>
                </c:pt>
                <c:pt idx="10">
                  <c:v>39.238046967393139</c:v>
                </c:pt>
                <c:pt idx="11">
                  <c:v>44.881541725601132</c:v>
                </c:pt>
                <c:pt idx="12">
                  <c:v>44.66979759777233</c:v>
                </c:pt>
                <c:pt idx="13">
                  <c:v>45.502319661698898</c:v>
                </c:pt>
                <c:pt idx="14">
                  <c:v>46.980830015188211</c:v>
                </c:pt>
                <c:pt idx="15">
                  <c:v>46.044191019244479</c:v>
                </c:pt>
                <c:pt idx="16">
                  <c:v>43.767374624708104</c:v>
                </c:pt>
                <c:pt idx="17">
                  <c:v>41.512850874138053</c:v>
                </c:pt>
                <c:pt idx="18">
                  <c:v>41.735738664066311</c:v>
                </c:pt>
                <c:pt idx="19">
                  <c:v>38.600799722930638</c:v>
                </c:pt>
                <c:pt idx="20">
                  <c:v>38.17800788954635</c:v>
                </c:pt>
                <c:pt idx="21">
                  <c:v>40.762880728721889</c:v>
                </c:pt>
                <c:pt idx="22">
                  <c:v>42.414181909295912</c:v>
                </c:pt>
                <c:pt idx="23">
                  <c:v>40.151735364223008</c:v>
                </c:pt>
                <c:pt idx="24">
                  <c:v>39.49123580641605</c:v>
                </c:pt>
                <c:pt idx="25">
                  <c:v>37.37846597047173</c:v>
                </c:pt>
                <c:pt idx="26">
                  <c:v>37.17245282090397</c:v>
                </c:pt>
                <c:pt idx="27">
                  <c:v>37.383655994043188</c:v>
                </c:pt>
                <c:pt idx="28">
                  <c:v>39.180481138521714</c:v>
                </c:pt>
                <c:pt idx="29">
                  <c:v>41.708426890301631</c:v>
                </c:pt>
                <c:pt idx="30">
                  <c:v>42.407889046630999</c:v>
                </c:pt>
                <c:pt idx="31">
                  <c:v>40.696283207915862</c:v>
                </c:pt>
                <c:pt idx="32">
                  <c:v>38.022236875278793</c:v>
                </c:pt>
                <c:pt idx="33">
                  <c:v>38.49873951182304</c:v>
                </c:pt>
                <c:pt idx="45">
                  <c:v>4.1696611528524334</c:v>
                </c:pt>
                <c:pt idx="46">
                  <c:v>11.95228494623656</c:v>
                </c:pt>
                <c:pt idx="47">
                  <c:v>10.006089528496508</c:v>
                </c:pt>
                <c:pt idx="48">
                  <c:v>9.3263779715116009</c:v>
                </c:pt>
                <c:pt idx="49">
                  <c:v>11.286434942320517</c:v>
                </c:pt>
                <c:pt idx="50">
                  <c:v>14.437533049455901</c:v>
                </c:pt>
                <c:pt idx="51">
                  <c:v>20.671636686957118</c:v>
                </c:pt>
                <c:pt idx="52">
                  <c:v>23.900791619077626</c:v>
                </c:pt>
                <c:pt idx="53">
                  <c:v>22.55531675005285</c:v>
                </c:pt>
                <c:pt idx="54">
                  <c:v>22.242430809237817</c:v>
                </c:pt>
                <c:pt idx="55">
                  <c:v>19.790599180726236</c:v>
                </c:pt>
                <c:pt idx="56">
                  <c:v>19.93552146539821</c:v>
                </c:pt>
                <c:pt idx="57">
                  <c:v>19.342833079146843</c:v>
                </c:pt>
                <c:pt idx="58">
                  <c:v>20.104092254311663</c:v>
                </c:pt>
                <c:pt idx="70">
                  <c:v>17.753754263018177</c:v>
                </c:pt>
                <c:pt idx="71">
                  <c:v>16.194079548747812</c:v>
                </c:pt>
                <c:pt idx="72">
                  <c:v>16.297194381354338</c:v>
                </c:pt>
                <c:pt idx="73">
                  <c:v>18.208945202745458</c:v>
                </c:pt>
                <c:pt idx="74">
                  <c:v>20.921124510016305</c:v>
                </c:pt>
                <c:pt idx="75">
                  <c:v>21.407001506649308</c:v>
                </c:pt>
                <c:pt idx="76">
                  <c:v>20.358012589412478</c:v>
                </c:pt>
                <c:pt idx="77">
                  <c:v>19.38970495833874</c:v>
                </c:pt>
                <c:pt idx="78">
                  <c:v>18.774304105932014</c:v>
                </c:pt>
                <c:pt idx="79">
                  <c:v>18.418162758112981</c:v>
                </c:pt>
                <c:pt idx="80">
                  <c:v>18.410291407130114</c:v>
                </c:pt>
                <c:pt idx="81">
                  <c:v>18.654633624951696</c:v>
                </c:pt>
                <c:pt idx="82">
                  <c:v>17.630918323154059</c:v>
                </c:pt>
                <c:pt idx="83">
                  <c:v>18.092895694123822</c:v>
                </c:pt>
                <c:pt idx="84">
                  <c:v>18.2027542646304</c:v>
                </c:pt>
                <c:pt idx="85">
                  <c:v>18.707829137690293</c:v>
                </c:pt>
                <c:pt idx="86">
                  <c:v>19.798528905258436</c:v>
                </c:pt>
                <c:pt idx="87">
                  <c:v>22.546693244026294</c:v>
                </c:pt>
                <c:pt idx="88">
                  <c:v>22.486334364536006</c:v>
                </c:pt>
                <c:pt idx="89">
                  <c:v>20.281123386708547</c:v>
                </c:pt>
                <c:pt idx="90">
                  <c:v>18.2695415535003</c:v>
                </c:pt>
                <c:pt idx="91">
                  <c:v>18.377738527150058</c:v>
                </c:pt>
                <c:pt idx="92">
                  <c:v>18.537307782600898</c:v>
                </c:pt>
                <c:pt idx="93">
                  <c:v>18.101534118713328</c:v>
                </c:pt>
                <c:pt idx="94">
                  <c:v>19.023219989091668</c:v>
                </c:pt>
                <c:pt idx="95">
                  <c:v>24.334290957088076</c:v>
                </c:pt>
                <c:pt idx="96">
                  <c:v>25.668242764988754</c:v>
                </c:pt>
                <c:pt idx="97">
                  <c:v>27.002194572889429</c:v>
                </c:pt>
                <c:pt idx="98">
                  <c:v>28.385596572678491</c:v>
                </c:pt>
                <c:pt idx="99">
                  <c:v>29.292955687606511</c:v>
                </c:pt>
                <c:pt idx="100">
                  <c:v>31.254567053368387</c:v>
                </c:pt>
                <c:pt idx="101">
                  <c:v>34.862477173536242</c:v>
                </c:pt>
                <c:pt idx="102">
                  <c:v>37.791833902026809</c:v>
                </c:pt>
                <c:pt idx="103">
                  <c:v>39.376157639824584</c:v>
                </c:pt>
                <c:pt idx="104">
                  <c:v>40.094335866630935</c:v>
                </c:pt>
                <c:pt idx="105">
                  <c:v>40.686695043474927</c:v>
                </c:pt>
                <c:pt idx="106">
                  <c:v>40.539291645821812</c:v>
                </c:pt>
                <c:pt idx="107">
                  <c:v>41.598076241680154</c:v>
                </c:pt>
                <c:pt idx="108">
                  <c:v>42.03042677272672</c:v>
                </c:pt>
                <c:pt idx="109">
                  <c:v>40.649389459441238</c:v>
                </c:pt>
                <c:pt idx="110">
                  <c:v>42.600572593928931</c:v>
                </c:pt>
                <c:pt idx="111">
                  <c:v>39.536687084582304</c:v>
                </c:pt>
                <c:pt idx="112">
                  <c:v>42.064167810423776</c:v>
                </c:pt>
                <c:pt idx="113">
                  <c:v>45.835148167165379</c:v>
                </c:pt>
                <c:pt idx="114">
                  <c:v>48.006210761576391</c:v>
                </c:pt>
                <c:pt idx="115">
                  <c:v>55.598203900565338</c:v>
                </c:pt>
                <c:pt idx="116">
                  <c:v>58.429948086004536</c:v>
                </c:pt>
                <c:pt idx="117">
                  <c:v>59.660624980423684</c:v>
                </c:pt>
                <c:pt idx="118">
                  <c:v>60.31652911905077</c:v>
                </c:pt>
                <c:pt idx="119">
                  <c:v>60.898210735586481</c:v>
                </c:pt>
                <c:pt idx="120">
                  <c:v>59.744193939393938</c:v>
                </c:pt>
                <c:pt idx="121">
                  <c:v>58.827206647863868</c:v>
                </c:pt>
                <c:pt idx="122">
                  <c:v>60.437247454716825</c:v>
                </c:pt>
                <c:pt idx="123">
                  <c:v>63.940428875127083</c:v>
                </c:pt>
                <c:pt idx="124">
                  <c:v>65.748563933239851</c:v>
                </c:pt>
                <c:pt idx="125">
                  <c:v>67.969717241994474</c:v>
                </c:pt>
                <c:pt idx="126">
                  <c:v>67.555254674403599</c:v>
                </c:pt>
                <c:pt idx="127">
                  <c:v>64.908444334813353</c:v>
                </c:pt>
                <c:pt idx="128">
                  <c:v>66.345437691439628</c:v>
                </c:pt>
                <c:pt idx="129">
                  <c:v>73.51428809811857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1D-400E-BF3A-C30B76F05763}"/>
            </c:ext>
          </c:extLst>
        </c:ser>
        <c:ser>
          <c:idx val="3"/>
          <c:order val="2"/>
          <c:tx>
            <c:strRef>
              <c:f>graf3!$A$5</c:f>
              <c:strCache>
                <c:ptCount val="1"/>
                <c:pt idx="0">
                  <c:v>Italy</c:v>
                </c:pt>
              </c:strCache>
            </c:strRef>
          </c:tx>
          <c:spPr>
            <a:ln w="3492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graf3!$B$1:$EA$1</c:f>
              <c:numCache>
                <c:formatCode>General</c:formatCode>
                <c:ptCount val="130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</c:numCache>
            </c:numRef>
          </c:cat>
          <c:val>
            <c:numRef>
              <c:f>graf3!$B$5:$EA$5</c:f>
              <c:numCache>
                <c:formatCode>0.0</c:formatCode>
                <c:ptCount val="130"/>
                <c:pt idx="0">
                  <c:v>91.581862224540217</c:v>
                </c:pt>
                <c:pt idx="1">
                  <c:v>111.69787764847005</c:v>
                </c:pt>
                <c:pt idx="2">
                  <c:v>111.4347395527524</c:v>
                </c:pt>
                <c:pt idx="3">
                  <c:v>116.33072534834992</c:v>
                </c:pt>
                <c:pt idx="4">
                  <c:v>117.15993247877542</c:v>
                </c:pt>
                <c:pt idx="5">
                  <c:v>109.09031378148508</c:v>
                </c:pt>
                <c:pt idx="6">
                  <c:v>105.90235211703391</c:v>
                </c:pt>
                <c:pt idx="7">
                  <c:v>115.19961070645266</c:v>
                </c:pt>
                <c:pt idx="8">
                  <c:v>119.92458019627752</c:v>
                </c:pt>
                <c:pt idx="9">
                  <c:v>120.93454034050093</c:v>
                </c:pt>
                <c:pt idx="10">
                  <c:v>105.80768525176123</c:v>
                </c:pt>
                <c:pt idx="11">
                  <c:v>105.60873343900995</c:v>
                </c:pt>
                <c:pt idx="12">
                  <c:v>116.89071173714515</c:v>
                </c:pt>
                <c:pt idx="13">
                  <c:v>116.06976875900057</c:v>
                </c:pt>
                <c:pt idx="14">
                  <c:v>124.7126333532524</c:v>
                </c:pt>
                <c:pt idx="15">
                  <c:v>120.82789111197575</c:v>
                </c:pt>
                <c:pt idx="16">
                  <c:v>123.04912053947984</c:v>
                </c:pt>
                <c:pt idx="17">
                  <c:v>128.00187920810586</c:v>
                </c:pt>
                <c:pt idx="18">
                  <c:v>117.02365056698656</c:v>
                </c:pt>
                <c:pt idx="19">
                  <c:v>116.47208080447538</c:v>
                </c:pt>
                <c:pt idx="20">
                  <c:v>109.76406673619005</c:v>
                </c:pt>
                <c:pt idx="21">
                  <c:v>106.82629991545033</c:v>
                </c:pt>
                <c:pt idx="22">
                  <c:v>110.20818520058234</c:v>
                </c:pt>
                <c:pt idx="23">
                  <c:v>102.05692623260299</c:v>
                </c:pt>
                <c:pt idx="24">
                  <c:v>103.70735175856952</c:v>
                </c:pt>
                <c:pt idx="25">
                  <c:v>100.89244943795005</c:v>
                </c:pt>
                <c:pt idx="26">
                  <c:v>95.584911029422514</c:v>
                </c:pt>
                <c:pt idx="27">
                  <c:v>85.799828937921504</c:v>
                </c:pt>
                <c:pt idx="28">
                  <c:v>90.299268286096208</c:v>
                </c:pt>
                <c:pt idx="29">
                  <c:v>84.465045903328303</c:v>
                </c:pt>
                <c:pt idx="30">
                  <c:v>87.115240869157603</c:v>
                </c:pt>
                <c:pt idx="31">
                  <c:v>79.315521048495981</c:v>
                </c:pt>
                <c:pt idx="32">
                  <c:v>77.69518970823907</c:v>
                </c:pt>
                <c:pt idx="33">
                  <c:v>77.241932847354406</c:v>
                </c:pt>
                <c:pt idx="34">
                  <c:v>82.002887328530363</c:v>
                </c:pt>
                <c:pt idx="35">
                  <c:v>84.311790193865704</c:v>
                </c:pt>
                <c:pt idx="36">
                  <c:v>74.922592587743935</c:v>
                </c:pt>
                <c:pt idx="37">
                  <c:v>92.025051750397324</c:v>
                </c:pt>
                <c:pt idx="38">
                  <c:v>93.594786385846803</c:v>
                </c:pt>
                <c:pt idx="39">
                  <c:v>132.25440277514286</c:v>
                </c:pt>
                <c:pt idx="40">
                  <c:v>159.72000940551541</c:v>
                </c:pt>
                <c:pt idx="41">
                  <c:v>152.24266952778021</c:v>
                </c:pt>
                <c:pt idx="42">
                  <c:v>140.92073022380254</c:v>
                </c:pt>
                <c:pt idx="43">
                  <c:v>143.48928033111562</c:v>
                </c:pt>
                <c:pt idx="44">
                  <c:v>142.81733572575104</c:v>
                </c:pt>
                <c:pt idx="45">
                  <c:v>103.77761927884812</c:v>
                </c:pt>
                <c:pt idx="46">
                  <c:v>89.3940448297042</c:v>
                </c:pt>
                <c:pt idx="47">
                  <c:v>99.656005522463062</c:v>
                </c:pt>
                <c:pt idx="48">
                  <c:v>97.736128898886534</c:v>
                </c:pt>
                <c:pt idx="49">
                  <c:v>97.422812259139008</c:v>
                </c:pt>
                <c:pt idx="50">
                  <c:v>106.62800825269926</c:v>
                </c:pt>
                <c:pt idx="51">
                  <c:v>101.33972301109995</c:v>
                </c:pt>
                <c:pt idx="52">
                  <c:v>79.991899326940654</c:v>
                </c:pt>
                <c:pt idx="53">
                  <c:v>86.351525877380737</c:v>
                </c:pt>
                <c:pt idx="54">
                  <c:v>89.500909252227913</c:v>
                </c:pt>
                <c:pt idx="55">
                  <c:v>80.717936872754649</c:v>
                </c:pt>
                <c:pt idx="56">
                  <c:v>80.226135345532512</c:v>
                </c:pt>
                <c:pt idx="57">
                  <c:v>72.143271831505459</c:v>
                </c:pt>
                <c:pt idx="58">
                  <c:v>71.435531851460993</c:v>
                </c:pt>
                <c:pt idx="59">
                  <c:v>69.385894452504317</c:v>
                </c:pt>
                <c:pt idx="60">
                  <c:v>72.559393889233036</c:v>
                </c:pt>
                <c:pt idx="61">
                  <c:v>89.441106866414074</c:v>
                </c:pt>
                <c:pt idx="62">
                  <c:v>100.48234238955999</c:v>
                </c:pt>
                <c:pt idx="63">
                  <c:v>102.52061969603447</c:v>
                </c:pt>
                <c:pt idx="64">
                  <c:v>90.930739498360992</c:v>
                </c:pt>
                <c:pt idx="65">
                  <c:v>72.427994710099128</c:v>
                </c:pt>
                <c:pt idx="66">
                  <c:v>39.855515198287897</c:v>
                </c:pt>
                <c:pt idx="67">
                  <c:v>24.213944824231685</c:v>
                </c:pt>
                <c:pt idx="68">
                  <c:v>26.97273131512393</c:v>
                </c:pt>
                <c:pt idx="69">
                  <c:v>29.580498902840784</c:v>
                </c:pt>
                <c:pt idx="70">
                  <c:v>29.474397617760946</c:v>
                </c:pt>
                <c:pt idx="71">
                  <c:v>29.910651096774426</c:v>
                </c:pt>
                <c:pt idx="72">
                  <c:v>31.623682857982203</c:v>
                </c:pt>
                <c:pt idx="73">
                  <c:v>32.484763363944126</c:v>
                </c:pt>
                <c:pt idx="74">
                  <c:v>34.080031163412336</c:v>
                </c:pt>
                <c:pt idx="75">
                  <c:v>33.892320461919233</c:v>
                </c:pt>
                <c:pt idx="76">
                  <c:v>32.91783048424805</c:v>
                </c:pt>
                <c:pt idx="77">
                  <c:v>32.133629147219764</c:v>
                </c:pt>
                <c:pt idx="78">
                  <c:v>32.017080632496189</c:v>
                </c:pt>
                <c:pt idx="79">
                  <c:v>33.143451495683664</c:v>
                </c:pt>
                <c:pt idx="80">
                  <c:v>31.427017293364628</c:v>
                </c:pt>
                <c:pt idx="81">
                  <c:v>30.01542372691554</c:v>
                </c:pt>
                <c:pt idx="82">
                  <c:v>28.958356889941921</c:v>
                </c:pt>
                <c:pt idx="83">
                  <c:v>27.173487854074377</c:v>
                </c:pt>
                <c:pt idx="84">
                  <c:v>27.205206177892762</c:v>
                </c:pt>
                <c:pt idx="85">
                  <c:v>28.38660412429812</c:v>
                </c:pt>
                <c:pt idx="86">
                  <c:v>33.44075992326399</c:v>
                </c:pt>
                <c:pt idx="87">
                  <c:v>33.264663661134982</c:v>
                </c:pt>
                <c:pt idx="88">
                  <c:v>35.82505318818766</c:v>
                </c:pt>
                <c:pt idx="89">
                  <c:v>36.52866087572535</c:v>
                </c:pt>
                <c:pt idx="90">
                  <c:v>37.106781799542638</c:v>
                </c:pt>
                <c:pt idx="91">
                  <c:v>41.952155227303862</c:v>
                </c:pt>
                <c:pt idx="92">
                  <c:v>47.700150026632585</c:v>
                </c:pt>
                <c:pt idx="93">
                  <c:v>50.6377562060689</c:v>
                </c:pt>
                <c:pt idx="94">
                  <c:v>50.171518509491712</c:v>
                </c:pt>
                <c:pt idx="95">
                  <c:v>56.639606650437273</c:v>
                </c:pt>
                <c:pt idx="96">
                  <c:v>56.20795343607179</c:v>
                </c:pt>
                <c:pt idx="97">
                  <c:v>55.224929824234771</c:v>
                </c:pt>
                <c:pt idx="98">
                  <c:v>59.446141349364346</c:v>
                </c:pt>
                <c:pt idx="99">
                  <c:v>58.24607351453708</c:v>
                </c:pt>
                <c:pt idx="100">
                  <c:v>56.084379176309753</c:v>
                </c:pt>
                <c:pt idx="101">
                  <c:v>58.459851914042957</c:v>
                </c:pt>
                <c:pt idx="102">
                  <c:v>63.142541780600936</c:v>
                </c:pt>
                <c:pt idx="103">
                  <c:v>69.403417368759051</c:v>
                </c:pt>
                <c:pt idx="104">
                  <c:v>74.901095557493306</c:v>
                </c:pt>
                <c:pt idx="105">
                  <c:v>80.901567781210034</c:v>
                </c:pt>
                <c:pt idx="106">
                  <c:v>85.117840852916075</c:v>
                </c:pt>
                <c:pt idx="107">
                  <c:v>89.114385934724581</c:v>
                </c:pt>
                <c:pt idx="108">
                  <c:v>90.834497340019183</c:v>
                </c:pt>
                <c:pt idx="109">
                  <c:v>93.31213201736513</c:v>
                </c:pt>
                <c:pt idx="110">
                  <c:v>95.222901784247796</c:v>
                </c:pt>
                <c:pt idx="111">
                  <c:v>98.590345451689416</c:v>
                </c:pt>
                <c:pt idx="112">
                  <c:v>105.4908375314652</c:v>
                </c:pt>
                <c:pt idx="113">
                  <c:v>115.66183742841214</c:v>
                </c:pt>
                <c:pt idx="114">
                  <c:v>121.84176037568756</c:v>
                </c:pt>
                <c:pt idx="115">
                  <c:v>121.5498744007819</c:v>
                </c:pt>
                <c:pt idx="116">
                  <c:v>120.89411040852077</c:v>
                </c:pt>
                <c:pt idx="117">
                  <c:v>118.05964435362877</c:v>
                </c:pt>
                <c:pt idx="118">
                  <c:v>114.93771770398718</c:v>
                </c:pt>
                <c:pt idx="119">
                  <c:v>113.74963390270757</c:v>
                </c:pt>
                <c:pt idx="120">
                  <c:v>109.1753520170692</c:v>
                </c:pt>
                <c:pt idx="121">
                  <c:v>108.78429238790336</c:v>
                </c:pt>
                <c:pt idx="122">
                  <c:v>105.65818760390563</c:v>
                </c:pt>
                <c:pt idx="123">
                  <c:v>104.35399999266113</c:v>
                </c:pt>
                <c:pt idx="124">
                  <c:v>103.81111383712694</c:v>
                </c:pt>
                <c:pt idx="125">
                  <c:v>105.82454744185523</c:v>
                </c:pt>
                <c:pt idx="126">
                  <c:v>106.51037955137726</c:v>
                </c:pt>
                <c:pt idx="127">
                  <c:v>103.46512497267454</c:v>
                </c:pt>
                <c:pt idx="128">
                  <c:v>106.09757520978874</c:v>
                </c:pt>
                <c:pt idx="129">
                  <c:v>115.77353751471198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1D-400E-BF3A-C30B76F05763}"/>
            </c:ext>
          </c:extLst>
        </c:ser>
        <c:ser>
          <c:idx val="0"/>
          <c:order val="3"/>
          <c:tx>
            <c:strRef>
              <c:f>Chart!#REF!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graf3!$B$1:$EA$1</c:f>
              <c:numCache>
                <c:formatCode>General</c:formatCode>
                <c:ptCount val="130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</c:numCache>
            </c:numRef>
          </c:cat>
          <c:val>
            <c:numRef>
              <c:f>Chart!#REF!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1D-400E-BF3A-C30B76F05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731784"/>
        <c:axId val="231899256"/>
      </c:lineChart>
      <c:catAx>
        <c:axId val="114731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sk-SK"/>
          </a:p>
        </c:txPr>
        <c:crossAx val="231899256"/>
        <c:crosses val="autoZero"/>
        <c:auto val="1"/>
        <c:lblAlgn val="ctr"/>
        <c:lblOffset val="100"/>
        <c:noMultiLvlLbl val="0"/>
      </c:catAx>
      <c:valAx>
        <c:axId val="231899256"/>
        <c:scaling>
          <c:orientation val="minMax"/>
          <c:max val="25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sk-SK"/>
          </a:p>
        </c:txPr>
        <c:crossAx val="114731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9211411545590851E-2"/>
          <c:y val="0.15342020300559778"/>
          <c:w val="0.11822337852431408"/>
          <c:h val="0.20016723573270159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49713998516149E-2"/>
          <c:y val="0.13950162485307022"/>
          <c:w val="0.90606051903086582"/>
          <c:h val="0.74266728227368672"/>
        </c:manualLayout>
      </c:layout>
      <c:lineChart>
        <c:grouping val="standard"/>
        <c:varyColors val="0"/>
        <c:ser>
          <c:idx val="0"/>
          <c:order val="0"/>
          <c:tx>
            <c:strRef>
              <c:f>graf3!$A$10</c:f>
              <c:strCache>
                <c:ptCount val="1"/>
                <c:pt idx="0">
                  <c:v>G7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numRef>
              <c:f>graf3!$B$9:$EL$9</c:f>
              <c:numCache>
                <c:formatCode>General</c:formatCode>
                <c:ptCount val="14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</c:numCache>
            </c:numRef>
          </c:cat>
          <c:val>
            <c:numRef>
              <c:f>graf3!$B$10:$EL$10</c:f>
              <c:numCache>
                <c:formatCode>0.0</c:formatCode>
                <c:ptCount val="141"/>
                <c:pt idx="0">
                  <c:v>54.909127618406622</c:v>
                </c:pt>
                <c:pt idx="1">
                  <c:v>58.230519701246749</c:v>
                </c:pt>
                <c:pt idx="2">
                  <c:v>56.707514416526436</c:v>
                </c:pt>
                <c:pt idx="3">
                  <c:v>58.913185621230106</c:v>
                </c:pt>
                <c:pt idx="4">
                  <c:v>59.994346817754227</c:v>
                </c:pt>
                <c:pt idx="5">
                  <c:v>60.320372559482621</c:v>
                </c:pt>
                <c:pt idx="6">
                  <c:v>59.940607033514375</c:v>
                </c:pt>
                <c:pt idx="7">
                  <c:v>61.546422640427473</c:v>
                </c:pt>
                <c:pt idx="8">
                  <c:v>61.12149891833019</c:v>
                </c:pt>
                <c:pt idx="9">
                  <c:v>58.348352273959229</c:v>
                </c:pt>
                <c:pt idx="10">
                  <c:v>54.797462802966628</c:v>
                </c:pt>
                <c:pt idx="11">
                  <c:v>55.236610522667114</c:v>
                </c:pt>
                <c:pt idx="12">
                  <c:v>57.76382784866076</c:v>
                </c:pt>
                <c:pt idx="13">
                  <c:v>57.984071291379202</c:v>
                </c:pt>
                <c:pt idx="14">
                  <c:v>59.500035743870519</c:v>
                </c:pt>
                <c:pt idx="15">
                  <c:v>59.654402922102669</c:v>
                </c:pt>
                <c:pt idx="16">
                  <c:v>57.613221900109068</c:v>
                </c:pt>
                <c:pt idx="17">
                  <c:v>56.34523261369381</c:v>
                </c:pt>
                <c:pt idx="18">
                  <c:v>52.780456837280589</c:v>
                </c:pt>
                <c:pt idx="19">
                  <c:v>52.012038382042704</c:v>
                </c:pt>
                <c:pt idx="20">
                  <c:v>50.027147374162958</c:v>
                </c:pt>
                <c:pt idx="21">
                  <c:v>51.666286133897387</c:v>
                </c:pt>
                <c:pt idx="22">
                  <c:v>52.521478766054024</c:v>
                </c:pt>
                <c:pt idx="23">
                  <c:v>50.117691992786042</c:v>
                </c:pt>
                <c:pt idx="24">
                  <c:v>52.755220800482157</c:v>
                </c:pt>
                <c:pt idx="25">
                  <c:v>57.115841080316471</c:v>
                </c:pt>
                <c:pt idx="26">
                  <c:v>54.939964881580302</c:v>
                </c:pt>
                <c:pt idx="27">
                  <c:v>50.278291282756108</c:v>
                </c:pt>
                <c:pt idx="28">
                  <c:v>51.984164043146784</c:v>
                </c:pt>
                <c:pt idx="29">
                  <c:v>52.815057170768206</c:v>
                </c:pt>
                <c:pt idx="30">
                  <c:v>53.013003273812664</c:v>
                </c:pt>
                <c:pt idx="31">
                  <c:v>48.195818775552908</c:v>
                </c:pt>
                <c:pt idx="32">
                  <c:v>45.525790948537299</c:v>
                </c:pt>
                <c:pt idx="33">
                  <c:v>44.471061513112751</c:v>
                </c:pt>
                <c:pt idx="34">
                  <c:v>42.166387101588541</c:v>
                </c:pt>
                <c:pt idx="35">
                  <c:v>45.037775807612121</c:v>
                </c:pt>
                <c:pt idx="36">
                  <c:v>46.639550651753787</c:v>
                </c:pt>
                <c:pt idx="37">
                  <c:v>57.255222467200028</c:v>
                </c:pt>
                <c:pt idx="38">
                  <c:v>64.70746300195735</c:v>
                </c:pt>
                <c:pt idx="39">
                  <c:v>82.721421879026607</c:v>
                </c:pt>
                <c:pt idx="40">
                  <c:v>104.1141363913021</c:v>
                </c:pt>
                <c:pt idx="41">
                  <c:v>121.84152356063369</c:v>
                </c:pt>
                <c:pt idx="42">
                  <c:v>124.27454974016015</c:v>
                </c:pt>
                <c:pt idx="43">
                  <c:v>123.20272053219576</c:v>
                </c:pt>
                <c:pt idx="44">
                  <c:v>116.31967271420339</c:v>
                </c:pt>
                <c:pt idx="45">
                  <c:v>89.657560397147634</c:v>
                </c:pt>
                <c:pt idx="46">
                  <c:v>78.773639569893703</c:v>
                </c:pt>
                <c:pt idx="47">
                  <c:v>79.749966531861432</c:v>
                </c:pt>
                <c:pt idx="48">
                  <c:v>76.506927237488327</c:v>
                </c:pt>
                <c:pt idx="49">
                  <c:v>75.394851229960494</c:v>
                </c:pt>
                <c:pt idx="50">
                  <c:v>80.548734463496814</c:v>
                </c:pt>
                <c:pt idx="51">
                  <c:v>89.395380672087626</c:v>
                </c:pt>
                <c:pt idx="52">
                  <c:v>94.698514531528645</c:v>
                </c:pt>
                <c:pt idx="53">
                  <c:v>87.151760785718224</c:v>
                </c:pt>
                <c:pt idx="54">
                  <c:v>85.010096361835181</c:v>
                </c:pt>
                <c:pt idx="55">
                  <c:v>80.96832406630881</c:v>
                </c:pt>
                <c:pt idx="56">
                  <c:v>78.76435065002525</c:v>
                </c:pt>
                <c:pt idx="57">
                  <c:v>72.460707246386121</c:v>
                </c:pt>
                <c:pt idx="58">
                  <c:v>74.585401135502721</c:v>
                </c:pt>
                <c:pt idx="59">
                  <c:v>85.028622526439307</c:v>
                </c:pt>
                <c:pt idx="60">
                  <c:v>82.66235066148532</c:v>
                </c:pt>
                <c:pt idx="61">
                  <c:v>90.638697852508983</c:v>
                </c:pt>
                <c:pt idx="62">
                  <c:v>100.28625196519498</c:v>
                </c:pt>
                <c:pt idx="63">
                  <c:v>119.05936559825383</c:v>
                </c:pt>
                <c:pt idx="64">
                  <c:v>144.01529911699558</c:v>
                </c:pt>
                <c:pt idx="65">
                  <c:v>144.79395152281526</c:v>
                </c:pt>
                <c:pt idx="66">
                  <c:v>128.26351762174778</c:v>
                </c:pt>
                <c:pt idx="67">
                  <c:v>110.56053310617256</c:v>
                </c:pt>
                <c:pt idx="68">
                  <c:v>98.561044112434189</c:v>
                </c:pt>
                <c:pt idx="69">
                  <c:v>85.147671709243411</c:v>
                </c:pt>
                <c:pt idx="70">
                  <c:v>70.71850032618137</c:v>
                </c:pt>
                <c:pt idx="71">
                  <c:v>63.118860414270785</c:v>
                </c:pt>
                <c:pt idx="72">
                  <c:v>59.795347581008755</c:v>
                </c:pt>
                <c:pt idx="73">
                  <c:v>58.014968894689055</c:v>
                </c:pt>
                <c:pt idx="74">
                  <c:v>57.89906272354159</c:v>
                </c:pt>
                <c:pt idx="75">
                  <c:v>55.562139318922924</c:v>
                </c:pt>
                <c:pt idx="76">
                  <c:v>51.750430889319659</c:v>
                </c:pt>
                <c:pt idx="77">
                  <c:v>49.487511140584942</c:v>
                </c:pt>
                <c:pt idx="78">
                  <c:v>49.598821597251181</c:v>
                </c:pt>
                <c:pt idx="79">
                  <c:v>48.440119253175915</c:v>
                </c:pt>
                <c:pt idx="80">
                  <c:v>46.518795674398426</c:v>
                </c:pt>
                <c:pt idx="81">
                  <c:v>45.311905126019731</c:v>
                </c:pt>
                <c:pt idx="82">
                  <c:v>43.730986189247837</c:v>
                </c:pt>
                <c:pt idx="83">
                  <c:v>42.482840075835398</c:v>
                </c:pt>
                <c:pt idx="84">
                  <c:v>40.195554741984999</c:v>
                </c:pt>
                <c:pt idx="85">
                  <c:v>38.412535278726068</c:v>
                </c:pt>
                <c:pt idx="86">
                  <c:v>38.185307147872415</c:v>
                </c:pt>
                <c:pt idx="87">
                  <c:v>38.358308630378509</c:v>
                </c:pt>
                <c:pt idx="88">
                  <c:v>38.690845619395283</c:v>
                </c:pt>
                <c:pt idx="89">
                  <c:v>36.946076057907234</c:v>
                </c:pt>
                <c:pt idx="90">
                  <c:v>36.584501258372349</c:v>
                </c:pt>
                <c:pt idx="91">
                  <c:v>36.478146317303995</c:v>
                </c:pt>
                <c:pt idx="92">
                  <c:v>36.765207477221971</c:v>
                </c:pt>
                <c:pt idx="93">
                  <c:v>34.899665083337062</c:v>
                </c:pt>
                <c:pt idx="94">
                  <c:v>33.971675630986603</c:v>
                </c:pt>
                <c:pt idx="95">
                  <c:v>35.932046869700528</c:v>
                </c:pt>
                <c:pt idx="96">
                  <c:v>36.150628552642779</c:v>
                </c:pt>
                <c:pt idx="97">
                  <c:v>37.532288223556876</c:v>
                </c:pt>
                <c:pt idx="98">
                  <c:v>40.002716848820306</c:v>
                </c:pt>
                <c:pt idx="99">
                  <c:v>40.045662410569776</c:v>
                </c:pt>
                <c:pt idx="100">
                  <c:v>40.619888559911125</c:v>
                </c:pt>
                <c:pt idx="101">
                  <c:v>42.863350203508354</c:v>
                </c:pt>
                <c:pt idx="102">
                  <c:v>46.039429881100268</c:v>
                </c:pt>
                <c:pt idx="103">
                  <c:v>49.390920834593693</c:v>
                </c:pt>
                <c:pt idx="104">
                  <c:v>51.505453236479546</c:v>
                </c:pt>
                <c:pt idx="105">
                  <c:v>53.770315716653194</c:v>
                </c:pt>
                <c:pt idx="106">
                  <c:v>56.128801868589626</c:v>
                </c:pt>
                <c:pt idx="107">
                  <c:v>57.615707485485537</c:v>
                </c:pt>
                <c:pt idx="108">
                  <c:v>57.422778972321261</c:v>
                </c:pt>
                <c:pt idx="109">
                  <c:v>56.896591779708174</c:v>
                </c:pt>
                <c:pt idx="110">
                  <c:v>57.81276833574492</c:v>
                </c:pt>
                <c:pt idx="111">
                  <c:v>59.372309159591609</c:v>
                </c:pt>
                <c:pt idx="112">
                  <c:v>63.72205720396839</c:v>
                </c:pt>
                <c:pt idx="113">
                  <c:v>69.422535226124452</c:v>
                </c:pt>
                <c:pt idx="114">
                  <c:v>72.924982671293165</c:v>
                </c:pt>
                <c:pt idx="115">
                  <c:v>77.062322688160222</c:v>
                </c:pt>
                <c:pt idx="116">
                  <c:v>79.123531850718408</c:v>
                </c:pt>
                <c:pt idx="117">
                  <c:v>79.195214689915886</c:v>
                </c:pt>
                <c:pt idx="118">
                  <c:v>80.098127696707095</c:v>
                </c:pt>
                <c:pt idx="119">
                  <c:v>80.441700428926808</c:v>
                </c:pt>
                <c:pt idx="120">
                  <c:v>78.002484206880382</c:v>
                </c:pt>
                <c:pt idx="121">
                  <c:v>78.745083479865755</c:v>
                </c:pt>
                <c:pt idx="122">
                  <c:v>80.096252933515402</c:v>
                </c:pt>
                <c:pt idx="123">
                  <c:v>81.97594752892941</c:v>
                </c:pt>
                <c:pt idx="124">
                  <c:v>83.827473298109922</c:v>
                </c:pt>
                <c:pt idx="125">
                  <c:v>86.736902136043014</c:v>
                </c:pt>
                <c:pt idx="126">
                  <c:v>86.207022478925097</c:v>
                </c:pt>
                <c:pt idx="127">
                  <c:v>84.627557976661635</c:v>
                </c:pt>
                <c:pt idx="128">
                  <c:v>89.882661185327464</c:v>
                </c:pt>
                <c:pt idx="129">
                  <c:v>103.01482978982247</c:v>
                </c:pt>
                <c:pt idx="130">
                  <c:v>108.37812857142856</c:v>
                </c:pt>
                <c:pt idx="131">
                  <c:v>112.34695714285716</c:v>
                </c:pt>
                <c:pt idx="132">
                  <c:v>114.91237300899624</c:v>
                </c:pt>
                <c:pt idx="133">
                  <c:v>116.98025418349299</c:v>
                </c:pt>
                <c:pt idx="134">
                  <c:v>118.22959196477733</c:v>
                </c:pt>
                <c:pt idx="135">
                  <c:v>118.51489998921251</c:v>
                </c:pt>
                <c:pt idx="136">
                  <c:v>118.00678989014</c:v>
                </c:pt>
                <c:pt idx="137">
                  <c:v>117.11410403849301</c:v>
                </c:pt>
                <c:pt idx="138">
                  <c:v>115.84012752678122</c:v>
                </c:pt>
                <c:pt idx="139">
                  <c:v>114.36424201777045</c:v>
                </c:pt>
                <c:pt idx="140">
                  <c:v>112.73863820739123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B0-4B93-9804-457A4AA8A791}"/>
            </c:ext>
          </c:extLst>
        </c:ser>
        <c:ser>
          <c:idx val="1"/>
          <c:order val="1"/>
          <c:tx>
            <c:strRef>
              <c:f>graf3!$A$11</c:f>
              <c:strCache>
                <c:ptCount val="1"/>
                <c:pt idx="0">
                  <c:v>BRICS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graf3!$B$9:$EL$9</c:f>
              <c:numCache>
                <c:formatCode>General</c:formatCode>
                <c:ptCount val="14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</c:numCache>
            </c:numRef>
          </c:cat>
          <c:val>
            <c:numRef>
              <c:f>graf3!$B$11:$EL$11</c:f>
              <c:numCache>
                <c:formatCode>General</c:formatCode>
                <c:ptCount val="141"/>
                <c:pt idx="100">
                  <c:v>27.127427398648649</c:v>
                </c:pt>
                <c:pt idx="101">
                  <c:v>27.129875899449974</c:v>
                </c:pt>
                <c:pt idx="102">
                  <c:v>27.485791847276811</c:v>
                </c:pt>
                <c:pt idx="103">
                  <c:v>25.630866666666666</c:v>
                </c:pt>
                <c:pt idx="104">
                  <c:v>26.711788314457053</c:v>
                </c:pt>
                <c:pt idx="105">
                  <c:v>25.159015417653077</c:v>
                </c:pt>
                <c:pt idx="106">
                  <c:v>29.091401840185203</c:v>
                </c:pt>
                <c:pt idx="107">
                  <c:v>31.208639290956711</c:v>
                </c:pt>
                <c:pt idx="108">
                  <c:v>43.559993934241042</c:v>
                </c:pt>
                <c:pt idx="109">
                  <c:v>52.777133351162291</c:v>
                </c:pt>
                <c:pt idx="110">
                  <c:v>40.377554694195744</c:v>
                </c:pt>
                <c:pt idx="111">
                  <c:v>50.341318530130877</c:v>
                </c:pt>
                <c:pt idx="112">
                  <c:v>52.934985079972904</c:v>
                </c:pt>
                <c:pt idx="113">
                  <c:v>54.858515270907937</c:v>
                </c:pt>
                <c:pt idx="114">
                  <c:v>45.057362525281668</c:v>
                </c:pt>
                <c:pt idx="115">
                  <c:v>43.597136658778673</c:v>
                </c:pt>
                <c:pt idx="116">
                  <c:v>44.36794793789214</c:v>
                </c:pt>
                <c:pt idx="117">
                  <c:v>44.873572322163234</c:v>
                </c:pt>
                <c:pt idx="118">
                  <c:v>52.39746188121444</c:v>
                </c:pt>
                <c:pt idx="119">
                  <c:v>56.655235765235396</c:v>
                </c:pt>
                <c:pt idx="120">
                  <c:v>55.739424490256212</c:v>
                </c:pt>
                <c:pt idx="121">
                  <c:v>57.346885852412278</c:v>
                </c:pt>
                <c:pt idx="122">
                  <c:v>59.089072967063075</c:v>
                </c:pt>
                <c:pt idx="123">
                  <c:v>58.234019614451796</c:v>
                </c:pt>
                <c:pt idx="124">
                  <c:v>56.584101152681306</c:v>
                </c:pt>
                <c:pt idx="125">
                  <c:v>54.991647141600865</c:v>
                </c:pt>
                <c:pt idx="126">
                  <c:v>52.486297279602205</c:v>
                </c:pt>
                <c:pt idx="127">
                  <c:v>51.006919951778606</c:v>
                </c:pt>
                <c:pt idx="128">
                  <c:v>49.007666499762848</c:v>
                </c:pt>
                <c:pt idx="129">
                  <c:v>51.494163737756566</c:v>
                </c:pt>
                <c:pt idx="130">
                  <c:v>56.331666666666671</c:v>
                </c:pt>
                <c:pt idx="131">
                  <c:v>55.979666666666667</c:v>
                </c:pt>
                <c:pt idx="132">
                  <c:v>57.399333333333338</c:v>
                </c:pt>
                <c:pt idx="133">
                  <c:v>55.699666666666666</c:v>
                </c:pt>
                <c:pt idx="134">
                  <c:v>55.67766666666666</c:v>
                </c:pt>
                <c:pt idx="135">
                  <c:v>55.663666666666671</c:v>
                </c:pt>
                <c:pt idx="136">
                  <c:v>55.670999999999999</c:v>
                </c:pt>
                <c:pt idx="137">
                  <c:v>55.641999999999996</c:v>
                </c:pt>
                <c:pt idx="138">
                  <c:v>55.342000000000006</c:v>
                </c:pt>
                <c:pt idx="139">
                  <c:v>55.042000000000002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B0-4B93-9804-457A4AA8A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937376"/>
        <c:axId val="233336304"/>
      </c:lineChart>
      <c:catAx>
        <c:axId val="23093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33336304"/>
        <c:crosses val="autoZero"/>
        <c:auto val="1"/>
        <c:lblAlgn val="ctr"/>
        <c:lblOffset val="100"/>
        <c:noMultiLvlLbl val="0"/>
      </c:catAx>
      <c:valAx>
        <c:axId val="23333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3093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212430892946894"/>
          <c:y val="0.13916282381190859"/>
          <c:w val="0.61090826412655874"/>
          <c:h val="6.347011043314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r>
              <a:rPr lang="sk-SK" sz="900" i="1"/>
              <a:t>index závislosti v starom veku</a:t>
            </a:r>
            <a:br>
              <a:rPr lang="sk-SK" sz="900" i="1"/>
            </a:br>
            <a:r>
              <a:rPr lang="sk-SK" sz="900" i="1"/>
              <a:t>= (15</a:t>
            </a:r>
            <a:r>
              <a:rPr lang="sk-SK" sz="900" i="1" baseline="0"/>
              <a:t> až </a:t>
            </a:r>
            <a:r>
              <a:rPr lang="sk-SK" sz="900" i="1"/>
              <a:t>64) / 65+</a:t>
            </a:r>
          </a:p>
        </c:rich>
      </c:tx>
      <c:layout>
        <c:manualLayout>
          <c:xMode val="edge"/>
          <c:yMode val="edge"/>
          <c:x val="0.59618400000000005"/>
          <c:y val="3.6497037037037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7.4778444444444439E-2"/>
          <c:y val="3.5242592592592589E-2"/>
          <c:w val="0.91337422222222231"/>
          <c:h val="0.82682925925925921"/>
        </c:manualLayout>
      </c:layout>
      <c:bar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3B5EA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31E-4BF1-A3C7-8147F177DB1D}"/>
              </c:ext>
            </c:extLst>
          </c:dPt>
          <c:cat>
            <c:strRef>
              <c:f>graf5!$A$3:$A$34</c:f>
              <c:strCache>
                <c:ptCount val="32"/>
                <c:pt idx="0">
                  <c:v>SK</c:v>
                </c:pt>
                <c:pt idx="1">
                  <c:v>IE</c:v>
                </c:pt>
                <c:pt idx="2">
                  <c:v>CY</c:v>
                </c:pt>
                <c:pt idx="3">
                  <c:v>IS</c:v>
                </c:pt>
                <c:pt idx="4">
                  <c:v>LU</c:v>
                </c:pt>
                <c:pt idx="5">
                  <c:v>PL</c:v>
                </c:pt>
                <c:pt idx="6">
                  <c:v>NO</c:v>
                </c:pt>
                <c:pt idx="7">
                  <c:v>RO</c:v>
                </c:pt>
                <c:pt idx="8">
                  <c:v>CZ</c:v>
                </c:pt>
                <c:pt idx="9">
                  <c:v>SI</c:v>
                </c:pt>
                <c:pt idx="10">
                  <c:v>HU</c:v>
                </c:pt>
                <c:pt idx="11">
                  <c:v>CH</c:v>
                </c:pt>
                <c:pt idx="12">
                  <c:v>MT</c:v>
                </c:pt>
                <c:pt idx="13">
                  <c:v>NL</c:v>
                </c:pt>
                <c:pt idx="14">
                  <c:v>UK</c:v>
                </c:pt>
                <c:pt idx="15">
                  <c:v>AT</c:v>
                </c:pt>
                <c:pt idx="16">
                  <c:v>ES</c:v>
                </c:pt>
                <c:pt idx="17">
                  <c:v>BE</c:v>
                </c:pt>
                <c:pt idx="18">
                  <c:v>LT</c:v>
                </c:pt>
                <c:pt idx="19">
                  <c:v>HR</c:v>
                </c:pt>
                <c:pt idx="20">
                  <c:v>EE</c:v>
                </c:pt>
                <c:pt idx="21">
                  <c:v>EU28</c:v>
                </c:pt>
                <c:pt idx="22">
                  <c:v>DK</c:v>
                </c:pt>
                <c:pt idx="23">
                  <c:v>FR</c:v>
                </c:pt>
                <c:pt idx="24">
                  <c:v>LV</c:v>
                </c:pt>
                <c:pt idx="25">
                  <c:v>BG</c:v>
                </c:pt>
                <c:pt idx="26">
                  <c:v>FI</c:v>
                </c:pt>
                <c:pt idx="27">
                  <c:v>PT</c:v>
                </c:pt>
                <c:pt idx="28">
                  <c:v>SE</c:v>
                </c:pt>
                <c:pt idx="29">
                  <c:v>DE</c:v>
                </c:pt>
                <c:pt idx="30">
                  <c:v>EL</c:v>
                </c:pt>
                <c:pt idx="31">
                  <c:v>IT</c:v>
                </c:pt>
              </c:strCache>
            </c:strRef>
          </c:cat>
          <c:val>
            <c:numRef>
              <c:f>graf5!$B$3:$B$34</c:f>
              <c:numCache>
                <c:formatCode>0.00</c:formatCode>
                <c:ptCount val="32"/>
                <c:pt idx="0">
                  <c:v>5.2553523493594643</c:v>
                </c:pt>
                <c:pt idx="1">
                  <c:v>5.1856950239443727</c:v>
                </c:pt>
                <c:pt idx="2">
                  <c:v>5.0366365003739277</c:v>
                </c:pt>
                <c:pt idx="3">
                  <c:v>5.014172203893871</c:v>
                </c:pt>
                <c:pt idx="4">
                  <c:v>4.9080052730891515</c:v>
                </c:pt>
                <c:pt idx="5">
                  <c:v>4.7065199185871478</c:v>
                </c:pt>
                <c:pt idx="6">
                  <c:v>4.1394737942964852</c:v>
                </c:pt>
                <c:pt idx="7">
                  <c:v>4.1120704691339602</c:v>
                </c:pt>
                <c:pt idx="8">
                  <c:v>3.8944117479501998</c:v>
                </c:pt>
                <c:pt idx="9">
                  <c:v>3.8875386691696332</c:v>
                </c:pt>
                <c:pt idx="10">
                  <c:v>3.8801797655748809</c:v>
                </c:pt>
                <c:pt idx="11">
                  <c:v>3.8350155330983071</c:v>
                </c:pt>
                <c:pt idx="12">
                  <c:v>3.7902241397453436</c:v>
                </c:pt>
                <c:pt idx="13">
                  <c:v>3.789003105147474</c:v>
                </c:pt>
                <c:pt idx="14">
                  <c:v>3.7021522051206306</c:v>
                </c:pt>
                <c:pt idx="15">
                  <c:v>3.6816294123655116</c:v>
                </c:pt>
                <c:pt idx="16">
                  <c:v>3.6735950451313988</c:v>
                </c:pt>
                <c:pt idx="17">
                  <c:v>3.6620702207768181</c:v>
                </c:pt>
                <c:pt idx="18">
                  <c:v>3.6309257304155405</c:v>
                </c:pt>
                <c:pt idx="19">
                  <c:v>3.6240513412820499</c:v>
                </c:pt>
                <c:pt idx="20">
                  <c:v>3.5817571955017518</c:v>
                </c:pt>
                <c:pt idx="21">
                  <c:v>3.5528852131220954</c:v>
                </c:pt>
                <c:pt idx="22">
                  <c:v>3.5372657377665493</c:v>
                </c:pt>
                <c:pt idx="23">
                  <c:v>3.525922554852611</c:v>
                </c:pt>
                <c:pt idx="24">
                  <c:v>3.4733147281946466</c:v>
                </c:pt>
                <c:pt idx="25">
                  <c:v>3.4083222646785174</c:v>
                </c:pt>
                <c:pt idx="26">
                  <c:v>3.3123959464179067</c:v>
                </c:pt>
                <c:pt idx="27">
                  <c:v>3.3024746321339347</c:v>
                </c:pt>
                <c:pt idx="28">
                  <c:v>3.2723710572602283</c:v>
                </c:pt>
                <c:pt idx="29">
                  <c:v>3.1702119388831718</c:v>
                </c:pt>
                <c:pt idx="30">
                  <c:v>3.1664465070110834</c:v>
                </c:pt>
                <c:pt idx="31">
                  <c:v>3.0211116576624009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1E-4BF1-A3C7-8147F177DB1D}"/>
            </c:ext>
          </c:extLst>
        </c:ser>
        <c:ser>
          <c:idx val="1"/>
          <c:order val="1"/>
          <c:tx>
            <c:v>delta (2014-2060)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31E-4BF1-A3C7-8147F177DB1D}"/>
              </c:ext>
            </c:extLst>
          </c:dPt>
          <c:cat>
            <c:strRef>
              <c:f>graf5!$A$3:$A$34</c:f>
              <c:strCache>
                <c:ptCount val="32"/>
                <c:pt idx="0">
                  <c:v>SK</c:v>
                </c:pt>
                <c:pt idx="1">
                  <c:v>IE</c:v>
                </c:pt>
                <c:pt idx="2">
                  <c:v>CY</c:v>
                </c:pt>
                <c:pt idx="3">
                  <c:v>IS</c:v>
                </c:pt>
                <c:pt idx="4">
                  <c:v>LU</c:v>
                </c:pt>
                <c:pt idx="5">
                  <c:v>PL</c:v>
                </c:pt>
                <c:pt idx="6">
                  <c:v>NO</c:v>
                </c:pt>
                <c:pt idx="7">
                  <c:v>RO</c:v>
                </c:pt>
                <c:pt idx="8">
                  <c:v>CZ</c:v>
                </c:pt>
                <c:pt idx="9">
                  <c:v>SI</c:v>
                </c:pt>
                <c:pt idx="10">
                  <c:v>HU</c:v>
                </c:pt>
                <c:pt idx="11">
                  <c:v>CH</c:v>
                </c:pt>
                <c:pt idx="12">
                  <c:v>MT</c:v>
                </c:pt>
                <c:pt idx="13">
                  <c:v>NL</c:v>
                </c:pt>
                <c:pt idx="14">
                  <c:v>UK</c:v>
                </c:pt>
                <c:pt idx="15">
                  <c:v>AT</c:v>
                </c:pt>
                <c:pt idx="16">
                  <c:v>ES</c:v>
                </c:pt>
                <c:pt idx="17">
                  <c:v>BE</c:v>
                </c:pt>
                <c:pt idx="18">
                  <c:v>LT</c:v>
                </c:pt>
                <c:pt idx="19">
                  <c:v>HR</c:v>
                </c:pt>
                <c:pt idx="20">
                  <c:v>EE</c:v>
                </c:pt>
                <c:pt idx="21">
                  <c:v>EU28</c:v>
                </c:pt>
                <c:pt idx="22">
                  <c:v>DK</c:v>
                </c:pt>
                <c:pt idx="23">
                  <c:v>FR</c:v>
                </c:pt>
                <c:pt idx="24">
                  <c:v>LV</c:v>
                </c:pt>
                <c:pt idx="25">
                  <c:v>BG</c:v>
                </c:pt>
                <c:pt idx="26">
                  <c:v>FI</c:v>
                </c:pt>
                <c:pt idx="27">
                  <c:v>PT</c:v>
                </c:pt>
                <c:pt idx="28">
                  <c:v>SE</c:v>
                </c:pt>
                <c:pt idx="29">
                  <c:v>DE</c:v>
                </c:pt>
                <c:pt idx="30">
                  <c:v>EL</c:v>
                </c:pt>
                <c:pt idx="31">
                  <c:v>IT</c:v>
                </c:pt>
              </c:strCache>
            </c:strRef>
          </c:cat>
          <c:val>
            <c:numRef>
              <c:f>graf5!$C$3:$C$34</c:f>
              <c:numCache>
                <c:formatCode>0.00</c:formatCode>
                <c:ptCount val="32"/>
                <c:pt idx="0">
                  <c:v>-3.7312814712026112</c:v>
                </c:pt>
                <c:pt idx="1">
                  <c:v>-2.3820861602190559</c:v>
                </c:pt>
                <c:pt idx="2">
                  <c:v>-2.8830597236585791</c:v>
                </c:pt>
                <c:pt idx="3">
                  <c:v>-2.4296747242107108</c:v>
                </c:pt>
                <c:pt idx="4">
                  <c:v>-2.0623918371404266</c:v>
                </c:pt>
                <c:pt idx="5">
                  <c:v>-3.0553238065873987</c:v>
                </c:pt>
                <c:pt idx="6">
                  <c:v>-1.5526604753047928</c:v>
                </c:pt>
                <c:pt idx="7">
                  <c:v>-2.1784127466793848</c:v>
                </c:pt>
                <c:pt idx="8">
                  <c:v>-1.9001658072364815</c:v>
                </c:pt>
                <c:pt idx="9">
                  <c:v>-1.9832626568168572</c:v>
                </c:pt>
                <c:pt idx="10">
                  <c:v>-1.9622896263120635</c:v>
                </c:pt>
                <c:pt idx="11">
                  <c:v>-1.5714184627866121</c:v>
                </c:pt>
                <c:pt idx="12">
                  <c:v>-1.808596239668206</c:v>
                </c:pt>
                <c:pt idx="13">
                  <c:v>-1.6842493997070873</c:v>
                </c:pt>
                <c:pt idx="14">
                  <c:v>-1.3505683160870161</c:v>
                </c:pt>
                <c:pt idx="15">
                  <c:v>-1.6887576121104091</c:v>
                </c:pt>
                <c:pt idx="16">
                  <c:v>-1.7993309512888016</c:v>
                </c:pt>
                <c:pt idx="17">
                  <c:v>-1.1410968133134287</c:v>
                </c:pt>
                <c:pt idx="18">
                  <c:v>-1.4514410411051548</c:v>
                </c:pt>
                <c:pt idx="19">
                  <c:v>-1.7010071107158233</c:v>
                </c:pt>
                <c:pt idx="20">
                  <c:v>-1.750530905479921</c:v>
                </c:pt>
                <c:pt idx="21">
                  <c:v>-1.5472148425933945</c:v>
                </c:pt>
                <c:pt idx="22">
                  <c:v>-1.1203511952502279</c:v>
                </c:pt>
                <c:pt idx="23">
                  <c:v>-1.1764939220859976</c:v>
                </c:pt>
                <c:pt idx="24">
                  <c:v>-1.5030772378487256</c:v>
                </c:pt>
                <c:pt idx="25">
                  <c:v>-1.7022899596509251</c:v>
                </c:pt>
                <c:pt idx="26">
                  <c:v>-1.0736966131879484</c:v>
                </c:pt>
                <c:pt idx="27">
                  <c:v>-1.7258524869921819</c:v>
                </c:pt>
                <c:pt idx="28">
                  <c:v>-0.84566694750810179</c:v>
                </c:pt>
                <c:pt idx="29">
                  <c:v>-1.4661985413250656</c:v>
                </c:pt>
                <c:pt idx="30">
                  <c:v>-1.5173235442995006</c:v>
                </c:pt>
                <c:pt idx="31">
                  <c:v>-1.1263372923503574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1E-4BF1-A3C7-8147F177D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410496"/>
        <c:axId val="151865872"/>
      </c:barChart>
      <c:lineChart>
        <c:grouping val="stacked"/>
        <c:varyColors val="0"/>
        <c:ser>
          <c:idx val="2"/>
          <c:order val="2"/>
          <c:tx>
            <c:v>2060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graf5!$A$3:$A$34</c:f>
              <c:strCache>
                <c:ptCount val="32"/>
                <c:pt idx="0">
                  <c:v>SK</c:v>
                </c:pt>
                <c:pt idx="1">
                  <c:v>IE</c:v>
                </c:pt>
                <c:pt idx="2">
                  <c:v>CY</c:v>
                </c:pt>
                <c:pt idx="3">
                  <c:v>IS</c:v>
                </c:pt>
                <c:pt idx="4">
                  <c:v>LU</c:v>
                </c:pt>
                <c:pt idx="5">
                  <c:v>PL</c:v>
                </c:pt>
                <c:pt idx="6">
                  <c:v>NO</c:v>
                </c:pt>
                <c:pt idx="7">
                  <c:v>RO</c:v>
                </c:pt>
                <c:pt idx="8">
                  <c:v>CZ</c:v>
                </c:pt>
                <c:pt idx="9">
                  <c:v>SI</c:v>
                </c:pt>
                <c:pt idx="10">
                  <c:v>HU</c:v>
                </c:pt>
                <c:pt idx="11">
                  <c:v>CH</c:v>
                </c:pt>
                <c:pt idx="12">
                  <c:v>MT</c:v>
                </c:pt>
                <c:pt idx="13">
                  <c:v>NL</c:v>
                </c:pt>
                <c:pt idx="14">
                  <c:v>UK</c:v>
                </c:pt>
                <c:pt idx="15">
                  <c:v>AT</c:v>
                </c:pt>
                <c:pt idx="16">
                  <c:v>ES</c:v>
                </c:pt>
                <c:pt idx="17">
                  <c:v>BE</c:v>
                </c:pt>
                <c:pt idx="18">
                  <c:v>LT</c:v>
                </c:pt>
                <c:pt idx="19">
                  <c:v>HR</c:v>
                </c:pt>
                <c:pt idx="20">
                  <c:v>EE</c:v>
                </c:pt>
                <c:pt idx="21">
                  <c:v>EU28</c:v>
                </c:pt>
                <c:pt idx="22">
                  <c:v>DK</c:v>
                </c:pt>
                <c:pt idx="23">
                  <c:v>FR</c:v>
                </c:pt>
                <c:pt idx="24">
                  <c:v>LV</c:v>
                </c:pt>
                <c:pt idx="25">
                  <c:v>BG</c:v>
                </c:pt>
                <c:pt idx="26">
                  <c:v>FI</c:v>
                </c:pt>
                <c:pt idx="27">
                  <c:v>PT</c:v>
                </c:pt>
                <c:pt idx="28">
                  <c:v>SE</c:v>
                </c:pt>
                <c:pt idx="29">
                  <c:v>DE</c:v>
                </c:pt>
                <c:pt idx="30">
                  <c:v>EL</c:v>
                </c:pt>
                <c:pt idx="31">
                  <c:v>IT</c:v>
                </c:pt>
              </c:strCache>
            </c:strRef>
          </c:cat>
          <c:val>
            <c:numRef>
              <c:f>graf5!$D$3:$D$34</c:f>
              <c:numCache>
                <c:formatCode>0.00</c:formatCode>
                <c:ptCount val="32"/>
                <c:pt idx="0">
                  <c:v>1.524070878156853</c:v>
                </c:pt>
                <c:pt idx="1">
                  <c:v>2.8036088637253167</c:v>
                </c:pt>
                <c:pt idx="2">
                  <c:v>2.1535767767153486</c:v>
                </c:pt>
                <c:pt idx="3">
                  <c:v>2.5844974796831601</c:v>
                </c:pt>
                <c:pt idx="4">
                  <c:v>2.8456134359487248</c:v>
                </c:pt>
                <c:pt idx="5">
                  <c:v>1.6511961119997491</c:v>
                </c:pt>
                <c:pt idx="6">
                  <c:v>2.5868133189916924</c:v>
                </c:pt>
                <c:pt idx="7">
                  <c:v>1.9336577224545752</c:v>
                </c:pt>
                <c:pt idx="8">
                  <c:v>1.9942459407137183</c:v>
                </c:pt>
                <c:pt idx="9">
                  <c:v>1.904276012352776</c:v>
                </c:pt>
                <c:pt idx="10">
                  <c:v>1.9178901392628174</c:v>
                </c:pt>
                <c:pt idx="11">
                  <c:v>2.263597070311695</c:v>
                </c:pt>
                <c:pt idx="12">
                  <c:v>1.9816279000771375</c:v>
                </c:pt>
                <c:pt idx="13">
                  <c:v>2.1047537054403866</c:v>
                </c:pt>
                <c:pt idx="14">
                  <c:v>2.3515838890336145</c:v>
                </c:pt>
                <c:pt idx="15">
                  <c:v>1.9928718002551025</c:v>
                </c:pt>
                <c:pt idx="16">
                  <c:v>1.8742640938425972</c:v>
                </c:pt>
                <c:pt idx="17">
                  <c:v>2.5209734074633894</c:v>
                </c:pt>
                <c:pt idx="18">
                  <c:v>2.1794846893103856</c:v>
                </c:pt>
                <c:pt idx="19">
                  <c:v>1.9230442305662265</c:v>
                </c:pt>
                <c:pt idx="20">
                  <c:v>1.8312262900218308</c:v>
                </c:pt>
                <c:pt idx="21">
                  <c:v>2.0056703705287009</c:v>
                </c:pt>
                <c:pt idx="22">
                  <c:v>2.4169145425163214</c:v>
                </c:pt>
                <c:pt idx="23">
                  <c:v>2.3494286327666134</c:v>
                </c:pt>
                <c:pt idx="24">
                  <c:v>1.970237490345921</c:v>
                </c:pt>
                <c:pt idx="25">
                  <c:v>1.7060323050275923</c:v>
                </c:pt>
                <c:pt idx="26">
                  <c:v>2.2386993332299583</c:v>
                </c:pt>
                <c:pt idx="27">
                  <c:v>1.5766221451417528</c:v>
                </c:pt>
                <c:pt idx="28">
                  <c:v>2.4267041097521265</c:v>
                </c:pt>
                <c:pt idx="29">
                  <c:v>1.7040133975581062</c:v>
                </c:pt>
                <c:pt idx="30">
                  <c:v>1.6491229627115829</c:v>
                </c:pt>
                <c:pt idx="31">
                  <c:v>1.8947743653120435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31E-4BF1-A3C7-8147F177D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10496"/>
        <c:axId val="151865872"/>
      </c:lineChart>
      <c:catAx>
        <c:axId val="23241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51865872"/>
        <c:crosses val="autoZero"/>
        <c:auto val="1"/>
        <c:lblAlgn val="ctr"/>
        <c:lblOffset val="100"/>
        <c:tickLblSkip val="1"/>
        <c:noMultiLvlLbl val="0"/>
      </c:catAx>
      <c:valAx>
        <c:axId val="151865872"/>
        <c:scaling>
          <c:orientation val="minMax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3241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824252369983385"/>
          <c:y val="0.75389671796367408"/>
          <c:w val="0.40220191405328631"/>
          <c:h val="6.7064542354296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2</xdr:row>
      <xdr:rowOff>33337</xdr:rowOff>
    </xdr:from>
    <xdr:to>
      <xdr:col>10</xdr:col>
      <xdr:colOff>323850</xdr:colOff>
      <xdr:row>16</xdr:row>
      <xdr:rowOff>109537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38100</xdr:colOff>
      <xdr:row>5</xdr:row>
      <xdr:rowOff>90487</xdr:rowOff>
    </xdr:from>
    <xdr:to>
      <xdr:col>38</xdr:col>
      <xdr:colOff>342900</xdr:colOff>
      <xdr:row>22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15</xdr:row>
      <xdr:rowOff>19050</xdr:rowOff>
    </xdr:from>
    <xdr:to>
      <xdr:col>14</xdr:col>
      <xdr:colOff>38100</xdr:colOff>
      <xdr:row>37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122</xdr:col>
      <xdr:colOff>609600</xdr:colOff>
      <xdr:row>13</xdr:row>
      <xdr:rowOff>85725</xdr:rowOff>
    </xdr:from>
    <xdr:to>
      <xdr:col>131</xdr:col>
      <xdr:colOff>561975</xdr:colOff>
      <xdr:row>30</xdr:row>
      <xdr:rowOff>66674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3</xdr:row>
      <xdr:rowOff>109537</xdr:rowOff>
    </xdr:from>
    <xdr:to>
      <xdr:col>12</xdr:col>
      <xdr:colOff>185175</xdr:colOff>
      <xdr:row>17</xdr:row>
      <xdr:rowOff>142537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17;udov&#237;t%20&#211;dor/Documents/RADA/Conference2015/CUP/FinalVersions/Ch5_Beetsma/Beetsma_Debrun_Figur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Public debt (in percent of GDP)"/>
      <sheetName val="Figure 2"/>
    </sheetNames>
    <sheetDataSet>
      <sheetData sheetId="0" refreshError="1"/>
      <sheetData sheetId="1">
        <row r="6">
          <cell r="CN6" t="str">
            <v/>
          </cell>
          <cell r="CO6" t="str">
            <v/>
          </cell>
          <cell r="CP6" t="str">
            <v/>
          </cell>
          <cell r="CQ6" t="str">
            <v/>
          </cell>
          <cell r="CR6">
            <v>33.771124313513518</v>
          </cell>
          <cell r="CS6">
            <v>32.64453755666667</v>
          </cell>
          <cell r="CT6">
            <v>33.202388906265305</v>
          </cell>
          <cell r="CU6">
            <v>36.156768946754717</v>
          </cell>
          <cell r="CV6">
            <v>70.776874792155155</v>
          </cell>
          <cell r="CW6">
            <v>64.326846043207311</v>
          </cell>
          <cell r="CX6">
            <v>84.713434174663632</v>
          </cell>
          <cell r="CY6">
            <v>90.568971693732038</v>
          </cell>
          <cell r="CZ6">
            <v>105.34080563890977</v>
          </cell>
          <cell r="DA6">
            <v>106.13529664122139</v>
          </cell>
          <cell r="DB6">
            <v>102.37410679362321</v>
          </cell>
          <cell r="DC6">
            <v>83.352813393198787</v>
          </cell>
          <cell r="DD6">
            <v>81.96328872332235</v>
          </cell>
          <cell r="DE6">
            <v>86.232119847749999</v>
          </cell>
          <cell r="DF6">
            <v>76.016621228259737</v>
          </cell>
          <cell r="DG6">
            <v>85.141055912137929</v>
          </cell>
          <cell r="DH6">
            <v>64.9693875018868</v>
          </cell>
          <cell r="DI6">
            <v>68.333347656291394</v>
          </cell>
          <cell r="DJ6">
            <v>60.603655646625768</v>
          </cell>
          <cell r="DK6">
            <v>55.311129498285716</v>
          </cell>
          <cell r="DL6">
            <v>48.902832758080805</v>
          </cell>
          <cell r="DM6">
            <v>35.619289821632655</v>
          </cell>
          <cell r="DN6">
            <v>31.560515778754581</v>
          </cell>
          <cell r="DO6">
            <v>33.205400544405599</v>
          </cell>
          <cell r="DP6">
            <v>29.887630382508252</v>
          </cell>
          <cell r="DQ6">
            <v>29.509715331502889</v>
          </cell>
          <cell r="DR6">
            <v>25.631790875062343</v>
          </cell>
          <cell r="DS6">
            <v>29.43954059778325</v>
          </cell>
          <cell r="DT6">
            <v>26.811126831777781</v>
          </cell>
          <cell r="DU6">
            <v>27.176231409450551</v>
          </cell>
          <cell r="DV6" t="str">
            <v/>
          </cell>
          <cell r="DW6" t="str">
            <v/>
          </cell>
          <cell r="DX6" t="str">
            <v/>
          </cell>
          <cell r="DY6" t="str">
            <v/>
          </cell>
          <cell r="DZ6" t="str">
            <v/>
          </cell>
          <cell r="EA6" t="str">
            <v/>
          </cell>
          <cell r="EB6" t="str">
            <v/>
          </cell>
          <cell r="EC6" t="str">
            <v/>
          </cell>
          <cell r="ED6" t="str">
            <v/>
          </cell>
          <cell r="EE6" t="str">
            <v/>
          </cell>
          <cell r="EF6" t="str">
            <v/>
          </cell>
          <cell r="EG6" t="str">
            <v/>
          </cell>
          <cell r="EH6" t="str">
            <v/>
          </cell>
          <cell r="EI6" t="str">
            <v/>
          </cell>
          <cell r="EJ6" t="str">
            <v/>
          </cell>
          <cell r="EK6" t="str">
            <v/>
          </cell>
          <cell r="EL6" t="str">
            <v/>
          </cell>
          <cell r="EM6" t="str">
            <v/>
          </cell>
          <cell r="EN6" t="str">
            <v/>
          </cell>
          <cell r="EO6" t="str">
            <v/>
          </cell>
          <cell r="EP6">
            <v>48.371428571428574</v>
          </cell>
          <cell r="EQ6">
            <v>41.793548387096777</v>
          </cell>
          <cell r="ER6">
            <v>44.521428571428579</v>
          </cell>
          <cell r="ES6">
            <v>35.820168067226895</v>
          </cell>
          <cell r="ET6">
            <v>43.579090909090908</v>
          </cell>
          <cell r="EU6">
            <v>45.187068965517241</v>
          </cell>
          <cell r="EV6">
            <v>46.623333333333335</v>
          </cell>
          <cell r="EW6">
            <v>49.776744186046514</v>
          </cell>
          <cell r="EX6">
            <v>48.563013698630137</v>
          </cell>
          <cell r="EY6">
            <v>58.332026143790841</v>
          </cell>
          <cell r="EZ6">
            <v>57.385714285714286</v>
          </cell>
          <cell r="FA6">
            <v>58.251813471502594</v>
          </cell>
          <cell r="FB6">
            <v>51.28091603053435</v>
          </cell>
          <cell r="FC6">
            <v>40.286629526462399</v>
          </cell>
          <cell r="FD6" t="str">
            <v/>
          </cell>
          <cell r="FE6" t="str">
            <v/>
          </cell>
          <cell r="FF6" t="str">
            <v/>
          </cell>
          <cell r="FG6" t="str">
            <v/>
          </cell>
          <cell r="FH6" t="str">
            <v/>
          </cell>
          <cell r="FI6">
            <v>35.075503875968991</v>
          </cell>
          <cell r="FJ6">
            <v>37.996896551724134</v>
          </cell>
          <cell r="FK6">
            <v>36.007309941520468</v>
          </cell>
          <cell r="FL6">
            <v>33.66756880733945</v>
          </cell>
          <cell r="FM6">
            <v>29.389643296432965</v>
          </cell>
          <cell r="FN6">
            <v>26.865633074935399</v>
          </cell>
          <cell r="FO6">
            <v>19.723873144399459</v>
          </cell>
          <cell r="FP6">
            <v>16.751530815109344</v>
          </cell>
          <cell r="FQ6">
            <v>15.460616666666667</v>
          </cell>
          <cell r="FR6">
            <v>15.915016835016836</v>
          </cell>
          <cell r="FS6" t="str">
            <v/>
          </cell>
          <cell r="FT6" t="str">
            <v/>
          </cell>
          <cell r="FU6" t="str">
            <v/>
          </cell>
          <cell r="FV6" t="str">
            <v/>
          </cell>
          <cell r="FW6" t="str">
            <v/>
          </cell>
          <cell r="FX6" t="str">
            <v/>
          </cell>
          <cell r="FY6" t="str">
            <v/>
          </cell>
          <cell r="FZ6">
            <v>12.872920000000001</v>
          </cell>
          <cell r="GA6">
            <v>11.519148999999999</v>
          </cell>
          <cell r="GB6">
            <v>9.3474240000000002</v>
          </cell>
          <cell r="GC6">
            <v>13.327528999999998</v>
          </cell>
          <cell r="GD6">
            <v>13.811373999999999</v>
          </cell>
          <cell r="GE6">
            <v>18.349957</v>
          </cell>
          <cell r="GF6">
            <v>13.801409</v>
          </cell>
          <cell r="GG6">
            <v>15.839211000000001</v>
          </cell>
          <cell r="GH6">
            <v>16.695357999999999</v>
          </cell>
          <cell r="GI6">
            <v>13.511006999999999</v>
          </cell>
          <cell r="GJ6">
            <v>12.557144000000001</v>
          </cell>
          <cell r="GK6">
            <v>21.324390999999999</v>
          </cell>
          <cell r="GL6">
            <v>35.990870000000001</v>
          </cell>
          <cell r="GM6">
            <v>46.658389999999997</v>
          </cell>
          <cell r="GN6">
            <v>40.490499999999997</v>
          </cell>
          <cell r="GO6">
            <v>60.46508</v>
          </cell>
          <cell r="GP6">
            <v>55.761139999999997</v>
          </cell>
          <cell r="GQ6">
            <v>72.556939999999997</v>
          </cell>
          <cell r="GR6">
            <v>59.743690000000001</v>
          </cell>
          <cell r="GT6">
            <v>55.816379999999995</v>
          </cell>
          <cell r="GU6">
            <v>45.622810000000001</v>
          </cell>
          <cell r="GV6">
            <v>38.451079999999997</v>
          </cell>
          <cell r="GW6">
            <v>35.944130000000001</v>
          </cell>
          <cell r="GX6">
            <v>28.89171</v>
          </cell>
          <cell r="GY6">
            <v>33.690899999999999</v>
          </cell>
          <cell r="GZ6">
            <v>35.573180000000001</v>
          </cell>
          <cell r="HA6">
            <v>34.52408450880602</v>
          </cell>
          <cell r="HB6">
            <v>37.586379454104339</v>
          </cell>
          <cell r="HC6">
            <v>42.966632000141018</v>
          </cell>
          <cell r="HD6">
            <v>45.01150629637899</v>
          </cell>
          <cell r="HE6">
            <v>53.706915622379988</v>
          </cell>
          <cell r="HF6">
            <v>164.99295078388826</v>
          </cell>
          <cell r="HG6">
            <v>139.44814458363786</v>
          </cell>
          <cell r="HH6">
            <v>126.8987102265562</v>
          </cell>
          <cell r="HI6">
            <v>86.8633787335107</v>
          </cell>
          <cell r="HJ6">
            <v>76.553368049271469</v>
          </cell>
          <cell r="HK6">
            <v>68.002665647215508</v>
          </cell>
          <cell r="HL6">
            <v>59.654112064843126</v>
          </cell>
          <cell r="HM6">
            <v>59.024606459617559</v>
          </cell>
        </row>
        <row r="23">
          <cell r="CN23">
            <v>99.032258064516128</v>
          </cell>
          <cell r="CO23">
            <v>105.34482758620689</v>
          </cell>
          <cell r="CP23">
            <v>107.89473684210526</v>
          </cell>
          <cell r="CQ23">
            <v>93.768115942028984</v>
          </cell>
          <cell r="CR23">
            <v>120.74074074074075</v>
          </cell>
          <cell r="CS23">
            <v>107.61904761904762</v>
          </cell>
          <cell r="CT23">
            <v>99.436619718309856</v>
          </cell>
          <cell r="CU23">
            <v>107.27272727272727</v>
          </cell>
          <cell r="CV23">
            <v>103.4375</v>
          </cell>
          <cell r="CW23">
            <v>105</v>
          </cell>
          <cell r="CX23">
            <v>101.04651162790698</v>
          </cell>
          <cell r="CY23">
            <v>69.235668789808912</v>
          </cell>
          <cell r="CZ23">
            <v>86.836734693877546</v>
          </cell>
          <cell r="DA23">
            <v>64.415584415584419</v>
          </cell>
          <cell r="DB23">
            <v>63.612167300380229</v>
          </cell>
          <cell r="DC23">
            <v>75.376344086021504</v>
          </cell>
          <cell r="DD23">
            <v>72.164948453608247</v>
          </cell>
          <cell r="DE23">
            <v>68.714733542319749</v>
          </cell>
          <cell r="DF23">
            <v>60.582822085889568</v>
          </cell>
          <cell r="DG23">
            <v>62.492012779552716</v>
          </cell>
          <cell r="DH23">
            <v>54.87096774193548</v>
          </cell>
          <cell r="DI23">
            <v>66.703703703703709</v>
          </cell>
          <cell r="DJ23">
            <v>62.827586206896555</v>
          </cell>
          <cell r="DK23">
            <v>66.724137931034477</v>
          </cell>
          <cell r="DL23">
            <v>59</v>
          </cell>
          <cell r="DM23">
            <v>60.74074074074074</v>
          </cell>
          <cell r="DN23">
            <v>50.34375</v>
          </cell>
          <cell r="DO23">
            <v>45.65094817567568</v>
          </cell>
          <cell r="DP23">
            <v>47.761355810810812</v>
          </cell>
          <cell r="DQ23">
            <v>42.896688869047622</v>
          </cell>
          <cell r="DR23">
            <v>39.900884374999997</v>
          </cell>
          <cell r="DS23">
            <v>35.760979248484844</v>
          </cell>
          <cell r="DT23">
            <v>34.239832842105265</v>
          </cell>
          <cell r="DU23">
            <v>37.667164897660811</v>
          </cell>
          <cell r="DV23" t="str">
            <v/>
          </cell>
          <cell r="DW23" t="str">
            <v/>
          </cell>
          <cell r="DX23" t="str">
            <v/>
          </cell>
          <cell r="DY23" t="str">
            <v/>
          </cell>
          <cell r="DZ23" t="str">
            <v/>
          </cell>
          <cell r="EA23" t="str">
            <v/>
          </cell>
          <cell r="EB23" t="str">
            <v/>
          </cell>
          <cell r="EC23" t="str">
            <v/>
          </cell>
          <cell r="ED23" t="str">
            <v/>
          </cell>
          <cell r="EE23">
            <v>36.223750000000003</v>
          </cell>
          <cell r="EF23">
            <v>26.513999999999999</v>
          </cell>
          <cell r="EG23">
            <v>24.73</v>
          </cell>
          <cell r="EH23">
            <v>23.459130434782608</v>
          </cell>
          <cell r="EI23">
            <v>21.363199999999999</v>
          </cell>
          <cell r="EJ23">
            <v>19.258333333333329</v>
          </cell>
          <cell r="EK23">
            <v>21.582000000000001</v>
          </cell>
          <cell r="EL23">
            <v>26.968181818181819</v>
          </cell>
          <cell r="EM23">
            <v>34.336666666666666</v>
          </cell>
          <cell r="EN23">
            <v>39.438333333333333</v>
          </cell>
          <cell r="EO23">
            <v>51.582631578947371</v>
          </cell>
          <cell r="EP23">
            <v>31.975200000000001</v>
          </cell>
          <cell r="EQ23">
            <v>28.713333333333335</v>
          </cell>
          <cell r="ER23">
            <v>24.460000000000004</v>
          </cell>
          <cell r="ES23">
            <v>28.439523809523809</v>
          </cell>
          <cell r="ET23">
            <v>29.137555555555554</v>
          </cell>
          <cell r="EU23">
            <v>30.82311111111111</v>
          </cell>
          <cell r="EV23">
            <v>31.920416666666668</v>
          </cell>
          <cell r="EW23">
            <v>34.070588235294117</v>
          </cell>
          <cell r="EX23">
            <v>31.626034482758616</v>
          </cell>
          <cell r="EY23">
            <v>36.809850746268658</v>
          </cell>
          <cell r="EZ23">
            <v>35.77943181818182</v>
          </cell>
          <cell r="FA23">
            <v>34.004017857142856</v>
          </cell>
          <cell r="FB23">
            <v>26.412432432432432</v>
          </cell>
          <cell r="FC23">
            <v>12.629677419354838</v>
          </cell>
          <cell r="FD23">
            <v>11.652564102564103</v>
          </cell>
          <cell r="FE23">
            <v>11.244565217391305</v>
          </cell>
          <cell r="FF23">
            <v>10.642757352941176</v>
          </cell>
          <cell r="FG23">
            <v>7.8658204334365323</v>
          </cell>
          <cell r="FH23" t="str">
            <v/>
          </cell>
          <cell r="FI23" t="str">
            <v/>
          </cell>
          <cell r="FJ23" t="str">
            <v/>
          </cell>
          <cell r="FK23" t="str">
            <v/>
          </cell>
          <cell r="FL23" t="str">
            <v/>
          </cell>
          <cell r="FM23" t="str">
            <v/>
          </cell>
          <cell r="FN23" t="str">
            <v/>
          </cell>
          <cell r="FO23" t="str">
            <v/>
          </cell>
          <cell r="FP23" t="str">
            <v/>
          </cell>
          <cell r="FQ23" t="str">
            <v/>
          </cell>
          <cell r="FR23" t="str">
            <v/>
          </cell>
          <cell r="FS23" t="str">
            <v/>
          </cell>
          <cell r="FT23" t="str">
            <v/>
          </cell>
          <cell r="FU23" t="str">
            <v/>
          </cell>
          <cell r="FV23" t="str">
            <v/>
          </cell>
          <cell r="FW23" t="str">
            <v/>
          </cell>
          <cell r="FX23" t="str">
            <v/>
          </cell>
          <cell r="FY23" t="str">
            <v/>
          </cell>
          <cell r="FZ23" t="str">
            <v/>
          </cell>
          <cell r="GA23" t="str">
            <v/>
          </cell>
          <cell r="GB23" t="str">
            <v/>
          </cell>
          <cell r="GC23" t="str">
            <v/>
          </cell>
          <cell r="GD23" t="str">
            <v/>
          </cell>
          <cell r="GE23" t="str">
            <v/>
          </cell>
          <cell r="GF23" t="str">
            <v/>
          </cell>
          <cell r="GG23" t="str">
            <v/>
          </cell>
          <cell r="GH23">
            <v>29.912844</v>
          </cell>
          <cell r="GI23">
            <v>30.350954999999999</v>
          </cell>
          <cell r="GJ23">
            <v>33.102615</v>
          </cell>
          <cell r="GK23">
            <v>34.765541999999996</v>
          </cell>
          <cell r="GL23">
            <v>36.632640000000002</v>
          </cell>
          <cell r="GM23">
            <v>48.187249999999999</v>
          </cell>
          <cell r="GN23">
            <v>53.633469999999996</v>
          </cell>
          <cell r="GO23">
            <v>37.889880000000005</v>
          </cell>
          <cell r="GP23">
            <v>43.753029999999995</v>
          </cell>
          <cell r="GQ23">
            <v>47.889420000000001</v>
          </cell>
          <cell r="GR23">
            <v>84.895809999999997</v>
          </cell>
          <cell r="GS23">
            <v>102.90017</v>
          </cell>
          <cell r="GT23">
            <v>65.712950000000006</v>
          </cell>
          <cell r="GU23">
            <v>65.737809999999996</v>
          </cell>
          <cell r="GV23">
            <v>83.964820000000003</v>
          </cell>
          <cell r="GW23">
            <v>80.260170000000002</v>
          </cell>
          <cell r="GX23">
            <v>39.519849999999998</v>
          </cell>
          <cell r="GY23">
            <v>36.563769999999998</v>
          </cell>
          <cell r="GZ23">
            <v>44.154240000000001</v>
          </cell>
          <cell r="HA23">
            <v>46.482240000000004</v>
          </cell>
          <cell r="HB23">
            <v>59.89385</v>
          </cell>
          <cell r="HC23">
            <v>73.896900000000002</v>
          </cell>
          <cell r="HD23">
            <v>68.457159999999988</v>
          </cell>
          <cell r="HE23">
            <v>70.719588705421174</v>
          </cell>
          <cell r="HF23">
            <v>79.931781111581785</v>
          </cell>
          <cell r="HG23">
            <v>74.790714507952003</v>
          </cell>
          <cell r="HH23">
            <v>70.702775863557932</v>
          </cell>
          <cell r="HI23">
            <v>69.167103725619739</v>
          </cell>
          <cell r="HJ23">
            <v>66.698185793395012</v>
          </cell>
          <cell r="HK23">
            <v>65.192712742731487</v>
          </cell>
        </row>
        <row r="30">
          <cell r="EH30">
            <v>62.903225806451616</v>
          </cell>
          <cell r="EI30">
            <v>57.777378169393991</v>
          </cell>
          <cell r="EJ30">
            <v>53.173553719008261</v>
          </cell>
          <cell r="EK30">
            <v>53.200847043492423</v>
          </cell>
          <cell r="EL30">
            <v>60.786713286713287</v>
          </cell>
          <cell r="EM30">
            <v>79.607926699339444</v>
          </cell>
          <cell r="EN30">
            <v>102.30728893550079</v>
          </cell>
          <cell r="EO30">
            <v>117.86941580756013</v>
          </cell>
          <cell r="EP30">
            <v>108.28924162257496</v>
          </cell>
          <cell r="EQ30">
            <v>105.16159032783074</v>
          </cell>
          <cell r="ER30">
            <v>98.424687095381955</v>
          </cell>
          <cell r="ES30">
            <v>87.941232589200538</v>
          </cell>
          <cell r="ET30">
            <v>90.838391502276181</v>
          </cell>
          <cell r="EU30">
            <v>90.980252624088237</v>
          </cell>
          <cell r="EV30">
            <v>91.002532399821249</v>
          </cell>
          <cell r="EW30">
            <v>91.584158415841586</v>
          </cell>
          <cell r="EX30">
            <v>93.735996103263517</v>
          </cell>
          <cell r="EY30">
            <v>113.59811815796617</v>
          </cell>
          <cell r="EZ30">
            <v>131.70999324780553</v>
          </cell>
          <cell r="FA30">
            <v>155.46657675124337</v>
          </cell>
          <cell r="FB30">
            <v>153.78207824989482</v>
          </cell>
          <cell r="FC30">
            <v>131.611370889928</v>
          </cell>
          <cell r="FD30">
            <v>112.96666451737701</v>
          </cell>
          <cell r="FE30">
            <v>103.30952380952381</v>
          </cell>
          <cell r="FF30">
            <v>89.442206167751081</v>
          </cell>
          <cell r="FG30">
            <v>77.996664244870573</v>
          </cell>
          <cell r="FH30">
            <v>71.405346821090063</v>
          </cell>
          <cell r="FI30">
            <v>68.48837742086657</v>
          </cell>
          <cell r="FJ30">
            <v>69.594078656283941</v>
          </cell>
          <cell r="FK30">
            <v>67.737757382567452</v>
          </cell>
          <cell r="FL30">
            <v>59.531129344541689</v>
          </cell>
          <cell r="FM30">
            <v>58.743841287157778</v>
          </cell>
          <cell r="FN30">
            <v>64.313202866869844</v>
          </cell>
          <cell r="FO30">
            <v>65.413052720814321</v>
          </cell>
          <cell r="FP30">
            <v>66.125689680142557</v>
          </cell>
          <cell r="FQ30">
            <v>68.659516352153773</v>
          </cell>
          <cell r="FR30">
            <v>67.926417770796192</v>
          </cell>
          <cell r="FS30">
            <v>66.638800268238199</v>
          </cell>
          <cell r="FT30">
            <v>63.221237658837779</v>
          </cell>
          <cell r="FU30">
            <v>59.433473446316164</v>
          </cell>
          <cell r="FV30">
            <v>58.172121613497723</v>
          </cell>
          <cell r="FW30">
            <v>58.123739004052311</v>
          </cell>
          <cell r="FX30">
            <v>57.406552035239642</v>
          </cell>
          <cell r="FY30">
            <v>55.475025463428615</v>
          </cell>
          <cell r="FZ30">
            <v>57.839021533021182</v>
          </cell>
          <cell r="GA30">
            <v>59.008662394692202</v>
          </cell>
          <cell r="GB30">
            <v>57.783018522356727</v>
          </cell>
          <cell r="GC30">
            <v>53.339749559069865</v>
          </cell>
          <cell r="GD30">
            <v>50.45743468019149</v>
          </cell>
          <cell r="GE30">
            <v>50.839126785546163</v>
          </cell>
          <cell r="GF30">
            <v>43.662254670807947</v>
          </cell>
          <cell r="GG30">
            <v>45.153879614345051</v>
          </cell>
          <cell r="GH30">
            <v>48.026610362935266</v>
          </cell>
          <cell r="GI30">
            <v>45.278969957081543</v>
          </cell>
          <cell r="GJ30">
            <v>45.631786630727433</v>
          </cell>
          <cell r="GK30">
            <v>46.932890355905741</v>
          </cell>
          <cell r="GL30">
            <v>52.668457310862458</v>
          </cell>
          <cell r="GM30">
            <v>58.402572249764944</v>
          </cell>
          <cell r="GN30">
            <v>61.673936485207371</v>
          </cell>
          <cell r="GO30">
            <v>66.869443560844246</v>
          </cell>
          <cell r="GP30">
            <v>70.998544074138451</v>
          </cell>
          <cell r="GQ30">
            <v>71.449083734570962</v>
          </cell>
          <cell r="GR30">
            <v>71.083551661264991</v>
          </cell>
          <cell r="GS30">
            <v>72.247087093753038</v>
          </cell>
          <cell r="GT30">
            <v>75.189911769161412</v>
          </cell>
          <cell r="GU30">
            <v>82.33953487693455</v>
          </cell>
          <cell r="GV30">
            <v>90.231555504796717</v>
          </cell>
          <cell r="GW30">
            <v>96.323763999207898</v>
          </cell>
          <cell r="GX30">
            <v>97.961791371600768</v>
          </cell>
          <cell r="GY30">
            <v>101.60100983926972</v>
          </cell>
          <cell r="GZ30">
            <v>101.71927577240747</v>
          </cell>
          <cell r="HA30">
            <v>96.317912664418344</v>
          </cell>
          <cell r="HB30">
            <v>95.164556768341797</v>
          </cell>
          <cell r="HC30">
            <v>91.369150921022225</v>
          </cell>
          <cell r="HD30">
            <v>82.126870627925356</v>
          </cell>
          <cell r="HE30">
            <v>82.659144730192196</v>
          </cell>
          <cell r="HF30">
            <v>80.553991872704174</v>
          </cell>
          <cell r="HG30">
            <v>76.56183155768953</v>
          </cell>
          <cell r="HH30">
            <v>72.60071608622161</v>
          </cell>
          <cell r="HI30">
            <v>71.60815084671124</v>
          </cell>
          <cell r="HJ30">
            <v>70.25527352704934</v>
          </cell>
          <cell r="HK30">
            <v>66.518260787701792</v>
          </cell>
          <cell r="HL30">
            <v>71.283464448789957</v>
          </cell>
          <cell r="HM30">
            <v>83.395601790922029</v>
          </cell>
        </row>
        <row r="35">
          <cell r="CN35" t="str">
            <v/>
          </cell>
          <cell r="CO35" t="str">
            <v/>
          </cell>
          <cell r="CP35" t="str">
            <v/>
          </cell>
          <cell r="CQ35" t="str">
            <v/>
          </cell>
          <cell r="CR35" t="str">
            <v/>
          </cell>
          <cell r="CS35" t="str">
            <v/>
          </cell>
          <cell r="CT35" t="str">
            <v/>
          </cell>
          <cell r="CU35" t="str">
            <v/>
          </cell>
          <cell r="CV35" t="str">
            <v/>
          </cell>
          <cell r="CW35" t="str">
            <v/>
          </cell>
          <cell r="CX35" t="str">
            <v/>
          </cell>
          <cell r="CY35" t="str">
            <v/>
          </cell>
          <cell r="CZ35" t="str">
            <v/>
          </cell>
          <cell r="DA35" t="str">
            <v/>
          </cell>
          <cell r="DB35" t="str">
            <v/>
          </cell>
          <cell r="DC35" t="str">
            <v/>
          </cell>
          <cell r="DD35" t="str">
            <v/>
          </cell>
          <cell r="DE35" t="str">
            <v/>
          </cell>
          <cell r="DF35" t="str">
            <v/>
          </cell>
          <cell r="DG35" t="str">
            <v/>
          </cell>
          <cell r="DH35" t="str">
            <v/>
          </cell>
          <cell r="DI35" t="str">
            <v/>
          </cell>
          <cell r="DJ35" t="str">
            <v/>
          </cell>
          <cell r="DK35" t="str">
            <v/>
          </cell>
          <cell r="DL35" t="str">
            <v/>
          </cell>
          <cell r="DM35" t="str">
            <v/>
          </cell>
          <cell r="DN35" t="str">
            <v/>
          </cell>
          <cell r="DO35" t="str">
            <v/>
          </cell>
          <cell r="DP35" t="str">
            <v/>
          </cell>
          <cell r="DQ35" t="str">
            <v/>
          </cell>
          <cell r="DR35" t="str">
            <v/>
          </cell>
          <cell r="DS35" t="str">
            <v/>
          </cell>
          <cell r="DT35" t="str">
            <v/>
          </cell>
          <cell r="DU35" t="str">
            <v/>
          </cell>
          <cell r="DV35" t="str">
            <v/>
          </cell>
          <cell r="DW35" t="str">
            <v/>
          </cell>
          <cell r="DX35" t="str">
            <v/>
          </cell>
          <cell r="DY35" t="str">
            <v/>
          </cell>
          <cell r="DZ35" t="str">
            <v/>
          </cell>
          <cell r="EA35" t="str">
            <v/>
          </cell>
          <cell r="EB35" t="str">
            <v/>
          </cell>
          <cell r="EC35" t="str">
            <v/>
          </cell>
          <cell r="ED35" t="str">
            <v/>
          </cell>
          <cell r="EE35" t="str">
            <v/>
          </cell>
          <cell r="EF35" t="str">
            <v/>
          </cell>
          <cell r="EG35" t="str">
            <v/>
          </cell>
          <cell r="EH35" t="str">
            <v/>
          </cell>
          <cell r="EI35" t="str">
            <v/>
          </cell>
          <cell r="EJ35" t="str">
            <v/>
          </cell>
          <cell r="EK35" t="str">
            <v/>
          </cell>
          <cell r="EL35" t="str">
            <v/>
          </cell>
          <cell r="EM35" t="str">
            <v/>
          </cell>
          <cell r="EN35" t="str">
            <v/>
          </cell>
          <cell r="EO35" t="str">
            <v/>
          </cell>
          <cell r="EP35" t="str">
            <v/>
          </cell>
          <cell r="EQ35" t="str">
            <v/>
          </cell>
          <cell r="ER35" t="str">
            <v/>
          </cell>
          <cell r="ES35" t="str">
            <v/>
          </cell>
          <cell r="ET35" t="str">
            <v/>
          </cell>
          <cell r="EU35" t="str">
            <v/>
          </cell>
          <cell r="EV35" t="str">
            <v/>
          </cell>
          <cell r="EW35" t="str">
            <v/>
          </cell>
          <cell r="EX35" t="str">
            <v/>
          </cell>
          <cell r="EY35" t="str">
            <v/>
          </cell>
          <cell r="EZ35" t="str">
            <v/>
          </cell>
          <cell r="FA35" t="str">
            <v/>
          </cell>
          <cell r="FB35" t="str">
            <v/>
          </cell>
          <cell r="FC35" t="str">
            <v/>
          </cell>
          <cell r="FD35" t="str">
            <v/>
          </cell>
          <cell r="FE35" t="str">
            <v/>
          </cell>
          <cell r="FF35" t="str">
            <v/>
          </cell>
          <cell r="FG35" t="str">
            <v/>
          </cell>
          <cell r="FH35" t="str">
            <v/>
          </cell>
          <cell r="FI35" t="str">
            <v/>
          </cell>
          <cell r="FJ35" t="str">
            <v/>
          </cell>
          <cell r="FK35" t="str">
            <v/>
          </cell>
          <cell r="FL35" t="str">
            <v/>
          </cell>
          <cell r="FM35" t="str">
            <v/>
          </cell>
          <cell r="FN35" t="str">
            <v/>
          </cell>
          <cell r="FO35" t="str">
            <v/>
          </cell>
          <cell r="FP35" t="str">
            <v/>
          </cell>
          <cell r="FQ35" t="str">
            <v/>
          </cell>
          <cell r="FR35" t="str">
            <v/>
          </cell>
          <cell r="FS35" t="str">
            <v/>
          </cell>
          <cell r="FT35" t="str">
            <v/>
          </cell>
          <cell r="FU35" t="str">
            <v/>
          </cell>
          <cell r="FV35" t="str">
            <v/>
          </cell>
          <cell r="FW35" t="str">
            <v/>
          </cell>
          <cell r="FX35" t="str">
            <v/>
          </cell>
          <cell r="FY35" t="str">
            <v/>
          </cell>
          <cell r="FZ35" t="str">
            <v/>
          </cell>
          <cell r="GA35" t="str">
            <v/>
          </cell>
          <cell r="GB35" t="str">
            <v/>
          </cell>
          <cell r="GC35" t="str">
            <v/>
          </cell>
          <cell r="GD35" t="str">
            <v/>
          </cell>
          <cell r="GE35" t="str">
            <v/>
          </cell>
          <cell r="GF35" t="str">
            <v/>
          </cell>
          <cell r="GG35" t="str">
            <v/>
          </cell>
          <cell r="GH35" t="str">
            <v/>
          </cell>
          <cell r="GI35" t="str">
            <v/>
          </cell>
        </row>
        <row r="59">
          <cell r="CN59">
            <v>95.553376705104483</v>
          </cell>
          <cell r="CO59">
            <v>95.505187046123638</v>
          </cell>
          <cell r="CP59">
            <v>90.131815174147221</v>
          </cell>
          <cell r="CQ59">
            <v>96.972087501376492</v>
          </cell>
          <cell r="CR59">
            <v>105.08266694325997</v>
          </cell>
          <cell r="CS59">
            <v>112.57138619123508</v>
          </cell>
          <cell r="CT59">
            <v>113.93397250852296</v>
          </cell>
          <cell r="CU59">
            <v>117.059146885937</v>
          </cell>
          <cell r="CV59">
            <v>116.38461818641956</v>
          </cell>
          <cell r="CW59">
            <v>109.58468899219719</v>
          </cell>
          <cell r="CX59">
            <v>104.03812190956859</v>
          </cell>
          <cell r="CY59">
            <v>103.92130825747503</v>
          </cell>
          <cell r="CZ59">
            <v>106.66835710502473</v>
          </cell>
          <cell r="DA59">
            <v>110.24564854534475</v>
          </cell>
          <cell r="DB59">
            <v>109.35231143691918</v>
          </cell>
          <cell r="DC59">
            <v>114.46056373407936</v>
          </cell>
          <cell r="DD59">
            <v>105.13539765891231</v>
          </cell>
          <cell r="DE59">
            <v>98.948908578854372</v>
          </cell>
          <cell r="DF59">
            <v>93.881916291536044</v>
          </cell>
          <cell r="DG59">
            <v>92.276559209112406</v>
          </cell>
          <cell r="DH59">
            <v>91.741244351643005</v>
          </cell>
          <cell r="DI59">
            <v>98.078706173637599</v>
          </cell>
          <cell r="DJ59">
            <v>95.187042123588455</v>
          </cell>
          <cell r="DK59">
            <v>89.625690507804421</v>
          </cell>
          <cell r="DL59">
            <v>92.105675210909851</v>
          </cell>
          <cell r="DM59">
            <v>92.435037597471023</v>
          </cell>
          <cell r="DN59">
            <v>85.211539778183351</v>
          </cell>
          <cell r="DO59">
            <v>77.854776861722726</v>
          </cell>
          <cell r="DP59">
            <v>81.377592027005306</v>
          </cell>
          <cell r="DQ59">
            <v>81.953068502032366</v>
          </cell>
          <cell r="DR59">
            <v>79.576428085740815</v>
          </cell>
          <cell r="DS59">
            <v>72.566918343720204</v>
          </cell>
          <cell r="DT59">
            <v>66.615672279173424</v>
          </cell>
          <cell r="DU59">
            <v>66.346875207278444</v>
          </cell>
          <cell r="EB59">
            <v>169.56509343049876</v>
          </cell>
          <cell r="EC59">
            <v>237.03459982501926</v>
          </cell>
          <cell r="ED59">
            <v>235.8843712251664</v>
          </cell>
          <cell r="EE59">
            <v>216.82146051301592</v>
          </cell>
          <cell r="EF59">
            <v>192.40593129855307</v>
          </cell>
          <cell r="EG59">
            <v>197.18687612172053</v>
          </cell>
          <cell r="EH59">
            <v>144.65817905524361</v>
          </cell>
          <cell r="EI59">
            <v>157.49673241249761</v>
          </cell>
          <cell r="EJ59">
            <v>142.28483907388406</v>
          </cell>
          <cell r="EK59">
            <v>138.6076680156801</v>
          </cell>
          <cell r="EL59">
            <v>143.83850719731325</v>
          </cell>
          <cell r="EM59">
            <v>161.02381310976119</v>
          </cell>
          <cell r="EN59">
            <v>172.69126750405673</v>
          </cell>
          <cell r="FE59">
            <v>44.335981838819528</v>
          </cell>
          <cell r="FF59">
            <v>39.980392156862742</v>
          </cell>
          <cell r="FG59">
            <v>33.872</v>
          </cell>
          <cell r="FH59">
            <v>32.870748299319729</v>
          </cell>
          <cell r="FI59">
            <v>35</v>
          </cell>
          <cell r="FJ59">
            <v>34.370370370370374</v>
          </cell>
          <cell r="FK59">
            <v>33.271676300578036</v>
          </cell>
          <cell r="FL59">
            <v>32.989637305699482</v>
          </cell>
          <cell r="FM59">
            <v>32.597222222222221</v>
          </cell>
          <cell r="FN59">
            <v>32.020080321285143</v>
          </cell>
          <cell r="FO59">
            <v>31.475655430711612</v>
          </cell>
          <cell r="FP59">
            <v>28.498316498316498</v>
          </cell>
          <cell r="FQ59">
            <v>26.312693498452013</v>
          </cell>
          <cell r="FR59">
            <v>23.614958448753463</v>
          </cell>
          <cell r="FS59">
            <v>22.165432098765432</v>
          </cell>
          <cell r="FT59">
            <v>19.592427616926503</v>
          </cell>
          <cell r="FU59">
            <v>17.587991718426501</v>
          </cell>
          <cell r="FV59">
            <v>15.305927342256215</v>
          </cell>
          <cell r="FW59">
            <v>16.05132743362832</v>
          </cell>
          <cell r="FX59">
            <v>15.830894308943089</v>
          </cell>
          <cell r="FY59">
            <v>14.388017118402283</v>
          </cell>
          <cell r="FZ59">
            <v>21.015325670498083</v>
          </cell>
          <cell r="GA59">
            <v>20.061926605504588</v>
          </cell>
          <cell r="GB59">
            <v>17.706422018348626</v>
          </cell>
          <cell r="GC59">
            <v>15.825852782764812</v>
          </cell>
          <cell r="GD59">
            <v>15.42018779342723</v>
          </cell>
          <cell r="GE59">
            <v>16.087465564738292</v>
          </cell>
          <cell r="GF59">
            <v>15.104290822407629</v>
          </cell>
          <cell r="GG59">
            <v>14.988328912466841</v>
          </cell>
          <cell r="GJ59">
            <v>20.7335406181829</v>
          </cell>
          <cell r="GK59">
            <v>21.995796050330579</v>
          </cell>
          <cell r="GL59">
            <v>25.35264483976097</v>
          </cell>
          <cell r="GM59">
            <v>26.721645055108066</v>
          </cell>
          <cell r="GN59">
            <v>29.057780114648672</v>
          </cell>
          <cell r="GO59">
            <v>30.581618271712781</v>
          </cell>
          <cell r="GP59">
            <v>31.065869270053437</v>
          </cell>
          <cell r="GQ59">
            <v>33.2579941160338</v>
          </cell>
          <cell r="GR59">
            <v>33.263214253892279</v>
          </cell>
          <cell r="GS59">
            <v>33.967253124103109</v>
          </cell>
          <cell r="GT59">
            <v>35.171813102518485</v>
          </cell>
          <cell r="GU59">
            <v>35.963275222951751</v>
          </cell>
          <cell r="GV59">
            <v>39.771663051196306</v>
          </cell>
          <cell r="GW59">
            <v>46.248387787295442</v>
          </cell>
          <cell r="GX59">
            <v>49.38872271748123</v>
          </cell>
          <cell r="GY59">
            <v>55.43418386018373</v>
          </cell>
          <cell r="GZ59">
            <v>57.986079430664354</v>
          </cell>
          <cell r="HA59">
            <v>59.287211938564781</v>
          </cell>
          <cell r="HB59">
            <v>59.406299514689955</v>
          </cell>
          <cell r="HC59">
            <v>58.850337264735806</v>
          </cell>
          <cell r="HD59">
            <v>57.27303032130142</v>
          </cell>
          <cell r="HE59">
            <v>56.865645230757927</v>
          </cell>
          <cell r="HF59">
            <v>58.783518673398795</v>
          </cell>
          <cell r="HG59">
            <v>62.883385600369003</v>
          </cell>
          <cell r="HH59">
            <v>64.97765393802959</v>
          </cell>
          <cell r="HI59">
            <v>66.435701968536137</v>
          </cell>
          <cell r="HJ59">
            <v>63.59640754130946</v>
          </cell>
          <cell r="HK59">
            <v>63.759405158346318</v>
          </cell>
          <cell r="HL59">
            <v>67.549694046268272</v>
          </cell>
          <cell r="HM59">
            <v>78.071543735007666</v>
          </cell>
        </row>
        <row r="63">
          <cell r="CN63">
            <v>25.393444562773634</v>
          </cell>
          <cell r="CO63">
            <v>29.763416041546453</v>
          </cell>
          <cell r="CP63">
            <v>31.167619646635028</v>
          </cell>
          <cell r="CQ63">
            <v>32.845620073276343</v>
          </cell>
          <cell r="CR63">
            <v>35.826914778856526</v>
          </cell>
          <cell r="CS63">
            <v>38.918424002989696</v>
          </cell>
          <cell r="CT63">
            <v>39.507842619487718</v>
          </cell>
          <cell r="CU63">
            <v>39.708558091286307</v>
          </cell>
          <cell r="CV63">
            <v>39.278818304692024</v>
          </cell>
          <cell r="CW63">
            <v>36.603806760736738</v>
          </cell>
          <cell r="CX63">
            <v>39.238046967393139</v>
          </cell>
          <cell r="CY63">
            <v>44.881541725601132</v>
          </cell>
          <cell r="CZ63">
            <v>44.66979759777233</v>
          </cell>
          <cell r="DA63">
            <v>45.502319661698898</v>
          </cell>
          <cell r="DB63">
            <v>46.980830015188211</v>
          </cell>
          <cell r="DC63">
            <v>46.044191019244479</v>
          </cell>
          <cell r="DD63">
            <v>43.767374624708104</v>
          </cell>
          <cell r="DE63">
            <v>41.512850874138053</v>
          </cell>
          <cell r="DF63">
            <v>41.735738664066311</v>
          </cell>
          <cell r="DG63">
            <v>38.600799722930638</v>
          </cell>
          <cell r="DH63">
            <v>38.17800788954635</v>
          </cell>
          <cell r="DI63">
            <v>40.762880728721889</v>
          </cell>
          <cell r="DJ63">
            <v>42.414181909295912</v>
          </cell>
          <cell r="DK63">
            <v>40.151735364223008</v>
          </cell>
          <cell r="DL63">
            <v>39.49123580641605</v>
          </cell>
          <cell r="DM63">
            <v>37.37846597047173</v>
          </cell>
          <cell r="DN63">
            <v>37.17245282090397</v>
          </cell>
          <cell r="DO63">
            <v>37.383655994043188</v>
          </cell>
          <cell r="DP63">
            <v>39.180481138521714</v>
          </cell>
          <cell r="DQ63">
            <v>41.708426890301631</v>
          </cell>
          <cell r="DR63">
            <v>42.407889046630999</v>
          </cell>
          <cell r="DS63">
            <v>40.696283207915862</v>
          </cell>
          <cell r="DT63">
            <v>38.022236875278793</v>
          </cell>
          <cell r="DU63">
            <v>38.49873951182304</v>
          </cell>
          <cell r="EG63">
            <v>4.1696611528524334</v>
          </cell>
          <cell r="EH63">
            <v>11.95228494623656</v>
          </cell>
          <cell r="EI63">
            <v>10.006089528496508</v>
          </cell>
          <cell r="EJ63">
            <v>9.3263779715116009</v>
          </cell>
          <cell r="EK63">
            <v>11.286434942320517</v>
          </cell>
          <cell r="EL63">
            <v>14.437533049455901</v>
          </cell>
          <cell r="EM63">
            <v>20.671636686957118</v>
          </cell>
          <cell r="EN63">
            <v>23.900791619077626</v>
          </cell>
          <cell r="EO63">
            <v>22.55531675005285</v>
          </cell>
          <cell r="EP63">
            <v>22.242430809237817</v>
          </cell>
          <cell r="EQ63">
            <v>19.790599180726236</v>
          </cell>
          <cell r="ER63">
            <v>19.93552146539821</v>
          </cell>
          <cell r="ES63">
            <v>19.342833079146843</v>
          </cell>
          <cell r="ET63">
            <v>20.104092254311663</v>
          </cell>
          <cell r="FF63">
            <v>17.753754263018177</v>
          </cell>
          <cell r="FG63">
            <v>16.194079548747812</v>
          </cell>
          <cell r="FH63">
            <v>16.297194381354338</v>
          </cell>
          <cell r="FI63">
            <v>18.208945202745458</v>
          </cell>
          <cell r="FJ63">
            <v>20.921124510016305</v>
          </cell>
          <cell r="FK63">
            <v>21.407001506649308</v>
          </cell>
          <cell r="FL63">
            <v>20.358012589412478</v>
          </cell>
          <cell r="FM63">
            <v>19.38970495833874</v>
          </cell>
          <cell r="FN63">
            <v>18.774304105932014</v>
          </cell>
          <cell r="FO63">
            <v>18.418162758112981</v>
          </cell>
          <cell r="FP63">
            <v>18.410291407130114</v>
          </cell>
          <cell r="FQ63">
            <v>18.654633624951696</v>
          </cell>
          <cell r="FR63">
            <v>17.630918323154059</v>
          </cell>
          <cell r="FS63">
            <v>18.092895694123822</v>
          </cell>
          <cell r="FT63">
            <v>18.2027542646304</v>
          </cell>
          <cell r="FU63">
            <v>18.707829137690293</v>
          </cell>
          <cell r="FV63">
            <v>19.798528905258436</v>
          </cell>
          <cell r="FW63">
            <v>22.546693244026294</v>
          </cell>
          <cell r="FX63">
            <v>22.486334364536006</v>
          </cell>
          <cell r="FY63">
            <v>20.281123386708547</v>
          </cell>
          <cell r="FZ63">
            <v>18.2695415535003</v>
          </cell>
          <cell r="GA63">
            <v>18.377738527150058</v>
          </cell>
          <cell r="GB63">
            <v>18.537307782600898</v>
          </cell>
          <cell r="GC63">
            <v>18.101534118713328</v>
          </cell>
          <cell r="GD63">
            <v>19.023219989091668</v>
          </cell>
          <cell r="GE63">
            <v>24.334290957088076</v>
          </cell>
          <cell r="GG63">
            <v>27.002194572889429</v>
          </cell>
          <cell r="GH63">
            <v>28.385596572678491</v>
          </cell>
          <cell r="GI63">
            <v>29.292955687606511</v>
          </cell>
          <cell r="GJ63">
            <v>31.254567053368387</v>
          </cell>
          <cell r="GK63">
            <v>34.862477173536242</v>
          </cell>
          <cell r="GL63">
            <v>37.791833902026809</v>
          </cell>
          <cell r="GM63">
            <v>39.376157639824584</v>
          </cell>
          <cell r="GN63">
            <v>40.094335866630935</v>
          </cell>
          <cell r="GO63">
            <v>40.686695043474927</v>
          </cell>
          <cell r="GP63">
            <v>40.539291645821812</v>
          </cell>
          <cell r="GQ63">
            <v>41.598076241680154</v>
          </cell>
          <cell r="GR63">
            <v>42.03042677272672</v>
          </cell>
          <cell r="GS63">
            <v>40.649389459441238</v>
          </cell>
          <cell r="GT63">
            <v>42.600572593928931</v>
          </cell>
          <cell r="GU63">
            <v>39.536687084582304</v>
          </cell>
          <cell r="GV63">
            <v>42.064167810423776</v>
          </cell>
          <cell r="GW63">
            <v>45.835148167165379</v>
          </cell>
          <cell r="GX63">
            <v>48.006210761576391</v>
          </cell>
          <cell r="GY63">
            <v>55.598203900565338</v>
          </cell>
          <cell r="GZ63">
            <v>58.429948086004536</v>
          </cell>
          <cell r="HA63">
            <v>59.660624980423684</v>
          </cell>
          <cell r="HB63">
            <v>60.31652911905077</v>
          </cell>
          <cell r="HC63">
            <v>60.898210735586481</v>
          </cell>
          <cell r="HD63">
            <v>59.744193939393938</v>
          </cell>
          <cell r="HE63">
            <v>58.827206647863868</v>
          </cell>
          <cell r="HF63">
            <v>60.437247454716825</v>
          </cell>
          <cell r="HG63">
            <v>63.940428875127083</v>
          </cell>
          <cell r="HH63">
            <v>65.748563933239851</v>
          </cell>
          <cell r="HI63">
            <v>67.969717241994474</v>
          </cell>
          <cell r="HJ63">
            <v>67.555254674403599</v>
          </cell>
          <cell r="HK63">
            <v>64.908444334813353</v>
          </cell>
          <cell r="HL63">
            <v>66.345437691439628</v>
          </cell>
          <cell r="HM63">
            <v>73.51428809811857</v>
          </cell>
        </row>
        <row r="75">
          <cell r="CN75" t="str">
            <v/>
          </cell>
          <cell r="CO75" t="str">
            <v/>
          </cell>
          <cell r="CP75" t="str">
            <v/>
          </cell>
          <cell r="CQ75" t="str">
            <v/>
          </cell>
          <cell r="CR75" t="str">
            <v/>
          </cell>
          <cell r="CS75" t="str">
            <v/>
          </cell>
          <cell r="CT75" t="str">
            <v/>
          </cell>
          <cell r="CU75" t="str">
            <v/>
          </cell>
          <cell r="CV75" t="str">
            <v/>
          </cell>
          <cell r="CW75" t="str">
            <v/>
          </cell>
          <cell r="CX75" t="str">
            <v/>
          </cell>
          <cell r="CY75" t="str">
            <v/>
          </cell>
          <cell r="CZ75" t="str">
            <v/>
          </cell>
          <cell r="DA75" t="str">
            <v/>
          </cell>
          <cell r="DB75" t="str">
            <v/>
          </cell>
          <cell r="DC75" t="str">
            <v/>
          </cell>
          <cell r="DD75" t="str">
            <v/>
          </cell>
          <cell r="DE75" t="str">
            <v/>
          </cell>
          <cell r="DF75" t="str">
            <v/>
          </cell>
          <cell r="DG75" t="str">
            <v/>
          </cell>
          <cell r="DH75" t="str">
            <v/>
          </cell>
          <cell r="DI75" t="str">
            <v/>
          </cell>
          <cell r="DJ75" t="str">
            <v/>
          </cell>
          <cell r="DK75" t="str">
            <v/>
          </cell>
          <cell r="DL75" t="str">
            <v/>
          </cell>
          <cell r="DM75" t="str">
            <v/>
          </cell>
          <cell r="DN75" t="str">
            <v/>
          </cell>
          <cell r="DO75" t="str">
            <v/>
          </cell>
          <cell r="DP75" t="str">
            <v/>
          </cell>
          <cell r="DQ75" t="str">
            <v/>
          </cell>
          <cell r="DR75" t="str">
            <v/>
          </cell>
          <cell r="DS75" t="str">
            <v/>
          </cell>
          <cell r="DT75" t="str">
            <v/>
          </cell>
          <cell r="DU75" t="str">
            <v/>
          </cell>
          <cell r="DV75" t="str">
            <v/>
          </cell>
          <cell r="DW75" t="str">
            <v/>
          </cell>
          <cell r="DX75" t="str">
            <v/>
          </cell>
          <cell r="DY75" t="str">
            <v/>
          </cell>
          <cell r="DZ75" t="str">
            <v/>
          </cell>
          <cell r="EA75" t="str">
            <v/>
          </cell>
          <cell r="EB75" t="str">
            <v/>
          </cell>
          <cell r="EC75" t="str">
            <v/>
          </cell>
          <cell r="ED75" t="str">
            <v/>
          </cell>
          <cell r="EE75" t="str">
            <v/>
          </cell>
          <cell r="EF75" t="str">
            <v/>
          </cell>
          <cell r="EG75" t="str">
            <v/>
          </cell>
          <cell r="EH75" t="str">
            <v/>
          </cell>
          <cell r="EI75" t="str">
            <v/>
          </cell>
          <cell r="EJ75" t="str">
            <v/>
          </cell>
          <cell r="EK75" t="str">
            <v/>
          </cell>
          <cell r="EL75" t="str">
            <v/>
          </cell>
          <cell r="EM75" t="str">
            <v/>
          </cell>
          <cell r="EN75" t="str">
            <v/>
          </cell>
          <cell r="EO75" t="str">
            <v/>
          </cell>
          <cell r="EP75" t="str">
            <v/>
          </cell>
          <cell r="EQ75" t="str">
            <v/>
          </cell>
          <cell r="ER75" t="str">
            <v/>
          </cell>
          <cell r="ES75" t="str">
            <v/>
          </cell>
          <cell r="ET75" t="str">
            <v/>
          </cell>
          <cell r="EU75" t="str">
            <v/>
          </cell>
          <cell r="EV75" t="str">
            <v/>
          </cell>
          <cell r="EW75" t="str">
            <v/>
          </cell>
          <cell r="EX75" t="str">
            <v/>
          </cell>
          <cell r="EY75" t="str">
            <v/>
          </cell>
          <cell r="EZ75" t="str">
            <v/>
          </cell>
          <cell r="FA75" t="str">
            <v/>
          </cell>
          <cell r="FB75" t="str">
            <v/>
          </cell>
          <cell r="FC75" t="str">
            <v/>
          </cell>
          <cell r="FD75">
            <v>24.999195402298849</v>
          </cell>
          <cell r="FE75">
            <v>27.132777777777775</v>
          </cell>
          <cell r="FF75">
            <v>26.801562500000003</v>
          </cell>
          <cell r="FG75">
            <v>25.937799999999996</v>
          </cell>
          <cell r="FH75">
            <v>26.905714285714282</v>
          </cell>
          <cell r="FI75">
            <v>25.901923076923076</v>
          </cell>
          <cell r="FJ75">
            <v>25.81030927835052</v>
          </cell>
          <cell r="FK75">
            <v>27.740776699029126</v>
          </cell>
          <cell r="FL75">
            <v>26.3864406779661</v>
          </cell>
          <cell r="FM75">
            <v>28.751666666666669</v>
          </cell>
          <cell r="FN75">
            <v>30.161194029850741</v>
          </cell>
          <cell r="FO75">
            <v>34.115000000000002</v>
          </cell>
          <cell r="FP75">
            <v>36.46</v>
          </cell>
          <cell r="FQ75">
            <v>38.693750000000001</v>
          </cell>
          <cell r="FR75">
            <v>36.166486486486491</v>
          </cell>
          <cell r="FS75">
            <v>35.494339622641512</v>
          </cell>
          <cell r="FT75">
            <v>33.770564516129035</v>
          </cell>
          <cell r="FU75">
            <v>35.993486590038309</v>
          </cell>
          <cell r="FW75">
            <v>38.50895953757226</v>
          </cell>
          <cell r="FX75">
            <v>40.276294277929154</v>
          </cell>
          <cell r="FY75">
            <v>38.770049504950499</v>
          </cell>
          <cell r="FZ75">
            <v>38.148148148148145</v>
          </cell>
          <cell r="GA75">
            <v>37.550539956803462</v>
          </cell>
          <cell r="GB75">
            <v>37.164313725490203</v>
          </cell>
          <cell r="GC75">
            <v>32.695161290322581</v>
          </cell>
          <cell r="GF75">
            <v>36.242638398115432</v>
          </cell>
          <cell r="GG75">
            <v>38.605619146722162</v>
          </cell>
          <cell r="GH75">
            <v>38.349328214971209</v>
          </cell>
          <cell r="GI75">
            <v>40.856643356643353</v>
          </cell>
          <cell r="GJ75">
            <v>41.25</v>
          </cell>
          <cell r="GK75">
            <v>40.400500625782229</v>
          </cell>
          <cell r="GL75">
            <v>41.987647389107245</v>
          </cell>
          <cell r="GM75" t="str">
            <v/>
          </cell>
          <cell r="GN75" t="str">
            <v/>
          </cell>
          <cell r="GO75" t="str">
            <v/>
          </cell>
          <cell r="GP75" t="str">
            <v/>
          </cell>
          <cell r="GQ75" t="str">
            <v/>
          </cell>
          <cell r="GR75" t="str">
            <v/>
          </cell>
          <cell r="GS75" t="str">
            <v/>
          </cell>
          <cell r="GT75" t="str">
            <v/>
          </cell>
          <cell r="GU75">
            <v>75.621232545597707</v>
          </cell>
          <cell r="GV75">
            <v>76.052748800438366</v>
          </cell>
          <cell r="GW75">
            <v>76.488996654733072</v>
          </cell>
          <cell r="GX75">
            <v>73.406889898802916</v>
          </cell>
          <cell r="GY75">
            <v>69.977676635114676</v>
          </cell>
          <cell r="GZ75">
            <v>68.315871751568579</v>
          </cell>
          <cell r="HA75">
            <v>67.263379288652928</v>
          </cell>
          <cell r="HB75">
            <v>67.480727524857784</v>
          </cell>
          <cell r="HC75">
            <v>69.792793060941591</v>
          </cell>
          <cell r="HD75">
            <v>72.348748460192994</v>
          </cell>
          <cell r="HE75">
            <v>77.430625702564214</v>
          </cell>
          <cell r="HF75">
            <v>81.731473709007076</v>
          </cell>
          <cell r="HG75">
            <v>84.074945991870479</v>
          </cell>
          <cell r="HH75">
            <v>84.588092496564059</v>
          </cell>
          <cell r="HI75">
            <v>82.361066764578936</v>
          </cell>
          <cell r="HJ75">
            <v>79.146019820225462</v>
          </cell>
          <cell r="HK75">
            <v>75.72963364445674</v>
          </cell>
          <cell r="HL75">
            <v>73.730293440356576</v>
          </cell>
        </row>
        <row r="80">
          <cell r="CN80">
            <v>91.581862224540217</v>
          </cell>
          <cell r="CO80">
            <v>111.69787764847005</v>
          </cell>
          <cell r="CP80">
            <v>111.4347395527524</v>
          </cell>
          <cell r="CQ80">
            <v>116.33072534834992</v>
          </cell>
          <cell r="CR80">
            <v>117.15993247877542</v>
          </cell>
          <cell r="CS80">
            <v>109.09031378148508</v>
          </cell>
          <cell r="CT80">
            <v>105.90235211703391</v>
          </cell>
          <cell r="CU80">
            <v>115.19961070645266</v>
          </cell>
          <cell r="CV80">
            <v>119.92458019627752</v>
          </cell>
          <cell r="CW80">
            <v>120.93454034050093</v>
          </cell>
          <cell r="CX80">
            <v>105.80768525176123</v>
          </cell>
          <cell r="CY80">
            <v>105.60873343900995</v>
          </cell>
          <cell r="CZ80">
            <v>116.89071173714515</v>
          </cell>
          <cell r="DA80">
            <v>116.06976875900057</v>
          </cell>
          <cell r="DB80">
            <v>124.7126333532524</v>
          </cell>
          <cell r="DC80">
            <v>120.82789111197575</v>
          </cell>
          <cell r="DD80">
            <v>123.04912053947984</v>
          </cell>
          <cell r="DE80">
            <v>128.00187920810586</v>
          </cell>
          <cell r="DF80">
            <v>117.02365056698656</v>
          </cell>
          <cell r="DG80">
            <v>116.47208080447538</v>
          </cell>
          <cell r="DH80">
            <v>109.76406673619005</v>
          </cell>
          <cell r="DI80">
            <v>106.82629991545033</v>
          </cell>
          <cell r="DJ80">
            <v>110.20818520058234</v>
          </cell>
          <cell r="DK80">
            <v>102.05692623260299</v>
          </cell>
          <cell r="DL80">
            <v>103.70735175856952</v>
          </cell>
          <cell r="DM80">
            <v>100.89244943795005</v>
          </cell>
          <cell r="DN80">
            <v>95.584911029422514</v>
          </cell>
          <cell r="DO80">
            <v>85.799828937921504</v>
          </cell>
          <cell r="DP80">
            <v>90.299268286096208</v>
          </cell>
          <cell r="DQ80">
            <v>84.465045903328303</v>
          </cell>
          <cell r="DR80">
            <v>87.115240869157603</v>
          </cell>
          <cell r="DS80">
            <v>79.315521048495981</v>
          </cell>
          <cell r="DT80">
            <v>77.69518970823907</v>
          </cell>
          <cell r="DU80">
            <v>77.241932847354406</v>
          </cell>
          <cell r="DV80">
            <v>82.002887328530363</v>
          </cell>
          <cell r="DW80">
            <v>84.311790193865704</v>
          </cell>
          <cell r="DX80">
            <v>74.922592587743935</v>
          </cell>
          <cell r="DY80">
            <v>92.025051750397324</v>
          </cell>
          <cell r="DZ80">
            <v>93.594786385846803</v>
          </cell>
          <cell r="EA80">
            <v>132.25440277514286</v>
          </cell>
          <cell r="EB80">
            <v>159.72000940551541</v>
          </cell>
          <cell r="EC80">
            <v>152.24266952778021</v>
          </cell>
          <cell r="ED80">
            <v>140.92073022380254</v>
          </cell>
          <cell r="EE80">
            <v>143.48928033111562</v>
          </cell>
          <cell r="EF80">
            <v>142.81733572575104</v>
          </cell>
          <cell r="EG80">
            <v>103.77761927884812</v>
          </cell>
          <cell r="EH80">
            <v>89.3940448297042</v>
          </cell>
          <cell r="EI80">
            <v>99.656005522463062</v>
          </cell>
          <cell r="EJ80">
            <v>97.736128898886534</v>
          </cell>
          <cell r="EK80">
            <v>97.422812259139008</v>
          </cell>
          <cell r="EL80">
            <v>106.62800825269926</v>
          </cell>
          <cell r="EM80">
            <v>101.33972301109995</v>
          </cell>
          <cell r="EN80">
            <v>79.991899326940654</v>
          </cell>
          <cell r="EO80">
            <v>86.351525877380737</v>
          </cell>
          <cell r="EP80">
            <v>89.500909252227913</v>
          </cell>
          <cell r="EQ80">
            <v>80.717936872754649</v>
          </cell>
          <cell r="ER80">
            <v>80.226135345532512</v>
          </cell>
          <cell r="ES80">
            <v>72.143271831505459</v>
          </cell>
          <cell r="ET80">
            <v>71.435531851460993</v>
          </cell>
          <cell r="EU80">
            <v>69.385894452504317</v>
          </cell>
          <cell r="EV80">
            <v>72.559393889233036</v>
          </cell>
          <cell r="EW80">
            <v>89.441106866414074</v>
          </cell>
          <cell r="EX80">
            <v>100.48234238955999</v>
          </cell>
          <cell r="EY80">
            <v>102.52061969603447</v>
          </cell>
          <cell r="EZ80">
            <v>90.930739498360992</v>
          </cell>
          <cell r="FA80">
            <v>72.427994710099128</v>
          </cell>
          <cell r="FB80">
            <v>39.855515198287897</v>
          </cell>
          <cell r="FC80">
            <v>24.213944824231685</v>
          </cell>
          <cell r="FD80">
            <v>26.97273131512393</v>
          </cell>
          <cell r="FE80">
            <v>29.580498902840784</v>
          </cell>
          <cell r="FF80">
            <v>29.474397617760946</v>
          </cell>
          <cell r="FG80">
            <v>29.910651096774426</v>
          </cell>
          <cell r="FH80">
            <v>31.623682857982203</v>
          </cell>
          <cell r="FI80">
            <v>32.484763363944126</v>
          </cell>
          <cell r="FJ80">
            <v>34.080031163412336</v>
          </cell>
          <cell r="FK80">
            <v>33.892320461919233</v>
          </cell>
          <cell r="FL80">
            <v>32.91783048424805</v>
          </cell>
          <cell r="FM80">
            <v>32.133629147219764</v>
          </cell>
          <cell r="FN80">
            <v>32.017080632496189</v>
          </cell>
          <cell r="FO80">
            <v>33.143451495683664</v>
          </cell>
          <cell r="FP80">
            <v>31.427017293364628</v>
          </cell>
          <cell r="FQ80">
            <v>30.01542372691554</v>
          </cell>
          <cell r="FR80">
            <v>28.958356889941921</v>
          </cell>
          <cell r="FS80">
            <v>27.173487854074377</v>
          </cell>
          <cell r="FT80">
            <v>27.205206177892762</v>
          </cell>
          <cell r="FU80">
            <v>28.38660412429812</v>
          </cell>
          <cell r="FV80">
            <v>33.44075992326399</v>
          </cell>
          <cell r="FW80">
            <v>33.264663661134982</v>
          </cell>
          <cell r="FX80">
            <v>35.82505318818766</v>
          </cell>
          <cell r="FY80">
            <v>36.52866087572535</v>
          </cell>
          <cell r="FZ80">
            <v>37.106781799542638</v>
          </cell>
          <cell r="GA80">
            <v>41.952155227303862</v>
          </cell>
          <cell r="GB80">
            <v>47.700150026632585</v>
          </cell>
          <cell r="GC80">
            <v>50.6377562060689</v>
          </cell>
          <cell r="GD80">
            <v>50.171518509491712</v>
          </cell>
          <cell r="GE80">
            <v>56.639606650437273</v>
          </cell>
          <cell r="GF80">
            <v>56.20795343607179</v>
          </cell>
          <cell r="GG80">
            <v>55.224929824234771</v>
          </cell>
          <cell r="GH80">
            <v>59.446141349364346</v>
          </cell>
          <cell r="GI80">
            <v>58.24607351453708</v>
          </cell>
          <cell r="GJ80">
            <v>56.084379176309753</v>
          </cell>
          <cell r="GK80">
            <v>58.459851914042957</v>
          </cell>
          <cell r="GL80">
            <v>63.142541780600936</v>
          </cell>
          <cell r="GM80">
            <v>69.403417368759051</v>
          </cell>
          <cell r="GN80">
            <v>74.901095557493306</v>
          </cell>
          <cell r="GO80">
            <v>80.901567781210034</v>
          </cell>
          <cell r="GP80">
            <v>85.117840852916075</v>
          </cell>
          <cell r="GQ80">
            <v>89.114385934724581</v>
          </cell>
          <cell r="GR80">
            <v>90.834497340019183</v>
          </cell>
          <cell r="GS80">
            <v>93.31213201736513</v>
          </cell>
          <cell r="GT80">
            <v>95.222901784247796</v>
          </cell>
          <cell r="GU80">
            <v>98.590345451689416</v>
          </cell>
          <cell r="GV80">
            <v>105.4908375314652</v>
          </cell>
          <cell r="GW80">
            <v>115.66183742841214</v>
          </cell>
          <cell r="GX80">
            <v>121.84176037568756</v>
          </cell>
          <cell r="GY80">
            <v>121.5498744007819</v>
          </cell>
          <cell r="GZ80">
            <v>120.89411040852077</v>
          </cell>
          <cell r="HA80">
            <v>118.05964435362877</v>
          </cell>
          <cell r="HB80">
            <v>114.93771770398718</v>
          </cell>
          <cell r="HC80">
            <v>113.74963390270757</v>
          </cell>
          <cell r="HD80">
            <v>109.1753520170692</v>
          </cell>
          <cell r="HE80">
            <v>108.78429238790336</v>
          </cell>
          <cell r="HF80">
            <v>105.65818760390563</v>
          </cell>
          <cell r="HG80">
            <v>104.35399999266113</v>
          </cell>
          <cell r="HH80">
            <v>103.81111383712694</v>
          </cell>
          <cell r="HI80">
            <v>105.82454744185523</v>
          </cell>
          <cell r="HJ80">
            <v>106.51037955137726</v>
          </cell>
          <cell r="HK80">
            <v>103.46512497267454</v>
          </cell>
          <cell r="HL80">
            <v>106.09757520978874</v>
          </cell>
          <cell r="HM80">
            <v>115.77353751471198</v>
          </cell>
        </row>
        <row r="82">
          <cell r="CN82">
            <v>34.016098226466575</v>
          </cell>
          <cell r="CO82">
            <v>30.998362720403023</v>
          </cell>
          <cell r="CP82">
            <v>32.153877005347589</v>
          </cell>
          <cell r="CQ82">
            <v>32.065070422535214</v>
          </cell>
          <cell r="CR82">
            <v>32.551951547779268</v>
          </cell>
          <cell r="CS82">
            <v>30.601861042183625</v>
          </cell>
          <cell r="CT82">
            <v>31.226500000000001</v>
          </cell>
          <cell r="CU82">
            <v>31.29046454767726</v>
          </cell>
          <cell r="CV82">
            <v>29.684757505773671</v>
          </cell>
          <cell r="CW82">
            <v>27.23068062827225</v>
          </cell>
          <cell r="CX82">
            <v>26.06401515151515</v>
          </cell>
          <cell r="CY82">
            <v>24.111150131694469</v>
          </cell>
          <cell r="CZ82">
            <v>24.701688888888889</v>
          </cell>
          <cell r="DA82">
            <v>22.373767752715121</v>
          </cell>
          <cell r="DB82">
            <v>24.374289985052318</v>
          </cell>
          <cell r="DC82">
            <v>26.395554123711342</v>
          </cell>
          <cell r="DD82">
            <v>24.629951980792317</v>
          </cell>
          <cell r="DE82">
            <v>21.525038323965251</v>
          </cell>
          <cell r="DF82">
            <v>18.835597082953509</v>
          </cell>
          <cell r="DG82">
            <v>21.874114088159029</v>
          </cell>
          <cell r="DH82">
            <v>21.489809444904722</v>
          </cell>
          <cell r="DI82">
            <v>22.887520128824477</v>
          </cell>
          <cell r="DJ82">
            <v>23.043752463539615</v>
          </cell>
          <cell r="DK82">
            <v>22.89729228486647</v>
          </cell>
          <cell r="DL82">
            <v>35.627344782034349</v>
          </cell>
          <cell r="DM82">
            <v>68.533916990920872</v>
          </cell>
          <cell r="DN82">
            <v>70.474348879467001</v>
          </cell>
          <cell r="DO82">
            <v>61.582687683676198</v>
          </cell>
          <cell r="DP82">
            <v>60.881864046733938</v>
          </cell>
          <cell r="DQ82">
            <v>70.138597883597896</v>
          </cell>
          <cell r="DR82">
            <v>70.836713375796165</v>
          </cell>
          <cell r="DS82">
            <v>61.441631189782655</v>
          </cell>
          <cell r="DT82">
            <v>57.617679095098445</v>
          </cell>
          <cell r="DU82">
            <v>53.590943546778384</v>
          </cell>
          <cell r="DV82">
            <v>55.924841705360919</v>
          </cell>
          <cell r="DW82">
            <v>53.249469044279699</v>
          </cell>
          <cell r="DX82">
            <v>43.309612882238127</v>
          </cell>
          <cell r="DY82">
            <v>33.433321694599627</v>
          </cell>
          <cell r="DZ82">
            <v>27.495802010304924</v>
          </cell>
          <cell r="EA82">
            <v>22.582948294829482</v>
          </cell>
          <cell r="EB82">
            <v>25.58140412682436</v>
          </cell>
          <cell r="EC82">
            <v>29.092241031842001</v>
          </cell>
          <cell r="ED82">
            <v>29.550446285237268</v>
          </cell>
          <cell r="EE82">
            <v>33.837007504690433</v>
          </cell>
          <cell r="EF82">
            <v>33.148504108885469</v>
          </cell>
          <cell r="EG82">
            <v>33.37742391638487</v>
          </cell>
          <cell r="EH82">
            <v>35.226929577464794</v>
          </cell>
          <cell r="EI82">
            <v>36.737856748296807</v>
          </cell>
          <cell r="EJ82">
            <v>39.061880528292747</v>
          </cell>
          <cell r="EK82">
            <v>40.379510008596341</v>
          </cell>
          <cell r="EL82">
            <v>49.406346570397112</v>
          </cell>
          <cell r="EM82">
            <v>56.336006389776358</v>
          </cell>
          <cell r="EN82">
            <v>60.653292954074985</v>
          </cell>
          <cell r="EO82">
            <v>62.205762522673368</v>
          </cell>
          <cell r="EP82">
            <v>62.403030883103625</v>
          </cell>
          <cell r="EQ82">
            <v>62.896330823473164</v>
          </cell>
          <cell r="ER82">
            <v>63.496550561797761</v>
          </cell>
          <cell r="ES82">
            <v>57.010479808759499</v>
          </cell>
          <cell r="ET82">
            <v>66.888608965028183</v>
          </cell>
          <cell r="EU82">
            <v>71.232255236828593</v>
          </cell>
          <cell r="EV82">
            <v>78.695167022032692</v>
          </cell>
          <cell r="EW82">
            <v>93.073699215965789</v>
          </cell>
          <cell r="EX82">
            <v>105.08991799058548</v>
          </cell>
          <cell r="EY82">
            <v>133.35886500376034</v>
          </cell>
          <cell r="EZ82">
            <v>203.95356294377407</v>
          </cell>
          <cell r="FB82">
            <v>55.97911392405063</v>
          </cell>
          <cell r="FC82">
            <v>27.549809014514896</v>
          </cell>
          <cell r="FD82">
            <v>19.670217554388596</v>
          </cell>
          <cell r="FE82">
            <v>18.88251851851852</v>
          </cell>
          <cell r="FF82">
            <v>14.036154041043829</v>
          </cell>
          <cell r="FG82">
            <v>11.856410727406319</v>
          </cell>
          <cell r="FH82">
            <v>13.199393262015008</v>
          </cell>
          <cell r="FI82">
            <v>12.064266477675407</v>
          </cell>
          <cell r="FJ82">
            <v>11.910828757502234</v>
          </cell>
          <cell r="FK82">
            <v>12.296153711952918</v>
          </cell>
          <cell r="FL82">
            <v>10.367735315152835</v>
          </cell>
          <cell r="FM82">
            <v>8.7696152420892801</v>
          </cell>
          <cell r="FN82">
            <v>9.0794168052612481</v>
          </cell>
          <cell r="FO82">
            <v>9.0161185867453408</v>
          </cell>
          <cell r="FP82">
            <v>8.0349807560879114</v>
          </cell>
          <cell r="FQ82">
            <v>6.0629523866182797</v>
          </cell>
          <cell r="FR82">
            <v>5.735480634875139</v>
          </cell>
          <cell r="FS82">
            <v>4.5163066271169638</v>
          </cell>
          <cell r="FT82">
            <v>4.4382378773474738</v>
          </cell>
          <cell r="FU82">
            <v>5.3432768117138787</v>
          </cell>
          <cell r="FV82">
            <v>6.9323712262756159</v>
          </cell>
          <cell r="FW82">
            <v>8.4845036018972593</v>
          </cell>
          <cell r="FY82">
            <v>11.963314653542653</v>
          </cell>
          <cell r="FZ82">
            <v>11.945523483203516</v>
          </cell>
          <cell r="GA82">
            <v>14.177321159527281</v>
          </cell>
          <cell r="GB82">
            <v>18.383542534017781</v>
          </cell>
          <cell r="GC82">
            <v>18.107355524139997</v>
          </cell>
          <cell r="GD82">
            <v>18.868394689532984</v>
          </cell>
          <cell r="GE82">
            <v>23.867562430428663</v>
          </cell>
          <cell r="GF82">
            <v>29.068779065626583</v>
          </cell>
          <cell r="GG82">
            <v>35.115534641980702</v>
          </cell>
          <cell r="GH82">
            <v>41.691266918565574</v>
          </cell>
          <cell r="GI82">
            <v>47.587432271400992</v>
          </cell>
          <cell r="GJ82">
            <v>51.946487287407997</v>
          </cell>
          <cell r="GK82">
            <v>56.740746227132028</v>
          </cell>
          <cell r="GL82">
            <v>60.822474353634249</v>
          </cell>
          <cell r="GM82">
            <v>66.536755183263665</v>
          </cell>
          <cell r="GN82">
            <v>68.005122555696133</v>
          </cell>
          <cell r="GO82">
            <v>68.268783341989248</v>
          </cell>
          <cell r="GP82">
            <v>71.594503578171071</v>
          </cell>
          <cell r="GQ82">
            <v>74.11498236457345</v>
          </cell>
          <cell r="GR82">
            <v>71.911426616306827</v>
          </cell>
          <cell r="GS82">
            <v>68.787375875868449</v>
          </cell>
          <cell r="GT82">
            <v>68.673058582636926</v>
          </cell>
          <cell r="GU82">
            <v>67.869828779233416</v>
          </cell>
          <cell r="GV82">
            <v>72.558462258771414</v>
          </cell>
          <cell r="GW82">
            <v>78.585677816289277</v>
          </cell>
          <cell r="GX82">
            <v>84.590817121004946</v>
          </cell>
          <cell r="GY82">
            <v>92.433156187173779</v>
          </cell>
          <cell r="GZ82">
            <v>100.3269824586277</v>
          </cell>
          <cell r="HA82">
            <v>107.12553345892381</v>
          </cell>
          <cell r="HB82">
            <v>120.08827792295347</v>
          </cell>
          <cell r="HC82">
            <v>133.79275905620358</v>
          </cell>
          <cell r="HD82">
            <v>142.05889621242892</v>
          </cell>
          <cell r="HE82">
            <v>151.69090152549717</v>
          </cell>
          <cell r="HF82">
            <v>160.94847634559045</v>
          </cell>
          <cell r="HG82">
            <v>167.18273117761996</v>
          </cell>
          <cell r="HH82">
            <v>178.06392330840464</v>
          </cell>
          <cell r="HI82">
            <v>191.64145578986495</v>
          </cell>
          <cell r="HJ82">
            <v>191.33909000764143</v>
          </cell>
          <cell r="HK82">
            <v>187.6537378540209</v>
          </cell>
          <cell r="HL82">
            <v>194.72151671438206</v>
          </cell>
          <cell r="HM82">
            <v>217.6039531664955</v>
          </cell>
        </row>
        <row r="141">
          <cell r="CN141" t="str">
            <v/>
          </cell>
          <cell r="CO141" t="str">
            <v/>
          </cell>
          <cell r="CP141" t="str">
            <v/>
          </cell>
          <cell r="CQ141" t="str">
            <v/>
          </cell>
          <cell r="CR141" t="str">
            <v/>
          </cell>
          <cell r="CS141" t="str">
            <v/>
          </cell>
          <cell r="CT141" t="str">
            <v/>
          </cell>
          <cell r="CU141" t="str">
            <v/>
          </cell>
          <cell r="CV141" t="str">
            <v/>
          </cell>
          <cell r="CW141" t="str">
            <v/>
          </cell>
          <cell r="CX141" t="str">
            <v/>
          </cell>
          <cell r="CY141" t="str">
            <v/>
          </cell>
          <cell r="CZ141" t="str">
            <v/>
          </cell>
          <cell r="DA141" t="str">
            <v/>
          </cell>
          <cell r="DB141" t="str">
            <v/>
          </cell>
          <cell r="DC141" t="str">
            <v/>
          </cell>
          <cell r="DD141" t="str">
            <v/>
          </cell>
          <cell r="DE141" t="str">
            <v/>
          </cell>
          <cell r="DF141" t="str">
            <v/>
          </cell>
          <cell r="DG141" t="str">
            <v/>
          </cell>
          <cell r="DH141" t="str">
            <v/>
          </cell>
          <cell r="DI141" t="str">
            <v/>
          </cell>
          <cell r="DJ141" t="str">
            <v/>
          </cell>
          <cell r="DK141" t="str">
            <v/>
          </cell>
          <cell r="DL141" t="str">
            <v/>
          </cell>
          <cell r="DM141" t="str">
            <v/>
          </cell>
          <cell r="DN141" t="str">
            <v/>
          </cell>
          <cell r="DO141" t="str">
            <v/>
          </cell>
          <cell r="DP141" t="str">
            <v/>
          </cell>
          <cell r="DQ141" t="str">
            <v/>
          </cell>
          <cell r="DR141" t="str">
            <v/>
          </cell>
          <cell r="DS141" t="str">
            <v/>
          </cell>
          <cell r="DT141" t="str">
            <v/>
          </cell>
          <cell r="DU141" t="str">
            <v/>
          </cell>
          <cell r="DV141">
            <v>91.702970297029708</v>
          </cell>
          <cell r="DW141">
            <v>99.035830618892518</v>
          </cell>
          <cell r="DX141">
            <v>96.72303206997087</v>
          </cell>
          <cell r="DY141">
            <v>90.698666666666668</v>
          </cell>
          <cell r="DZ141">
            <v>84.826923076923094</v>
          </cell>
          <cell r="EA141">
            <v>72.205128205128219</v>
          </cell>
          <cell r="EB141">
            <v>68.562724014336936</v>
          </cell>
          <cell r="EC141">
            <v>80.024439918533602</v>
          </cell>
          <cell r="ED141">
            <v>96.118451025056942</v>
          </cell>
          <cell r="EE141">
            <v>92.104821802935007</v>
          </cell>
          <cell r="EF141">
            <v>89.286549707602333</v>
          </cell>
          <cell r="EG141">
            <v>87.795158286778403</v>
          </cell>
          <cell r="EH141">
            <v>88</v>
          </cell>
          <cell r="EI141">
            <v>87.810344827586221</v>
          </cell>
          <cell r="EJ141">
            <v>87.450915141430954</v>
          </cell>
          <cell r="EK141">
            <v>89.616026711185327</v>
          </cell>
          <cell r="EL141">
            <v>99.69872958257713</v>
          </cell>
          <cell r="EM141">
            <v>113.67404426559357</v>
          </cell>
          <cell r="EN141">
            <v>124.58798283261804</v>
          </cell>
          <cell r="EO141">
            <v>112.73446327683618</v>
          </cell>
          <cell r="EP141">
            <v>100.40931780366057</v>
          </cell>
          <cell r="EQ141">
            <v>87.648255813953497</v>
          </cell>
          <cell r="ER141">
            <v>72.023468057366372</v>
          </cell>
          <cell r="ES141">
            <v>68.891891891891902</v>
          </cell>
          <cell r="ET141">
            <v>68.450236966824662</v>
          </cell>
          <cell r="EU141">
            <v>68.786995515695082</v>
          </cell>
          <cell r="EV141">
            <v>64.952380952380963</v>
          </cell>
          <cell r="EW141">
            <v>66.295964125560545</v>
          </cell>
          <cell r="EX141">
            <v>67.833333333333329</v>
          </cell>
          <cell r="EY141">
            <v>71.558245083207268</v>
          </cell>
          <cell r="EZ141">
            <v>74.473609129814562</v>
          </cell>
          <cell r="FA141">
            <v>78.430363036303646</v>
          </cell>
          <cell r="FB141">
            <v>78.337202199144784</v>
          </cell>
          <cell r="FC141">
            <v>72.216335540838855</v>
          </cell>
          <cell r="FD141">
            <v>66.822942643391542</v>
          </cell>
          <cell r="FE141">
            <v>66.848095456631484</v>
          </cell>
          <cell r="FF141">
            <v>63.384856806590818</v>
          </cell>
          <cell r="FG141">
            <v>61.611111111111114</v>
          </cell>
          <cell r="FH141">
            <v>59.361559139784944</v>
          </cell>
          <cell r="FI141">
            <v>57.697005632967688</v>
          </cell>
          <cell r="FJ141">
            <v>56.693708609271525</v>
          </cell>
          <cell r="FK141">
            <v>55.584708038753611</v>
          </cell>
          <cell r="FL141">
            <v>53.898132427843812</v>
          </cell>
          <cell r="FM141">
            <v>53.829571625978815</v>
          </cell>
          <cell r="FN141">
            <v>55.415073115860508</v>
          </cell>
          <cell r="FO141">
            <v>53.919897741798039</v>
          </cell>
          <cell r="FP141">
            <v>52.919927754364842</v>
          </cell>
          <cell r="FQ141">
            <v>52.810606060606062</v>
          </cell>
          <cell r="FR141">
            <v>52.642514651038894</v>
          </cell>
          <cell r="FS141" t="str">
            <v/>
          </cell>
          <cell r="FT141" t="str">
            <v/>
          </cell>
          <cell r="FU141" t="str">
            <v/>
          </cell>
          <cell r="FV141" t="str">
            <v/>
          </cell>
          <cell r="FW141">
            <v>41.095606671754062</v>
          </cell>
          <cell r="FX141">
            <v>42.671995143666528</v>
          </cell>
          <cell r="FY141">
            <v>44.360396399672695</v>
          </cell>
          <cell r="FZ141">
            <v>43.295671678989784</v>
          </cell>
          <cell r="GA141">
            <v>41.091594421409724</v>
          </cell>
          <cell r="GB141">
            <v>41.124103109221366</v>
          </cell>
          <cell r="GC141">
            <v>38.192165873991343</v>
          </cell>
          <cell r="GD141">
            <v>33.69830420487974</v>
          </cell>
          <cell r="GE141">
            <v>32.798484379832971</v>
          </cell>
          <cell r="GF141">
            <v>42.467926610566977</v>
          </cell>
          <cell r="GG141">
            <v>45.261545195885311</v>
          </cell>
          <cell r="GH141">
            <v>44.736418726872955</v>
          </cell>
          <cell r="GI141">
            <v>41.928246090331847</v>
          </cell>
          <cell r="GJ141">
            <v>34.157094594594597</v>
          </cell>
          <cell r="GK141">
            <v>33.353460972017672</v>
          </cell>
          <cell r="GL141">
            <v>31.322879999999998</v>
          </cell>
          <cell r="GM141">
            <v>28.705350000000003</v>
          </cell>
          <cell r="GN141">
            <v>23.198179999999997</v>
          </cell>
          <cell r="GO141">
            <v>26.343109999999996</v>
          </cell>
          <cell r="GP141">
            <v>32.496209999999998</v>
          </cell>
          <cell r="GQ141">
            <v>33.492739999999998</v>
          </cell>
          <cell r="GR141">
            <v>30.609629999999999</v>
          </cell>
          <cell r="GS141">
            <v>33.328859999999999</v>
          </cell>
          <cell r="GT141">
            <v>31.784000000000002</v>
          </cell>
          <cell r="GU141">
            <v>34.735770000000002</v>
          </cell>
          <cell r="GV141">
            <v>34.778210000000001</v>
          </cell>
          <cell r="GW141">
            <v>39.847569999999997</v>
          </cell>
          <cell r="GX141">
            <v>46.424520000000001</v>
          </cell>
          <cell r="GY141">
            <v>46.969100000000005</v>
          </cell>
          <cell r="GZ141">
            <v>44.333680000000001</v>
          </cell>
          <cell r="HA141">
            <v>45.757669999999997</v>
          </cell>
          <cell r="HB141">
            <v>45.801270000000002</v>
          </cell>
          <cell r="HC141">
            <v>45.931249999999999</v>
          </cell>
          <cell r="HE141">
            <v>43.488329001663715</v>
          </cell>
          <cell r="HF141">
            <v>36.949037047663452</v>
          </cell>
          <cell r="HG141">
            <v>36.909417957984715</v>
          </cell>
          <cell r="HH141">
            <v>35.883536250603242</v>
          </cell>
          <cell r="HI141">
            <v>34.624418076204805</v>
          </cell>
          <cell r="HJ141">
            <v>32.606983504788332</v>
          </cell>
          <cell r="HK141">
            <v>28.279333419926211</v>
          </cell>
          <cell r="HL141">
            <v>27.184372558694829</v>
          </cell>
          <cell r="HM141">
            <v>30.841654951026261</v>
          </cell>
        </row>
        <row r="164">
          <cell r="CN164">
            <v>65.401191494485644</v>
          </cell>
          <cell r="CO164">
            <v>64.360494720526816</v>
          </cell>
          <cell r="CP164">
            <v>61.546980085321785</v>
          </cell>
          <cell r="CQ164">
            <v>61.496219689375124</v>
          </cell>
          <cell r="CR164">
            <v>56.0508150597027</v>
          </cell>
          <cell r="CS164">
            <v>57.786040590110055</v>
          </cell>
          <cell r="CT164">
            <v>57.482302925047811</v>
          </cell>
          <cell r="CU164">
            <v>55.430352373749606</v>
          </cell>
          <cell r="CV164">
            <v>51.31931324755999</v>
          </cell>
          <cell r="CW164">
            <v>47.148177800459187</v>
          </cell>
          <cell r="CX164">
            <v>45.903151594613988</v>
          </cell>
          <cell r="CY164">
            <v>46.43291929944575</v>
          </cell>
          <cell r="CZ164">
            <v>47.474909051463719</v>
          </cell>
          <cell r="DA164">
            <v>47.389171138441739</v>
          </cell>
          <cell r="DB164">
            <v>44.115567715826579</v>
          </cell>
          <cell r="DC164">
            <v>43.110468771312526</v>
          </cell>
          <cell r="DD164">
            <v>41.102848176466296</v>
          </cell>
          <cell r="DE164">
            <v>40.378624248468313</v>
          </cell>
          <cell r="DF164">
            <v>37.770977139492167</v>
          </cell>
          <cell r="DG164">
            <v>35.088183840775969</v>
          </cell>
          <cell r="DH164">
            <v>32.440248305845564</v>
          </cell>
          <cell r="DI164">
            <v>35.795120507637613</v>
          </cell>
          <cell r="DJ164">
            <v>38.968448329485376</v>
          </cell>
          <cell r="DK164">
            <v>41.19584134019766</v>
          </cell>
          <cell r="DL164">
            <v>40.713666333370433</v>
          </cell>
          <cell r="DM164">
            <v>39.034847029233781</v>
          </cell>
          <cell r="DN164">
            <v>37.405012538980145</v>
          </cell>
          <cell r="DO164">
            <v>35.332448483191975</v>
          </cell>
          <cell r="DP164">
            <v>35.676566288159435</v>
          </cell>
          <cell r="DQ164">
            <v>34.877488440649309</v>
          </cell>
          <cell r="DR164">
            <v>34.513351290005431</v>
          </cell>
          <cell r="DS164">
            <v>31.614355777229232</v>
          </cell>
          <cell r="DT164">
            <v>29.792233287433643</v>
          </cell>
          <cell r="DU164">
            <v>27.898613339665989</v>
          </cell>
          <cell r="DV164">
            <v>27.271152705796204</v>
          </cell>
          <cell r="DW164">
            <v>39.282606547479254</v>
          </cell>
          <cell r="DX164">
            <v>65.584913322650834</v>
          </cell>
          <cell r="DY164">
            <v>97.845815495867072</v>
          </cell>
          <cell r="DZ164">
            <v>119.09918579066597</v>
          </cell>
          <cell r="EA164">
            <v>142.76615389660492</v>
          </cell>
          <cell r="EB164">
            <v>137.79383523579827</v>
          </cell>
          <cell r="EC164">
            <v>158.409787158857</v>
          </cell>
          <cell r="ED164">
            <v>183.48229936124432</v>
          </cell>
          <cell r="EE164">
            <v>195.54359963650782</v>
          </cell>
          <cell r="EF164">
            <v>188.80684133754355</v>
          </cell>
          <cell r="EG164">
            <v>176.97464169260675</v>
          </cell>
          <cell r="EH164">
            <v>187.12484495277934</v>
          </cell>
          <cell r="EI164">
            <v>177.45223481850445</v>
          </cell>
          <cell r="EJ164">
            <v>175.78038946468868</v>
          </cell>
          <cell r="EK164">
            <v>170.52392572273445</v>
          </cell>
          <cell r="EL164">
            <v>170.99699341421461</v>
          </cell>
          <cell r="EM164">
            <v>184.82607514754858</v>
          </cell>
          <cell r="EN164">
            <v>190.14744638956765</v>
          </cell>
          <cell r="EO164">
            <v>193.96630971408908</v>
          </cell>
          <cell r="EP164">
            <v>186.63542014932133</v>
          </cell>
          <cell r="EQ164">
            <v>178.0880983799712</v>
          </cell>
          <cell r="ER164">
            <v>170.19473687834176</v>
          </cell>
          <cell r="ES164">
            <v>158.6913880848295</v>
          </cell>
          <cell r="ET164">
            <v>155.08120616560709</v>
          </cell>
          <cell r="EU164">
            <v>149.68408125153033</v>
          </cell>
          <cell r="EV164">
            <v>121.05860476951518</v>
          </cell>
          <cell r="EW164">
            <v>133.68726351728321</v>
          </cell>
          <cell r="EX164">
            <v>153.20391748709963</v>
          </cell>
          <cell r="EY164">
            <v>173.9924376209201</v>
          </cell>
          <cell r="EZ164">
            <v>200.63461117802186</v>
          </cell>
          <cell r="FA164">
            <v>234.68643409204321</v>
          </cell>
          <cell r="FB164">
            <v>269.79759688585318</v>
          </cell>
          <cell r="FC164">
            <v>264.1249199995674</v>
          </cell>
          <cell r="FD164">
            <v>239.57339320797081</v>
          </cell>
          <cell r="FE164">
            <v>220.27320490367777</v>
          </cell>
          <cell r="FF164">
            <v>216.91815964336783</v>
          </cell>
          <cell r="FG164">
            <v>196.76260631834751</v>
          </cell>
          <cell r="FH164">
            <v>180.85820113215459</v>
          </cell>
          <cell r="FI164">
            <v>169.7574809309603</v>
          </cell>
          <cell r="FJ164">
            <v>163.22562810983476</v>
          </cell>
          <cell r="FK164">
            <v>154.18590000572704</v>
          </cell>
          <cell r="FL164">
            <v>143.75884261475454</v>
          </cell>
          <cell r="FM164">
            <v>135.73453996983409</v>
          </cell>
          <cell r="FN164">
            <v>131.12764932562621</v>
          </cell>
          <cell r="FO164">
            <v>124.8704143091805</v>
          </cell>
          <cell r="FP164">
            <v>117.9443546328597</v>
          </cell>
          <cell r="FQ164">
            <v>113.75166136372791</v>
          </cell>
          <cell r="FR164">
            <v>110.52126306049273</v>
          </cell>
          <cell r="FS164">
            <v>108.55433082323839</v>
          </cell>
          <cell r="FT164">
            <v>101.08108108108108</v>
          </cell>
          <cell r="FU164">
            <v>94.60615480261113</v>
          </cell>
          <cell r="FV164">
            <v>91.949294286804189</v>
          </cell>
          <cell r="FW164">
            <v>89.147850811172432</v>
          </cell>
          <cell r="FX164">
            <v>88.548341146305461</v>
          </cell>
          <cell r="FY164">
            <v>82.837396392003896</v>
          </cell>
          <cell r="FZ164">
            <v>73.235391803024612</v>
          </cell>
          <cell r="GA164">
            <v>65.554509988433409</v>
          </cell>
          <cell r="GB164">
            <v>62.041618336997729</v>
          </cell>
          <cell r="GC164">
            <v>54.562184712339302</v>
          </cell>
          <cell r="GD164">
            <v>51.601440421837815</v>
          </cell>
          <cell r="GE164">
            <v>46.677779697712005</v>
          </cell>
          <cell r="GF164">
            <v>48.88443392150424</v>
          </cell>
          <cell r="GG164">
            <v>50.458639781836212</v>
          </cell>
          <cell r="GH164">
            <v>51.626111676186007</v>
          </cell>
          <cell r="GI164">
            <v>48.554863969480969</v>
          </cell>
          <cell r="GJ164">
            <v>46.100504322766568</v>
          </cell>
          <cell r="GK164">
            <v>49.251791992320868</v>
          </cell>
          <cell r="GL164">
            <v>47.557503985424731</v>
          </cell>
          <cell r="GM164">
            <v>46.512286503888262</v>
          </cell>
          <cell r="GN164">
            <v>47.026943466913998</v>
          </cell>
          <cell r="GO164">
            <v>46.020267692766993</v>
          </cell>
          <cell r="GP164">
            <v>46.070528255244135</v>
          </cell>
          <cell r="GQ164">
            <v>44.277466086571096</v>
          </cell>
          <cell r="GR164">
            <v>41.872270171992227</v>
          </cell>
          <cell r="GS164">
            <v>37.022772876632004</v>
          </cell>
          <cell r="GT164">
            <v>32.57978933266466</v>
          </cell>
          <cell r="GU164">
            <v>31.295852097336738</v>
          </cell>
          <cell r="GV164">
            <v>32.795138888888886</v>
          </cell>
          <cell r="GW164">
            <v>37.946425841796646</v>
          </cell>
          <cell r="GX164">
            <v>43.02981152604594</v>
          </cell>
          <cell r="GY164">
            <v>46.304751618103118</v>
          </cell>
          <cell r="GZ164">
            <v>48.222906747376953</v>
          </cell>
          <cell r="HA164">
            <v>49.259842861169943</v>
          </cell>
          <cell r="HB164">
            <v>46.279385099795022</v>
          </cell>
          <cell r="HC164">
            <v>43.660805616271681</v>
          </cell>
          <cell r="HD164">
            <v>40.868562557537736</v>
          </cell>
          <cell r="HE164">
            <v>37.70066978004126</v>
          </cell>
          <cell r="HF164">
            <v>37.236091948038421</v>
          </cell>
          <cell r="HG164">
            <v>38.548939851510774</v>
          </cell>
          <cell r="HH164">
            <v>40.233724259241406</v>
          </cell>
          <cell r="HI164">
            <v>42.080031386108132</v>
          </cell>
          <cell r="HJ164">
            <v>43.125636591805097</v>
          </cell>
          <cell r="HK164">
            <v>43.939509340888144</v>
          </cell>
          <cell r="HL164">
            <v>52.052255841945794</v>
          </cell>
          <cell r="HM164">
            <v>68.485716644946351</v>
          </cell>
        </row>
        <row r="167">
          <cell r="CN167">
            <v>17.508792497069166</v>
          </cell>
          <cell r="CO167">
            <v>17.057780030410541</v>
          </cell>
          <cell r="CP167">
            <v>13.810055034954633</v>
          </cell>
          <cell r="CQ167">
            <v>13.769390692467615</v>
          </cell>
          <cell r="CR167">
            <v>13.293800098151479</v>
          </cell>
          <cell r="CS167">
            <v>12.954209748892172</v>
          </cell>
          <cell r="CT167">
            <v>11.590672030993892</v>
          </cell>
          <cell r="CU167">
            <v>10.590403237462063</v>
          </cell>
          <cell r="CV167">
            <v>10.136906069258362</v>
          </cell>
          <cell r="CW167">
            <v>8.5882191215891126</v>
          </cell>
          <cell r="CX167">
            <v>7.7337559429477025</v>
          </cell>
          <cell r="CY167">
            <v>6.464010282776349</v>
          </cell>
          <cell r="CZ167">
            <v>6.1775027116697512</v>
          </cell>
          <cell r="DA167">
            <v>6.3237518910741306</v>
          </cell>
          <cell r="DB167">
            <v>7.464581956984512</v>
          </cell>
          <cell r="DC167">
            <v>7.0877487722925814</v>
          </cell>
          <cell r="DD167">
            <v>7.9946384202955407</v>
          </cell>
          <cell r="DE167">
            <v>7.7040944486309968</v>
          </cell>
          <cell r="DF167">
            <v>7.4348612786489756</v>
          </cell>
          <cell r="DG167">
            <v>7.7604926268027876</v>
          </cell>
          <cell r="DH167">
            <v>6.5495075168481085</v>
          </cell>
          <cell r="DI167">
            <v>5.6471893491124252</v>
          </cell>
          <cell r="DJ167">
            <v>5.3072625698324014</v>
          </cell>
          <cell r="DK167">
            <v>4.77866622702168</v>
          </cell>
          <cell r="DL167">
            <v>4.8860509115927062</v>
          </cell>
          <cell r="DM167">
            <v>4.4203294558513555</v>
          </cell>
          <cell r="DN167">
            <v>3.7915242425248068</v>
          </cell>
          <cell r="DO167">
            <v>3.7163497359810815</v>
          </cell>
          <cell r="DP167">
            <v>4.4892124723641071</v>
          </cell>
          <cell r="DQ167">
            <v>3.7477154046997385</v>
          </cell>
          <cell r="DR167">
            <v>3.6283969755449395</v>
          </cell>
          <cell r="DS167">
            <v>3.540203086173574</v>
          </cell>
          <cell r="DT167">
            <v>3.4117344460004002</v>
          </cell>
          <cell r="DU167">
            <v>3.2492646257762288</v>
          </cell>
          <cell r="DV167">
            <v>3.4666666666666672</v>
          </cell>
          <cell r="DW167">
            <v>3.3072374448238526</v>
          </cell>
          <cell r="DX167">
            <v>2.7410838143822431</v>
          </cell>
          <cell r="DY167">
            <v>5.7167009279360625</v>
          </cell>
          <cell r="DZ167">
            <v>18.640077821011676</v>
          </cell>
          <cell r="EA167">
            <v>33.282182549529196</v>
          </cell>
          <cell r="EB167">
            <v>27.910339757873697</v>
          </cell>
          <cell r="EC167">
            <v>32.428320259670002</v>
          </cell>
          <cell r="ED167">
            <v>31.534901605350253</v>
          </cell>
          <cell r="EE167">
            <v>26.322254675648939</v>
          </cell>
          <cell r="EF167">
            <v>24.419751100283833</v>
          </cell>
          <cell r="EG167">
            <v>22.459140220473135</v>
          </cell>
          <cell r="EH167">
            <v>20.1559678213758</v>
          </cell>
          <cell r="EI167">
            <v>19.123468523377614</v>
          </cell>
          <cell r="EJ167">
            <v>18.185321006146374</v>
          </cell>
          <cell r="EK167">
            <v>16.342760617760614</v>
          </cell>
          <cell r="EL167">
            <v>17.747039473684207</v>
          </cell>
          <cell r="EM167">
            <v>21.962483660130715</v>
          </cell>
          <cell r="EN167">
            <v>33.197614991482105</v>
          </cell>
          <cell r="EO167">
            <v>39.962234042553199</v>
          </cell>
          <cell r="EP167">
            <v>40.98954545454545</v>
          </cell>
          <cell r="EQ167">
            <v>39.155388813096863</v>
          </cell>
          <cell r="ER167">
            <v>40.308472553699282</v>
          </cell>
          <cell r="ES167">
            <v>39.635038084874864</v>
          </cell>
          <cell r="ET167">
            <v>43.164576074332174</v>
          </cell>
          <cell r="EU167">
            <v>43.860629067245121</v>
          </cell>
          <cell r="EV167">
            <v>49.996055226824453</v>
          </cell>
          <cell r="EW167">
            <v>45.407261247040246</v>
          </cell>
          <cell r="EX167">
            <v>48.919085855466335</v>
          </cell>
          <cell r="EY167">
            <v>71.826787512588112</v>
          </cell>
          <cell r="EZ167">
            <v>92.847588717015469</v>
          </cell>
          <cell r="FA167">
            <v>116.59480053787539</v>
          </cell>
          <cell r="FB167">
            <v>121.90328385065226</v>
          </cell>
          <cell r="FC167">
            <v>105.30262080262081</v>
          </cell>
          <cell r="FD167">
            <v>93.622213967310557</v>
          </cell>
          <cell r="FE167">
            <v>94.504302282080062</v>
          </cell>
          <cell r="FF167">
            <v>87.424438393464939</v>
          </cell>
          <cell r="FG167">
            <v>75.239610963748902</v>
          </cell>
          <cell r="FH167">
            <v>72.312866313145392</v>
          </cell>
          <cell r="FI167">
            <v>70.100948866631541</v>
          </cell>
          <cell r="FJ167">
            <v>71.191377497371192</v>
          </cell>
          <cell r="FK167">
            <v>66.144165863066533</v>
          </cell>
          <cell r="FL167">
            <v>62.329828571428571</v>
          </cell>
          <cell r="FM167">
            <v>59.044025157232703</v>
          </cell>
          <cell r="FN167">
            <v>59.860017123287669</v>
          </cell>
          <cell r="FO167">
            <v>56.743979470983014</v>
          </cell>
          <cell r="FP167">
            <v>55.190919452887535</v>
          </cell>
          <cell r="FQ167">
            <v>53.726454929318891</v>
          </cell>
          <cell r="FR167">
            <v>51.729508196721305</v>
          </cell>
          <cell r="FS167">
            <v>50.238627165290595</v>
          </cell>
          <cell r="FT167">
            <v>47.627938517179025</v>
          </cell>
          <cell r="FU167">
            <v>44.822416910026419</v>
          </cell>
          <cell r="FV167">
            <v>41.698146737750697</v>
          </cell>
          <cell r="FW167">
            <v>40.889382656737929</v>
          </cell>
          <cell r="FX167">
            <v>40.514835164835162</v>
          </cell>
          <cell r="FY167">
            <v>37.148994515539307</v>
          </cell>
          <cell r="FZ167">
            <v>36.679922965816083</v>
          </cell>
          <cell r="GA167">
            <v>36.214710318516552</v>
          </cell>
          <cell r="GB167">
            <v>35.204393119599452</v>
          </cell>
          <cell r="GC167">
            <v>33.723222680263248</v>
          </cell>
          <cell r="GD167">
            <v>32.25953333333333</v>
          </cell>
          <cell r="GE167">
            <v>33.078496001953241</v>
          </cell>
          <cell r="GF167">
            <v>34.458445187092536</v>
          </cell>
          <cell r="GG167">
            <v>34.782510217145109</v>
          </cell>
          <cell r="GH167">
            <v>33.843291062012462</v>
          </cell>
          <cell r="GI167">
            <v>32.359341473881322</v>
          </cell>
          <cell r="GJ167">
            <v>32.587954830614805</v>
          </cell>
          <cell r="GK167">
            <v>31.799897711290114</v>
          </cell>
          <cell r="GL167">
            <v>34.940552995391705</v>
          </cell>
          <cell r="GM167">
            <v>38.783611841547213</v>
          </cell>
          <cell r="GN167">
            <v>39.778958608766402</v>
          </cell>
          <cell r="GO167">
            <v>43.063834324574081</v>
          </cell>
          <cell r="GP167">
            <v>47.515035403782377</v>
          </cell>
          <cell r="GQ167">
            <v>49.49796392024475</v>
          </cell>
          <cell r="GR167">
            <v>50.964065990046628</v>
          </cell>
          <cell r="GS167">
            <v>52.290132010794252</v>
          </cell>
          <cell r="GT167">
            <v>55.251331185056266</v>
          </cell>
          <cell r="GU167">
            <v>60.010640604413013</v>
          </cell>
          <cell r="GV167">
            <v>63.142575382236451</v>
          </cell>
          <cell r="GW167">
            <v>65.356505542704355</v>
          </cell>
          <cell r="GX167">
            <v>65.655764825655382</v>
          </cell>
          <cell r="GY167">
            <v>66.51507901104398</v>
          </cell>
          <cell r="GZ167">
            <v>66.285420051427053</v>
          </cell>
          <cell r="HA167">
            <v>64.655732572281835</v>
          </cell>
          <cell r="HB167">
            <v>64.494127748131419</v>
          </cell>
          <cell r="HC167">
            <v>60.771005505960346</v>
          </cell>
          <cell r="HD167">
            <v>54.770483772506083</v>
          </cell>
          <cell r="HE167">
            <v>54.687724056804406</v>
          </cell>
          <cell r="HF167">
            <v>57.056256636253451</v>
          </cell>
          <cell r="HG167">
            <v>60.360315647528431</v>
          </cell>
          <cell r="HH167">
            <v>61.35661772450549</v>
          </cell>
          <cell r="HI167">
            <v>61.598710277231049</v>
          </cell>
          <cell r="HJ167">
            <v>61.067115458889432</v>
          </cell>
          <cell r="HK167">
            <v>62.148423388186437</v>
          </cell>
          <cell r="HL167">
            <v>71.128684344677708</v>
          </cell>
          <cell r="HM167">
            <v>84.259167578555207</v>
          </cell>
        </row>
      </sheetData>
      <sheetData sheetId="2">
        <row r="1">
          <cell r="B1">
            <v>1880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tabSelected="1" workbookViewId="0">
      <selection sqref="A1:D1"/>
    </sheetView>
  </sheetViews>
  <sheetFormatPr defaultRowHeight="15" x14ac:dyDescent="0.25"/>
  <cols>
    <col min="1" max="1" width="20.7109375" customWidth="1"/>
    <col min="2" max="2" width="20.140625" customWidth="1"/>
    <col min="3" max="3" width="21.28515625" customWidth="1"/>
    <col min="4" max="4" width="13.140625" customWidth="1"/>
  </cols>
  <sheetData>
    <row r="1" spans="1:4" x14ac:dyDescent="0.25">
      <c r="A1" s="91" t="s">
        <v>278</v>
      </c>
      <c r="B1" s="91"/>
      <c r="C1" s="91"/>
      <c r="D1" s="91"/>
    </row>
    <row r="2" spans="1:4" x14ac:dyDescent="0.25">
      <c r="A2" s="92" t="s">
        <v>209</v>
      </c>
      <c r="B2" s="92"/>
      <c r="C2" s="92"/>
      <c r="D2" s="92"/>
    </row>
    <row r="3" spans="1:4" ht="24" x14ac:dyDescent="0.25">
      <c r="A3" s="86" t="s">
        <v>208</v>
      </c>
      <c r="B3" s="86" t="s">
        <v>210</v>
      </c>
      <c r="C3" s="86" t="s">
        <v>211</v>
      </c>
      <c r="D3" s="86" t="s">
        <v>212</v>
      </c>
    </row>
    <row r="4" spans="1:4" x14ac:dyDescent="0.25">
      <c r="A4" s="87" t="s">
        <v>165</v>
      </c>
      <c r="B4" s="88" t="s">
        <v>213</v>
      </c>
      <c r="C4" s="88" t="s">
        <v>214</v>
      </c>
      <c r="D4" s="88" t="s">
        <v>215</v>
      </c>
    </row>
    <row r="5" spans="1:4" x14ac:dyDescent="0.25">
      <c r="A5" s="87"/>
      <c r="B5" s="88" t="s">
        <v>216</v>
      </c>
      <c r="C5" s="88" t="s">
        <v>217</v>
      </c>
      <c r="D5" s="88" t="s">
        <v>218</v>
      </c>
    </row>
    <row r="6" spans="1:4" ht="24" x14ac:dyDescent="0.25">
      <c r="A6" s="87"/>
      <c r="B6" s="88" t="s">
        <v>219</v>
      </c>
      <c r="C6" s="88" t="s">
        <v>220</v>
      </c>
      <c r="D6" s="88" t="s">
        <v>221</v>
      </c>
    </row>
    <row r="7" spans="1:4" x14ac:dyDescent="0.25">
      <c r="A7" s="87"/>
      <c r="B7" s="88" t="s">
        <v>222</v>
      </c>
      <c r="C7" s="88"/>
      <c r="D7" s="88" t="s">
        <v>223</v>
      </c>
    </row>
    <row r="8" spans="1:4" x14ac:dyDescent="0.25">
      <c r="A8" s="87"/>
      <c r="B8" s="88"/>
      <c r="C8" s="88"/>
      <c r="D8" s="88"/>
    </row>
    <row r="9" spans="1:4" x14ac:dyDescent="0.25">
      <c r="A9" s="87" t="s">
        <v>224</v>
      </c>
      <c r="B9" s="88"/>
      <c r="C9" s="88" t="s">
        <v>225</v>
      </c>
      <c r="D9" s="88" t="s">
        <v>226</v>
      </c>
    </row>
    <row r="10" spans="1:4" x14ac:dyDescent="0.25">
      <c r="A10" s="87"/>
      <c r="B10" s="88"/>
      <c r="C10" s="88" t="s">
        <v>227</v>
      </c>
      <c r="D10" s="88" t="s">
        <v>228</v>
      </c>
    </row>
    <row r="11" spans="1:4" x14ac:dyDescent="0.25">
      <c r="A11" s="87"/>
      <c r="B11" s="88"/>
      <c r="C11" s="88" t="s">
        <v>229</v>
      </c>
      <c r="D11" s="88"/>
    </row>
    <row r="12" spans="1:4" x14ac:dyDescent="0.25">
      <c r="A12" s="87"/>
      <c r="B12" s="88"/>
      <c r="C12" s="88" t="s">
        <v>230</v>
      </c>
      <c r="D12" s="88"/>
    </row>
    <row r="13" spans="1:4" x14ac:dyDescent="0.25">
      <c r="A13" s="87"/>
      <c r="B13" s="88"/>
      <c r="C13" s="88" t="s">
        <v>231</v>
      </c>
      <c r="D13" s="88"/>
    </row>
    <row r="14" spans="1:4" x14ac:dyDescent="0.25">
      <c r="A14" s="87"/>
      <c r="B14" s="88"/>
      <c r="C14" s="88"/>
      <c r="D14" s="88"/>
    </row>
    <row r="15" spans="1:4" x14ac:dyDescent="0.25">
      <c r="A15" s="87" t="s">
        <v>232</v>
      </c>
      <c r="B15" s="88" t="s">
        <v>233</v>
      </c>
      <c r="C15" s="88" t="s">
        <v>234</v>
      </c>
      <c r="D15" s="88"/>
    </row>
    <row r="16" spans="1:4" ht="24" x14ac:dyDescent="0.25">
      <c r="A16" s="87"/>
      <c r="B16" s="88" t="s">
        <v>235</v>
      </c>
      <c r="C16" s="88" t="s">
        <v>236</v>
      </c>
      <c r="D16" s="88"/>
    </row>
    <row r="17" spans="1:4" x14ac:dyDescent="0.25">
      <c r="A17" s="87"/>
      <c r="B17" s="88"/>
      <c r="C17" s="88" t="s">
        <v>237</v>
      </c>
      <c r="D17" s="88"/>
    </row>
    <row r="18" spans="1:4" x14ac:dyDescent="0.25">
      <c r="A18" s="87"/>
      <c r="B18" s="88"/>
      <c r="C18" s="87" t="s">
        <v>238</v>
      </c>
      <c r="D18" s="88"/>
    </row>
    <row r="19" spans="1:4" x14ac:dyDescent="0.25">
      <c r="A19" s="87"/>
      <c r="B19" s="88"/>
      <c r="C19" s="88" t="s">
        <v>216</v>
      </c>
      <c r="D19" s="88"/>
    </row>
    <row r="20" spans="1:4" ht="15.75" thickBot="1" x14ac:dyDescent="0.3">
      <c r="A20" s="89" t="s">
        <v>239</v>
      </c>
      <c r="B20" s="90" t="s">
        <v>240</v>
      </c>
      <c r="C20" s="90" t="s">
        <v>241</v>
      </c>
      <c r="D20" s="90"/>
    </row>
    <row r="21" spans="1:4" x14ac:dyDescent="0.25">
      <c r="A21" s="49"/>
      <c r="B21" s="49"/>
      <c r="C21" s="93" t="s">
        <v>242</v>
      </c>
      <c r="D21" s="93"/>
    </row>
  </sheetData>
  <mergeCells count="3">
    <mergeCell ref="A1:D1"/>
    <mergeCell ref="A2:D2"/>
    <mergeCell ref="C21:D2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57"/>
  <sheetViews>
    <sheetView showGridLines="0" topLeftCell="DP1" zoomScaleNormal="100" workbookViewId="0">
      <selection activeCell="F3" sqref="F3"/>
    </sheetView>
  </sheetViews>
  <sheetFormatPr defaultRowHeight="15" x14ac:dyDescent="0.25"/>
  <cols>
    <col min="1" max="1" width="15.42578125" style="120" bestFit="1" customWidth="1"/>
    <col min="2" max="2" width="9.28515625" style="120" bestFit="1" customWidth="1"/>
    <col min="3" max="4" width="9.5703125" style="120" bestFit="1" customWidth="1"/>
    <col min="5" max="131" width="9.28515625" style="120" bestFit="1" customWidth="1"/>
    <col min="132" max="16384" width="9.140625" style="120"/>
  </cols>
  <sheetData>
    <row r="1" spans="1:145" s="116" customFormat="1" x14ac:dyDescent="0.25">
      <c r="B1" s="114">
        <v>1880</v>
      </c>
      <c r="C1" s="114">
        <v>1881</v>
      </c>
      <c r="D1" s="114">
        <v>1882</v>
      </c>
      <c r="E1" s="114">
        <v>1883</v>
      </c>
      <c r="F1" s="114">
        <v>1884</v>
      </c>
      <c r="G1" s="114">
        <v>1885</v>
      </c>
      <c r="H1" s="114">
        <v>1886</v>
      </c>
      <c r="I1" s="114">
        <v>1887</v>
      </c>
      <c r="J1" s="114">
        <v>1888</v>
      </c>
      <c r="K1" s="114">
        <v>1889</v>
      </c>
      <c r="L1" s="114">
        <v>1890</v>
      </c>
      <c r="M1" s="114">
        <v>1891</v>
      </c>
      <c r="N1" s="114">
        <v>1892</v>
      </c>
      <c r="O1" s="114">
        <v>1893</v>
      </c>
      <c r="P1" s="114">
        <v>1894</v>
      </c>
      <c r="Q1" s="114">
        <v>1895</v>
      </c>
      <c r="R1" s="114">
        <v>1896</v>
      </c>
      <c r="S1" s="114">
        <v>1897</v>
      </c>
      <c r="T1" s="114">
        <v>1898</v>
      </c>
      <c r="U1" s="114">
        <v>1899</v>
      </c>
      <c r="V1" s="114">
        <v>1900</v>
      </c>
      <c r="W1" s="114">
        <v>1901</v>
      </c>
      <c r="X1" s="114">
        <v>1902</v>
      </c>
      <c r="Y1" s="114">
        <v>1903</v>
      </c>
      <c r="Z1" s="114">
        <v>1904</v>
      </c>
      <c r="AA1" s="114">
        <v>1905</v>
      </c>
      <c r="AB1" s="114">
        <v>1906</v>
      </c>
      <c r="AC1" s="114">
        <v>1907</v>
      </c>
      <c r="AD1" s="114">
        <v>1908</v>
      </c>
      <c r="AE1" s="114">
        <v>1909</v>
      </c>
      <c r="AF1" s="114">
        <v>1910</v>
      </c>
      <c r="AG1" s="114">
        <v>1911</v>
      </c>
      <c r="AH1" s="114">
        <v>1912</v>
      </c>
      <c r="AI1" s="114">
        <v>1913</v>
      </c>
      <c r="AJ1" s="114">
        <v>1914</v>
      </c>
      <c r="AK1" s="114">
        <v>1915</v>
      </c>
      <c r="AL1" s="114">
        <v>1916</v>
      </c>
      <c r="AM1" s="114">
        <v>1917</v>
      </c>
      <c r="AN1" s="114">
        <v>1918</v>
      </c>
      <c r="AO1" s="114">
        <v>1919</v>
      </c>
      <c r="AP1" s="114">
        <v>1920</v>
      </c>
      <c r="AQ1" s="114">
        <v>1921</v>
      </c>
      <c r="AR1" s="114">
        <v>1922</v>
      </c>
      <c r="AS1" s="114">
        <v>1923</v>
      </c>
      <c r="AT1" s="114">
        <v>1924</v>
      </c>
      <c r="AU1" s="114">
        <v>1925</v>
      </c>
      <c r="AV1" s="114">
        <v>1926</v>
      </c>
      <c r="AW1" s="114">
        <v>1927</v>
      </c>
      <c r="AX1" s="114">
        <v>1928</v>
      </c>
      <c r="AY1" s="114">
        <v>1929</v>
      </c>
      <c r="AZ1" s="114">
        <v>1930</v>
      </c>
      <c r="BA1" s="114">
        <v>1931</v>
      </c>
      <c r="BB1" s="114">
        <v>1932</v>
      </c>
      <c r="BC1" s="114">
        <v>1933</v>
      </c>
      <c r="BD1" s="114">
        <v>1934</v>
      </c>
      <c r="BE1" s="114">
        <v>1935</v>
      </c>
      <c r="BF1" s="114">
        <v>1936</v>
      </c>
      <c r="BG1" s="114">
        <v>1937</v>
      </c>
      <c r="BH1" s="114">
        <v>1938</v>
      </c>
      <c r="BI1" s="114">
        <v>1939</v>
      </c>
      <c r="BJ1" s="114">
        <v>1940</v>
      </c>
      <c r="BK1" s="114">
        <v>1941</v>
      </c>
      <c r="BL1" s="114">
        <v>1942</v>
      </c>
      <c r="BM1" s="114">
        <v>1943</v>
      </c>
      <c r="BN1" s="114">
        <v>1944</v>
      </c>
      <c r="BO1" s="114">
        <v>1945</v>
      </c>
      <c r="BP1" s="114">
        <v>1946</v>
      </c>
      <c r="BQ1" s="114">
        <v>1947</v>
      </c>
      <c r="BR1" s="114">
        <v>1948</v>
      </c>
      <c r="BS1" s="114">
        <v>1949</v>
      </c>
      <c r="BT1" s="114">
        <v>1950</v>
      </c>
      <c r="BU1" s="114">
        <v>1951</v>
      </c>
      <c r="BV1" s="114">
        <v>1952</v>
      </c>
      <c r="BW1" s="114">
        <v>1953</v>
      </c>
      <c r="BX1" s="114">
        <v>1954</v>
      </c>
      <c r="BY1" s="114">
        <v>1955</v>
      </c>
      <c r="BZ1" s="114">
        <v>1956</v>
      </c>
      <c r="CA1" s="114">
        <v>1957</v>
      </c>
      <c r="CB1" s="114">
        <v>1958</v>
      </c>
      <c r="CC1" s="114">
        <v>1959</v>
      </c>
      <c r="CD1" s="114">
        <v>1960</v>
      </c>
      <c r="CE1" s="114">
        <v>1961</v>
      </c>
      <c r="CF1" s="114">
        <v>1962</v>
      </c>
      <c r="CG1" s="114">
        <v>1963</v>
      </c>
      <c r="CH1" s="114">
        <v>1964</v>
      </c>
      <c r="CI1" s="114">
        <v>1965</v>
      </c>
      <c r="CJ1" s="114">
        <v>1966</v>
      </c>
      <c r="CK1" s="114">
        <v>1967</v>
      </c>
      <c r="CL1" s="114">
        <v>1968</v>
      </c>
      <c r="CM1" s="114">
        <v>1969</v>
      </c>
      <c r="CN1" s="114">
        <v>1970</v>
      </c>
      <c r="CO1" s="114">
        <v>1971</v>
      </c>
      <c r="CP1" s="114">
        <v>1972</v>
      </c>
      <c r="CQ1" s="114">
        <v>1973</v>
      </c>
      <c r="CR1" s="114">
        <v>1974</v>
      </c>
      <c r="CS1" s="114">
        <v>1975</v>
      </c>
      <c r="CT1" s="114">
        <v>1976</v>
      </c>
      <c r="CU1" s="114">
        <v>1977</v>
      </c>
      <c r="CV1" s="114">
        <v>1978</v>
      </c>
      <c r="CW1" s="114">
        <v>1979</v>
      </c>
      <c r="CX1" s="114">
        <v>1980</v>
      </c>
      <c r="CY1" s="114">
        <v>1981</v>
      </c>
      <c r="CZ1" s="114">
        <v>1982</v>
      </c>
      <c r="DA1" s="114">
        <v>1983</v>
      </c>
      <c r="DB1" s="114">
        <v>1984</v>
      </c>
      <c r="DC1" s="114">
        <v>1985</v>
      </c>
      <c r="DD1" s="114">
        <v>1986</v>
      </c>
      <c r="DE1" s="114">
        <v>1987</v>
      </c>
      <c r="DF1" s="114">
        <v>1988</v>
      </c>
      <c r="DG1" s="114">
        <v>1989</v>
      </c>
      <c r="DH1" s="114">
        <v>1990</v>
      </c>
      <c r="DI1" s="114">
        <v>1991</v>
      </c>
      <c r="DJ1" s="114">
        <v>1992</v>
      </c>
      <c r="DK1" s="114">
        <v>1993</v>
      </c>
      <c r="DL1" s="114">
        <v>1994</v>
      </c>
      <c r="DM1" s="114">
        <v>1995</v>
      </c>
      <c r="DN1" s="114">
        <v>1996</v>
      </c>
      <c r="DO1" s="114">
        <v>1997</v>
      </c>
      <c r="DP1" s="114">
        <v>1998</v>
      </c>
      <c r="DQ1" s="114">
        <v>1999</v>
      </c>
      <c r="DR1" s="114">
        <v>2000</v>
      </c>
      <c r="DS1" s="114">
        <v>2001</v>
      </c>
      <c r="DT1" s="114">
        <v>2002</v>
      </c>
      <c r="DU1" s="114">
        <v>2003</v>
      </c>
      <c r="DV1" s="114">
        <v>2004</v>
      </c>
      <c r="DW1" s="114">
        <v>2005</v>
      </c>
      <c r="DX1" s="114">
        <v>2006</v>
      </c>
      <c r="DY1" s="114">
        <v>2007</v>
      </c>
      <c r="DZ1" s="114">
        <v>2008</v>
      </c>
      <c r="EA1" s="114">
        <v>2009</v>
      </c>
      <c r="EB1" s="114">
        <v>2010</v>
      </c>
      <c r="EC1" s="114">
        <v>2011</v>
      </c>
      <c r="ED1" s="114">
        <v>2012</v>
      </c>
      <c r="EE1" s="114">
        <v>2013</v>
      </c>
      <c r="EF1" s="114">
        <v>2014</v>
      </c>
      <c r="EG1" s="114">
        <v>2015</v>
      </c>
      <c r="EH1" s="114">
        <v>2016</v>
      </c>
      <c r="EI1" s="114">
        <v>2017</v>
      </c>
      <c r="EJ1" s="114">
        <v>2018</v>
      </c>
      <c r="EK1" s="114">
        <v>2019</v>
      </c>
      <c r="EL1" s="114">
        <v>2020</v>
      </c>
      <c r="EN1" s="115"/>
      <c r="EO1" s="115"/>
    </row>
    <row r="2" spans="1:145" s="116" customFormat="1" x14ac:dyDescent="0.25">
      <c r="A2" s="116" t="s">
        <v>41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>
        <f>'[1]Public debt (in percent of GDP)'!EH30</f>
        <v>62.903225806451616</v>
      </c>
      <c r="AW2" s="117">
        <f>'[1]Public debt (in percent of GDP)'!EI30</f>
        <v>57.777378169393991</v>
      </c>
      <c r="AX2" s="117">
        <f>'[1]Public debt (in percent of GDP)'!EJ30</f>
        <v>53.173553719008261</v>
      </c>
      <c r="AY2" s="117">
        <f>'[1]Public debt (in percent of GDP)'!EK30</f>
        <v>53.200847043492423</v>
      </c>
      <c r="AZ2" s="117">
        <f>'[1]Public debt (in percent of GDP)'!EL30</f>
        <v>60.786713286713287</v>
      </c>
      <c r="BA2" s="117">
        <f>'[1]Public debt (in percent of GDP)'!EM30</f>
        <v>79.607926699339444</v>
      </c>
      <c r="BB2" s="117">
        <f>'[1]Public debt (in percent of GDP)'!EN30</f>
        <v>102.30728893550079</v>
      </c>
      <c r="BC2" s="117">
        <f>'[1]Public debt (in percent of GDP)'!EO30</f>
        <v>117.86941580756013</v>
      </c>
      <c r="BD2" s="117">
        <f>'[1]Public debt (in percent of GDP)'!EP30</f>
        <v>108.28924162257496</v>
      </c>
      <c r="BE2" s="117">
        <f>'[1]Public debt (in percent of GDP)'!EQ30</f>
        <v>105.16159032783074</v>
      </c>
      <c r="BF2" s="117">
        <f>'[1]Public debt (in percent of GDP)'!ER30</f>
        <v>98.424687095381955</v>
      </c>
      <c r="BG2" s="117">
        <f>'[1]Public debt (in percent of GDP)'!ES30</f>
        <v>87.941232589200538</v>
      </c>
      <c r="BH2" s="117">
        <f>'[1]Public debt (in percent of GDP)'!ET30</f>
        <v>90.838391502276181</v>
      </c>
      <c r="BI2" s="117">
        <f>'[1]Public debt (in percent of GDP)'!EU30</f>
        <v>90.980252624088237</v>
      </c>
      <c r="BJ2" s="117">
        <f>'[1]Public debt (in percent of GDP)'!EV30</f>
        <v>91.002532399821249</v>
      </c>
      <c r="BK2" s="117">
        <f>'[1]Public debt (in percent of GDP)'!EW30</f>
        <v>91.584158415841586</v>
      </c>
      <c r="BL2" s="117">
        <f>'[1]Public debt (in percent of GDP)'!EX30</f>
        <v>93.735996103263517</v>
      </c>
      <c r="BM2" s="117">
        <f>'[1]Public debt (in percent of GDP)'!EY30</f>
        <v>113.59811815796617</v>
      </c>
      <c r="BN2" s="117">
        <f>'[1]Public debt (in percent of GDP)'!EZ30</f>
        <v>131.70999324780553</v>
      </c>
      <c r="BO2" s="117">
        <f>'[1]Public debt (in percent of GDP)'!FA30</f>
        <v>155.46657675124337</v>
      </c>
      <c r="BP2" s="117">
        <f>'[1]Public debt (in percent of GDP)'!FB30</f>
        <v>153.78207824989482</v>
      </c>
      <c r="BQ2" s="117">
        <f>'[1]Public debt (in percent of GDP)'!FC30</f>
        <v>131.611370889928</v>
      </c>
      <c r="BR2" s="117">
        <f>'[1]Public debt (in percent of GDP)'!FD30</f>
        <v>112.96666451737701</v>
      </c>
      <c r="BS2" s="117">
        <f>'[1]Public debt (in percent of GDP)'!FE30</f>
        <v>103.30952380952381</v>
      </c>
      <c r="BT2" s="117">
        <f>'[1]Public debt (in percent of GDP)'!FF30</f>
        <v>89.442206167751081</v>
      </c>
      <c r="BU2" s="117">
        <f>'[1]Public debt (in percent of GDP)'!FG30</f>
        <v>77.996664244870573</v>
      </c>
      <c r="BV2" s="117">
        <f>'[1]Public debt (in percent of GDP)'!FH30</f>
        <v>71.405346821090063</v>
      </c>
      <c r="BW2" s="117">
        <f>'[1]Public debt (in percent of GDP)'!FI30</f>
        <v>68.48837742086657</v>
      </c>
      <c r="BX2" s="117">
        <f>'[1]Public debt (in percent of GDP)'!FJ30</f>
        <v>69.594078656283941</v>
      </c>
      <c r="BY2" s="117">
        <f>'[1]Public debt (in percent of GDP)'!FK30</f>
        <v>67.737757382567452</v>
      </c>
      <c r="BZ2" s="117">
        <f>'[1]Public debt (in percent of GDP)'!FL30</f>
        <v>59.531129344541689</v>
      </c>
      <c r="CA2" s="117">
        <f>'[1]Public debt (in percent of GDP)'!FM30</f>
        <v>58.743841287157778</v>
      </c>
      <c r="CB2" s="117">
        <f>'[1]Public debt (in percent of GDP)'!FN30</f>
        <v>64.313202866869844</v>
      </c>
      <c r="CC2" s="117">
        <f>'[1]Public debt (in percent of GDP)'!FO30</f>
        <v>65.413052720814321</v>
      </c>
      <c r="CD2" s="117">
        <f>'[1]Public debt (in percent of GDP)'!FP30</f>
        <v>66.125689680142557</v>
      </c>
      <c r="CE2" s="117">
        <f>'[1]Public debt (in percent of GDP)'!FQ30</f>
        <v>68.659516352153773</v>
      </c>
      <c r="CF2" s="117">
        <f>'[1]Public debt (in percent of GDP)'!FR30</f>
        <v>67.926417770796192</v>
      </c>
      <c r="CG2" s="117">
        <f>'[1]Public debt (in percent of GDP)'!FS30</f>
        <v>66.638800268238199</v>
      </c>
      <c r="CH2" s="117">
        <f>'[1]Public debt (in percent of GDP)'!FT30</f>
        <v>63.221237658837779</v>
      </c>
      <c r="CI2" s="117">
        <f>'[1]Public debt (in percent of GDP)'!FU30</f>
        <v>59.433473446316164</v>
      </c>
      <c r="CJ2" s="117">
        <f>'[1]Public debt (in percent of GDP)'!FV30</f>
        <v>58.172121613497723</v>
      </c>
      <c r="CK2" s="117">
        <f>'[1]Public debt (in percent of GDP)'!FW30</f>
        <v>58.123739004052311</v>
      </c>
      <c r="CL2" s="117">
        <f>'[1]Public debt (in percent of GDP)'!FX30</f>
        <v>57.406552035239642</v>
      </c>
      <c r="CM2" s="117">
        <f>'[1]Public debt (in percent of GDP)'!FY30</f>
        <v>55.475025463428615</v>
      </c>
      <c r="CN2" s="117">
        <f>'[1]Public debt (in percent of GDP)'!FZ30</f>
        <v>57.839021533021182</v>
      </c>
      <c r="CO2" s="117">
        <f>'[1]Public debt (in percent of GDP)'!GA30</f>
        <v>59.008662394692202</v>
      </c>
      <c r="CP2" s="117">
        <f>'[1]Public debt (in percent of GDP)'!GB30</f>
        <v>57.783018522356727</v>
      </c>
      <c r="CQ2" s="117">
        <f>'[1]Public debt (in percent of GDP)'!GC30</f>
        <v>53.339749559069865</v>
      </c>
      <c r="CR2" s="117">
        <f>'[1]Public debt (in percent of GDP)'!GD30</f>
        <v>50.45743468019149</v>
      </c>
      <c r="CS2" s="117">
        <f>'[1]Public debt (in percent of GDP)'!GE30</f>
        <v>50.839126785546163</v>
      </c>
      <c r="CT2" s="117">
        <f>'[1]Public debt (in percent of GDP)'!GF30</f>
        <v>43.662254670807947</v>
      </c>
      <c r="CU2" s="117">
        <f>'[1]Public debt (in percent of GDP)'!GG30</f>
        <v>45.153879614345051</v>
      </c>
      <c r="CV2" s="117">
        <f>'[1]Public debt (in percent of GDP)'!GH30</f>
        <v>48.026610362935266</v>
      </c>
      <c r="CW2" s="117">
        <f>'[1]Public debt (in percent of GDP)'!GI30</f>
        <v>45.278969957081543</v>
      </c>
      <c r="CX2" s="117">
        <f>'[1]Public debt (in percent of GDP)'!GJ30</f>
        <v>45.631786630727433</v>
      </c>
      <c r="CY2" s="117">
        <f>'[1]Public debt (in percent of GDP)'!GK30</f>
        <v>46.932890355905741</v>
      </c>
      <c r="CZ2" s="117">
        <f>'[1]Public debt (in percent of GDP)'!GL30</f>
        <v>52.668457310862458</v>
      </c>
      <c r="DA2" s="117">
        <f>'[1]Public debt (in percent of GDP)'!GM30</f>
        <v>58.402572249764944</v>
      </c>
      <c r="DB2" s="117">
        <f>'[1]Public debt (in percent of GDP)'!GN30</f>
        <v>61.673936485207371</v>
      </c>
      <c r="DC2" s="117">
        <f>'[1]Public debt (in percent of GDP)'!GO30</f>
        <v>66.869443560844246</v>
      </c>
      <c r="DD2" s="117">
        <f>'[1]Public debt (in percent of GDP)'!GP30</f>
        <v>70.998544074138451</v>
      </c>
      <c r="DE2" s="117">
        <f>'[1]Public debt (in percent of GDP)'!GQ30</f>
        <v>71.449083734570962</v>
      </c>
      <c r="DF2" s="117">
        <f>'[1]Public debt (in percent of GDP)'!GR30</f>
        <v>71.083551661264991</v>
      </c>
      <c r="DG2" s="117">
        <f>'[1]Public debt (in percent of GDP)'!GS30</f>
        <v>72.247087093753038</v>
      </c>
      <c r="DH2" s="117">
        <f>'[1]Public debt (in percent of GDP)'!GT30</f>
        <v>75.189911769161412</v>
      </c>
      <c r="DI2" s="117">
        <f>'[1]Public debt (in percent of GDP)'!GU30</f>
        <v>82.33953487693455</v>
      </c>
      <c r="DJ2" s="117">
        <f>'[1]Public debt (in percent of GDP)'!GV30</f>
        <v>90.231555504796717</v>
      </c>
      <c r="DK2" s="117">
        <f>'[1]Public debt (in percent of GDP)'!GW30</f>
        <v>96.323763999207898</v>
      </c>
      <c r="DL2" s="117">
        <f>'[1]Public debt (in percent of GDP)'!GX30</f>
        <v>97.961791371600768</v>
      </c>
      <c r="DM2" s="117">
        <f>'[1]Public debt (in percent of GDP)'!GY30</f>
        <v>101.60100983926972</v>
      </c>
      <c r="DN2" s="117">
        <f>'[1]Public debt (in percent of GDP)'!GZ30</f>
        <v>101.71927577240747</v>
      </c>
      <c r="DO2" s="117">
        <f>'[1]Public debt (in percent of GDP)'!HA30</f>
        <v>96.317912664418344</v>
      </c>
      <c r="DP2" s="117">
        <f>'[1]Public debt (in percent of GDP)'!HB30</f>
        <v>95.164556768341797</v>
      </c>
      <c r="DQ2" s="117">
        <f>'[1]Public debt (in percent of GDP)'!HC30</f>
        <v>91.369150921022225</v>
      </c>
      <c r="DR2" s="117">
        <f>'[1]Public debt (in percent of GDP)'!HD30</f>
        <v>82.126870627925356</v>
      </c>
      <c r="DS2" s="117">
        <f>'[1]Public debt (in percent of GDP)'!HE30</f>
        <v>82.659144730192196</v>
      </c>
      <c r="DT2" s="117">
        <f>'[1]Public debt (in percent of GDP)'!HF30</f>
        <v>80.553991872704174</v>
      </c>
      <c r="DU2" s="117">
        <f>'[1]Public debt (in percent of GDP)'!HG30</f>
        <v>76.56183155768953</v>
      </c>
      <c r="DV2" s="117">
        <f>'[1]Public debt (in percent of GDP)'!HH30</f>
        <v>72.60071608622161</v>
      </c>
      <c r="DW2" s="117">
        <f>'[1]Public debt (in percent of GDP)'!HI30</f>
        <v>71.60815084671124</v>
      </c>
      <c r="DX2" s="117">
        <f>'[1]Public debt (in percent of GDP)'!HJ30</f>
        <v>70.25527352704934</v>
      </c>
      <c r="DY2" s="117">
        <f>'[1]Public debt (in percent of GDP)'!HK30</f>
        <v>66.518260787701792</v>
      </c>
      <c r="DZ2" s="117">
        <f>'[1]Public debt (in percent of GDP)'!HL30</f>
        <v>71.283464448789957</v>
      </c>
      <c r="EA2" s="117">
        <f>'[1]Public debt (in percent of GDP)'!HM30</f>
        <v>83.395601790922029</v>
      </c>
      <c r="EB2" s="118">
        <v>83.953199999999995</v>
      </c>
      <c r="EC2" s="118">
        <v>85.427999999999997</v>
      </c>
      <c r="ED2" s="118">
        <v>87.943609424932347</v>
      </c>
      <c r="EE2" s="118">
        <v>87.656824337204469</v>
      </c>
      <c r="EF2" s="118">
        <v>86.515328144760616</v>
      </c>
      <c r="EG2" s="118">
        <v>86.993345364079559</v>
      </c>
      <c r="EH2" s="118">
        <v>84.970817041976559</v>
      </c>
      <c r="EI2" s="118">
        <v>83.066047782568489</v>
      </c>
      <c r="EJ2" s="118">
        <v>81.477271357523833</v>
      </c>
      <c r="EK2" s="118">
        <v>80.050723708665757</v>
      </c>
      <c r="EL2" s="118">
        <v>78.663780080820501</v>
      </c>
      <c r="EM2" s="116" t="s">
        <v>41</v>
      </c>
    </row>
    <row r="3" spans="1:145" s="116" customFormat="1" x14ac:dyDescent="0.25">
      <c r="A3" s="116" t="s">
        <v>42</v>
      </c>
      <c r="B3" s="117">
        <f>'[1]Public debt (in percent of GDP)'!CN59</f>
        <v>95.553376705104483</v>
      </c>
      <c r="C3" s="117">
        <f>'[1]Public debt (in percent of GDP)'!CO59</f>
        <v>95.505187046123638</v>
      </c>
      <c r="D3" s="117">
        <f>'[1]Public debt (in percent of GDP)'!CP59</f>
        <v>90.131815174147221</v>
      </c>
      <c r="E3" s="117">
        <f>'[1]Public debt (in percent of GDP)'!CQ59</f>
        <v>96.972087501376492</v>
      </c>
      <c r="F3" s="117">
        <f>'[1]Public debt (in percent of GDP)'!CR59</f>
        <v>105.08266694325997</v>
      </c>
      <c r="G3" s="117">
        <f>'[1]Public debt (in percent of GDP)'!CS59</f>
        <v>112.57138619123508</v>
      </c>
      <c r="H3" s="117">
        <f>'[1]Public debt (in percent of GDP)'!CT59</f>
        <v>113.93397250852296</v>
      </c>
      <c r="I3" s="117">
        <f>'[1]Public debt (in percent of GDP)'!CU59</f>
        <v>117.059146885937</v>
      </c>
      <c r="J3" s="117">
        <f>'[1]Public debt (in percent of GDP)'!CV59</f>
        <v>116.38461818641956</v>
      </c>
      <c r="K3" s="117">
        <f>'[1]Public debt (in percent of GDP)'!CW59</f>
        <v>109.58468899219719</v>
      </c>
      <c r="L3" s="117">
        <f>'[1]Public debt (in percent of GDP)'!CX59</f>
        <v>104.03812190956859</v>
      </c>
      <c r="M3" s="117">
        <f>'[1]Public debt (in percent of GDP)'!CY59</f>
        <v>103.92130825747503</v>
      </c>
      <c r="N3" s="117">
        <f>'[1]Public debt (in percent of GDP)'!CZ59</f>
        <v>106.66835710502473</v>
      </c>
      <c r="O3" s="117">
        <f>'[1]Public debt (in percent of GDP)'!DA59</f>
        <v>110.24564854534475</v>
      </c>
      <c r="P3" s="117">
        <f>'[1]Public debt (in percent of GDP)'!DB59</f>
        <v>109.35231143691918</v>
      </c>
      <c r="Q3" s="117">
        <f>'[1]Public debt (in percent of GDP)'!DC59</f>
        <v>114.46056373407936</v>
      </c>
      <c r="R3" s="117">
        <f>'[1]Public debt (in percent of GDP)'!DD59</f>
        <v>105.13539765891231</v>
      </c>
      <c r="S3" s="117">
        <f>'[1]Public debt (in percent of GDP)'!DE59</f>
        <v>98.948908578854372</v>
      </c>
      <c r="T3" s="117">
        <f>'[1]Public debt (in percent of GDP)'!DF59</f>
        <v>93.881916291536044</v>
      </c>
      <c r="U3" s="117">
        <f>'[1]Public debt (in percent of GDP)'!DG59</f>
        <v>92.276559209112406</v>
      </c>
      <c r="V3" s="117">
        <f>'[1]Public debt (in percent of GDP)'!DH59</f>
        <v>91.741244351643005</v>
      </c>
      <c r="W3" s="117">
        <f>'[1]Public debt (in percent of GDP)'!DI59</f>
        <v>98.078706173637599</v>
      </c>
      <c r="X3" s="117">
        <f>'[1]Public debt (in percent of GDP)'!DJ59</f>
        <v>95.187042123588455</v>
      </c>
      <c r="Y3" s="117">
        <f>'[1]Public debt (in percent of GDP)'!DK59</f>
        <v>89.625690507804421</v>
      </c>
      <c r="Z3" s="117">
        <f>'[1]Public debt (in percent of GDP)'!DL59</f>
        <v>92.105675210909851</v>
      </c>
      <c r="AA3" s="117">
        <f>'[1]Public debt (in percent of GDP)'!DM59</f>
        <v>92.435037597471023</v>
      </c>
      <c r="AB3" s="117">
        <f>'[1]Public debt (in percent of GDP)'!DN59</f>
        <v>85.211539778183351</v>
      </c>
      <c r="AC3" s="117">
        <f>'[1]Public debt (in percent of GDP)'!DO59</f>
        <v>77.854776861722726</v>
      </c>
      <c r="AD3" s="117">
        <f>'[1]Public debt (in percent of GDP)'!DP59</f>
        <v>81.377592027005306</v>
      </c>
      <c r="AE3" s="117">
        <f>'[1]Public debt (in percent of GDP)'!DQ59</f>
        <v>81.953068502032366</v>
      </c>
      <c r="AF3" s="117">
        <f>'[1]Public debt (in percent of GDP)'!DR59</f>
        <v>79.576428085740815</v>
      </c>
      <c r="AG3" s="117">
        <f>'[1]Public debt (in percent of GDP)'!DS59</f>
        <v>72.566918343720204</v>
      </c>
      <c r="AH3" s="117">
        <f>'[1]Public debt (in percent of GDP)'!DT59</f>
        <v>66.615672279173424</v>
      </c>
      <c r="AI3" s="117">
        <f>'[1]Public debt (in percent of GDP)'!DU59</f>
        <v>66.346875207278444</v>
      </c>
      <c r="AJ3" s="117"/>
      <c r="AK3" s="117"/>
      <c r="AL3" s="117"/>
      <c r="AM3" s="117"/>
      <c r="AN3" s="117"/>
      <c r="AO3" s="117"/>
      <c r="AP3" s="117">
        <f>'[1]Public debt (in percent of GDP)'!EB59</f>
        <v>169.56509343049876</v>
      </c>
      <c r="AQ3" s="117">
        <f>'[1]Public debt (in percent of GDP)'!EC59</f>
        <v>237.03459982501926</v>
      </c>
      <c r="AR3" s="117">
        <f>'[1]Public debt (in percent of GDP)'!ED59</f>
        <v>235.8843712251664</v>
      </c>
      <c r="AS3" s="117">
        <f>'[1]Public debt (in percent of GDP)'!EE59</f>
        <v>216.82146051301592</v>
      </c>
      <c r="AT3" s="117">
        <f>'[1]Public debt (in percent of GDP)'!EF59</f>
        <v>192.40593129855307</v>
      </c>
      <c r="AU3" s="117">
        <f>'[1]Public debt (in percent of GDP)'!EG59</f>
        <v>197.18687612172053</v>
      </c>
      <c r="AV3" s="117">
        <f>'[1]Public debt (in percent of GDP)'!EH59</f>
        <v>144.65817905524361</v>
      </c>
      <c r="AW3" s="117">
        <f>'[1]Public debt (in percent of GDP)'!EI59</f>
        <v>157.49673241249761</v>
      </c>
      <c r="AX3" s="117">
        <f>'[1]Public debt (in percent of GDP)'!EJ59</f>
        <v>142.28483907388406</v>
      </c>
      <c r="AY3" s="117">
        <f>'[1]Public debt (in percent of GDP)'!EK59</f>
        <v>138.6076680156801</v>
      </c>
      <c r="AZ3" s="117">
        <f>'[1]Public debt (in percent of GDP)'!EL59</f>
        <v>143.83850719731325</v>
      </c>
      <c r="BA3" s="117">
        <f>'[1]Public debt (in percent of GDP)'!EM59</f>
        <v>161.02381310976119</v>
      </c>
      <c r="BB3" s="117">
        <f>'[1]Public debt (in percent of GDP)'!EN59</f>
        <v>172.69126750405673</v>
      </c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>
        <f>'[1]Public debt (in percent of GDP)'!FE59</f>
        <v>44.335981838819528</v>
      </c>
      <c r="BT3" s="117">
        <f>'[1]Public debt (in percent of GDP)'!FF59</f>
        <v>39.980392156862742</v>
      </c>
      <c r="BU3" s="117">
        <f>'[1]Public debt (in percent of GDP)'!FG59</f>
        <v>33.872</v>
      </c>
      <c r="BV3" s="117">
        <f>'[1]Public debt (in percent of GDP)'!FH59</f>
        <v>32.870748299319729</v>
      </c>
      <c r="BW3" s="117">
        <f>'[1]Public debt (in percent of GDP)'!FI59</f>
        <v>35</v>
      </c>
      <c r="BX3" s="117">
        <f>'[1]Public debt (in percent of GDP)'!FJ59</f>
        <v>34.370370370370374</v>
      </c>
      <c r="BY3" s="117">
        <f>'[1]Public debt (in percent of GDP)'!FK59</f>
        <v>33.271676300578036</v>
      </c>
      <c r="BZ3" s="117">
        <f>'[1]Public debt (in percent of GDP)'!FL59</f>
        <v>32.989637305699482</v>
      </c>
      <c r="CA3" s="117">
        <f>'[1]Public debt (in percent of GDP)'!FM59</f>
        <v>32.597222222222221</v>
      </c>
      <c r="CB3" s="117">
        <f>'[1]Public debt (in percent of GDP)'!FN59</f>
        <v>32.020080321285143</v>
      </c>
      <c r="CC3" s="117">
        <f>'[1]Public debt (in percent of GDP)'!FO59</f>
        <v>31.475655430711612</v>
      </c>
      <c r="CD3" s="117">
        <f>'[1]Public debt (in percent of GDP)'!FP59</f>
        <v>28.498316498316498</v>
      </c>
      <c r="CE3" s="117">
        <f>'[1]Public debt (in percent of GDP)'!FQ59</f>
        <v>26.312693498452013</v>
      </c>
      <c r="CF3" s="117">
        <f>'[1]Public debt (in percent of GDP)'!FR59</f>
        <v>23.614958448753463</v>
      </c>
      <c r="CG3" s="117">
        <f>'[1]Public debt (in percent of GDP)'!FS59</f>
        <v>22.165432098765432</v>
      </c>
      <c r="CH3" s="117">
        <f>'[1]Public debt (in percent of GDP)'!FT59</f>
        <v>19.592427616926503</v>
      </c>
      <c r="CI3" s="117">
        <f>'[1]Public debt (in percent of GDP)'!FU59</f>
        <v>17.587991718426501</v>
      </c>
      <c r="CJ3" s="117">
        <f>'[1]Public debt (in percent of GDP)'!FV59</f>
        <v>15.305927342256215</v>
      </c>
      <c r="CK3" s="117">
        <f>'[1]Public debt (in percent of GDP)'!FW59</f>
        <v>16.05132743362832</v>
      </c>
      <c r="CL3" s="117">
        <f>'[1]Public debt (in percent of GDP)'!FX59</f>
        <v>15.830894308943089</v>
      </c>
      <c r="CM3" s="117">
        <f>'[1]Public debt (in percent of GDP)'!FY59</f>
        <v>14.388017118402283</v>
      </c>
      <c r="CN3" s="117">
        <f>'[1]Public debt (in percent of GDP)'!FZ59</f>
        <v>21.015325670498083</v>
      </c>
      <c r="CO3" s="117">
        <f>'[1]Public debt (in percent of GDP)'!GA59</f>
        <v>20.061926605504588</v>
      </c>
      <c r="CP3" s="117">
        <f>'[1]Public debt (in percent of GDP)'!GB59</f>
        <v>17.706422018348626</v>
      </c>
      <c r="CQ3" s="117">
        <f>'[1]Public debt (in percent of GDP)'!GC59</f>
        <v>15.825852782764812</v>
      </c>
      <c r="CR3" s="117">
        <f>'[1]Public debt (in percent of GDP)'!GD59</f>
        <v>15.42018779342723</v>
      </c>
      <c r="CS3" s="117">
        <f>'[1]Public debt (in percent of GDP)'!GE59</f>
        <v>16.087465564738292</v>
      </c>
      <c r="CT3" s="117">
        <f>'[1]Public debt (in percent of GDP)'!GF59</f>
        <v>15.104290822407629</v>
      </c>
      <c r="CU3" s="117">
        <f>'[1]Public debt (in percent of GDP)'!GG59</f>
        <v>14.988328912466841</v>
      </c>
      <c r="CV3" s="117">
        <v>17</v>
      </c>
      <c r="CW3" s="117">
        <v>19</v>
      </c>
      <c r="CX3" s="117">
        <f>'[1]Public debt (in percent of GDP)'!GJ59</f>
        <v>20.7335406181829</v>
      </c>
      <c r="CY3" s="117">
        <f>'[1]Public debt (in percent of GDP)'!GK59</f>
        <v>21.995796050330579</v>
      </c>
      <c r="CZ3" s="117">
        <f>'[1]Public debt (in percent of GDP)'!GL59</f>
        <v>25.35264483976097</v>
      </c>
      <c r="DA3" s="117">
        <f>'[1]Public debt (in percent of GDP)'!GM59</f>
        <v>26.721645055108066</v>
      </c>
      <c r="DB3" s="117">
        <f>'[1]Public debt (in percent of GDP)'!GN59</f>
        <v>29.057780114648672</v>
      </c>
      <c r="DC3" s="117">
        <f>'[1]Public debt (in percent of GDP)'!GO59</f>
        <v>30.581618271712781</v>
      </c>
      <c r="DD3" s="117">
        <f>'[1]Public debt (in percent of GDP)'!GP59</f>
        <v>31.065869270053437</v>
      </c>
      <c r="DE3" s="117">
        <f>'[1]Public debt (in percent of GDP)'!GQ59</f>
        <v>33.2579941160338</v>
      </c>
      <c r="DF3" s="117">
        <f>'[1]Public debt (in percent of GDP)'!GR59</f>
        <v>33.263214253892279</v>
      </c>
      <c r="DG3" s="117">
        <f>'[1]Public debt (in percent of GDP)'!GS59</f>
        <v>33.967253124103109</v>
      </c>
      <c r="DH3" s="117">
        <f>'[1]Public debt (in percent of GDP)'!GT59</f>
        <v>35.171813102518485</v>
      </c>
      <c r="DI3" s="117">
        <f>'[1]Public debt (in percent of GDP)'!GU59</f>
        <v>35.963275222951751</v>
      </c>
      <c r="DJ3" s="117">
        <f>'[1]Public debt (in percent of GDP)'!GV59</f>
        <v>39.771663051196306</v>
      </c>
      <c r="DK3" s="117">
        <f>'[1]Public debt (in percent of GDP)'!GW59</f>
        <v>46.248387787295442</v>
      </c>
      <c r="DL3" s="117">
        <f>'[1]Public debt (in percent of GDP)'!GX59</f>
        <v>49.38872271748123</v>
      </c>
      <c r="DM3" s="117">
        <f>'[1]Public debt (in percent of GDP)'!GY59</f>
        <v>55.43418386018373</v>
      </c>
      <c r="DN3" s="117">
        <f>'[1]Public debt (in percent of GDP)'!GZ59</f>
        <v>57.986079430664354</v>
      </c>
      <c r="DO3" s="117">
        <f>'[1]Public debt (in percent of GDP)'!HA59</f>
        <v>59.287211938564781</v>
      </c>
      <c r="DP3" s="117">
        <f>'[1]Public debt (in percent of GDP)'!HB59</f>
        <v>59.406299514689955</v>
      </c>
      <c r="DQ3" s="117">
        <f>'[1]Public debt (in percent of GDP)'!HC59</f>
        <v>58.850337264735806</v>
      </c>
      <c r="DR3" s="117">
        <f>'[1]Public debt (in percent of GDP)'!HD59</f>
        <v>57.27303032130142</v>
      </c>
      <c r="DS3" s="117">
        <f>'[1]Public debt (in percent of GDP)'!HE59</f>
        <v>56.865645230757927</v>
      </c>
      <c r="DT3" s="117">
        <f>'[1]Public debt (in percent of GDP)'!HF59</f>
        <v>58.783518673398795</v>
      </c>
      <c r="DU3" s="117">
        <f>'[1]Public debt (in percent of GDP)'!HG59</f>
        <v>62.883385600369003</v>
      </c>
      <c r="DV3" s="117">
        <f>'[1]Public debt (in percent of GDP)'!HH59</f>
        <v>64.97765393802959</v>
      </c>
      <c r="DW3" s="117">
        <f>'[1]Public debt (in percent of GDP)'!HI59</f>
        <v>66.435701968536137</v>
      </c>
      <c r="DX3" s="117">
        <f>'[1]Public debt (in percent of GDP)'!HJ59</f>
        <v>63.59640754130946</v>
      </c>
      <c r="DY3" s="117">
        <f>'[1]Public debt (in percent of GDP)'!HK59</f>
        <v>63.759405158346318</v>
      </c>
      <c r="DZ3" s="117">
        <f>'[1]Public debt (in percent of GDP)'!HL59</f>
        <v>67.549694046268272</v>
      </c>
      <c r="EA3" s="117">
        <f>'[1]Public debt (in percent of GDP)'!HM59</f>
        <v>78.071543735007666</v>
      </c>
      <c r="EB3" s="118">
        <v>82.3245</v>
      </c>
      <c r="EC3" s="118">
        <v>86.011200000000002</v>
      </c>
      <c r="ED3" s="118">
        <v>89.2275158185398</v>
      </c>
      <c r="EE3" s="118">
        <v>92.416710705038156</v>
      </c>
      <c r="EF3" s="118">
        <v>95.13976196110417</v>
      </c>
      <c r="EG3" s="118">
        <v>97.010365667074225</v>
      </c>
      <c r="EH3" s="118">
        <v>98.064816141177857</v>
      </c>
      <c r="EI3" s="118">
        <v>97.933502716256072</v>
      </c>
      <c r="EJ3" s="118">
        <v>96.944429522933262</v>
      </c>
      <c r="EK3" s="118">
        <v>94.909839057644632</v>
      </c>
      <c r="EL3" s="118">
        <v>92.106066530132068</v>
      </c>
      <c r="EM3" s="116" t="s">
        <v>42</v>
      </c>
    </row>
    <row r="4" spans="1:145" s="116" customFormat="1" x14ac:dyDescent="0.25">
      <c r="A4" s="116" t="s">
        <v>43</v>
      </c>
      <c r="B4" s="117">
        <f>'[1]Public debt (in percent of GDP)'!CN63</f>
        <v>25.393444562773634</v>
      </c>
      <c r="C4" s="117">
        <f>'[1]Public debt (in percent of GDP)'!CO63</f>
        <v>29.763416041546453</v>
      </c>
      <c r="D4" s="117">
        <f>'[1]Public debt (in percent of GDP)'!CP63</f>
        <v>31.167619646635028</v>
      </c>
      <c r="E4" s="117">
        <f>'[1]Public debt (in percent of GDP)'!CQ63</f>
        <v>32.845620073276343</v>
      </c>
      <c r="F4" s="117">
        <f>'[1]Public debt (in percent of GDP)'!CR63</f>
        <v>35.826914778856526</v>
      </c>
      <c r="G4" s="117">
        <f>'[1]Public debt (in percent of GDP)'!CS63</f>
        <v>38.918424002989696</v>
      </c>
      <c r="H4" s="117">
        <f>'[1]Public debt (in percent of GDP)'!CT63</f>
        <v>39.507842619487718</v>
      </c>
      <c r="I4" s="117">
        <f>'[1]Public debt (in percent of GDP)'!CU63</f>
        <v>39.708558091286307</v>
      </c>
      <c r="J4" s="117">
        <f>'[1]Public debt (in percent of GDP)'!CV63</f>
        <v>39.278818304692024</v>
      </c>
      <c r="K4" s="117">
        <f>'[1]Public debt (in percent of GDP)'!CW63</f>
        <v>36.603806760736738</v>
      </c>
      <c r="L4" s="117">
        <f>'[1]Public debt (in percent of GDP)'!CX63</f>
        <v>39.238046967393139</v>
      </c>
      <c r="M4" s="117">
        <f>'[1]Public debt (in percent of GDP)'!CY63</f>
        <v>44.881541725601132</v>
      </c>
      <c r="N4" s="117">
        <f>'[1]Public debt (in percent of GDP)'!CZ63</f>
        <v>44.66979759777233</v>
      </c>
      <c r="O4" s="117">
        <f>'[1]Public debt (in percent of GDP)'!DA63</f>
        <v>45.502319661698898</v>
      </c>
      <c r="P4" s="117">
        <f>'[1]Public debt (in percent of GDP)'!DB63</f>
        <v>46.980830015188211</v>
      </c>
      <c r="Q4" s="117">
        <f>'[1]Public debt (in percent of GDP)'!DC63</f>
        <v>46.044191019244479</v>
      </c>
      <c r="R4" s="117">
        <f>'[1]Public debt (in percent of GDP)'!DD63</f>
        <v>43.767374624708104</v>
      </c>
      <c r="S4" s="117">
        <f>'[1]Public debt (in percent of GDP)'!DE63</f>
        <v>41.512850874138053</v>
      </c>
      <c r="T4" s="117">
        <f>'[1]Public debt (in percent of GDP)'!DF63</f>
        <v>41.735738664066311</v>
      </c>
      <c r="U4" s="117">
        <f>'[1]Public debt (in percent of GDP)'!DG63</f>
        <v>38.600799722930638</v>
      </c>
      <c r="V4" s="117">
        <f>'[1]Public debt (in percent of GDP)'!DH63</f>
        <v>38.17800788954635</v>
      </c>
      <c r="W4" s="117">
        <f>'[1]Public debt (in percent of GDP)'!DI63</f>
        <v>40.762880728721889</v>
      </c>
      <c r="X4" s="117">
        <f>'[1]Public debt (in percent of GDP)'!DJ63</f>
        <v>42.414181909295912</v>
      </c>
      <c r="Y4" s="117">
        <f>'[1]Public debt (in percent of GDP)'!DK63</f>
        <v>40.151735364223008</v>
      </c>
      <c r="Z4" s="117">
        <f>'[1]Public debt (in percent of GDP)'!DL63</f>
        <v>39.49123580641605</v>
      </c>
      <c r="AA4" s="117">
        <f>'[1]Public debt (in percent of GDP)'!DM63</f>
        <v>37.37846597047173</v>
      </c>
      <c r="AB4" s="117">
        <f>'[1]Public debt (in percent of GDP)'!DN63</f>
        <v>37.17245282090397</v>
      </c>
      <c r="AC4" s="117">
        <f>'[1]Public debt (in percent of GDP)'!DO63</f>
        <v>37.383655994043188</v>
      </c>
      <c r="AD4" s="117">
        <f>'[1]Public debt (in percent of GDP)'!DP63</f>
        <v>39.180481138521714</v>
      </c>
      <c r="AE4" s="117">
        <f>'[1]Public debt (in percent of GDP)'!DQ63</f>
        <v>41.708426890301631</v>
      </c>
      <c r="AF4" s="117">
        <f>'[1]Public debt (in percent of GDP)'!DR63</f>
        <v>42.407889046630999</v>
      </c>
      <c r="AG4" s="117">
        <f>'[1]Public debt (in percent of GDP)'!DS63</f>
        <v>40.696283207915862</v>
      </c>
      <c r="AH4" s="117">
        <f>'[1]Public debt (in percent of GDP)'!DT63</f>
        <v>38.022236875278793</v>
      </c>
      <c r="AI4" s="117">
        <f>'[1]Public debt (in percent of GDP)'!DU63</f>
        <v>38.49873951182304</v>
      </c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>
        <f>'[1]Public debt (in percent of GDP)'!EG63</f>
        <v>4.1696611528524334</v>
      </c>
      <c r="AV4" s="117">
        <f>'[1]Public debt (in percent of GDP)'!EH63</f>
        <v>11.95228494623656</v>
      </c>
      <c r="AW4" s="117">
        <f>'[1]Public debt (in percent of GDP)'!EI63</f>
        <v>10.006089528496508</v>
      </c>
      <c r="AX4" s="117">
        <f>'[1]Public debt (in percent of GDP)'!EJ63</f>
        <v>9.3263779715116009</v>
      </c>
      <c r="AY4" s="117">
        <f>'[1]Public debt (in percent of GDP)'!EK63</f>
        <v>11.286434942320517</v>
      </c>
      <c r="AZ4" s="117">
        <f>'[1]Public debt (in percent of GDP)'!EL63</f>
        <v>14.437533049455901</v>
      </c>
      <c r="BA4" s="117">
        <f>'[1]Public debt (in percent of GDP)'!EM63</f>
        <v>20.671636686957118</v>
      </c>
      <c r="BB4" s="117">
        <f>'[1]Public debt (in percent of GDP)'!EN63</f>
        <v>23.900791619077626</v>
      </c>
      <c r="BC4" s="117">
        <f>'[1]Public debt (in percent of GDP)'!EO63</f>
        <v>22.55531675005285</v>
      </c>
      <c r="BD4" s="117">
        <f>'[1]Public debt (in percent of GDP)'!EP63</f>
        <v>22.242430809237817</v>
      </c>
      <c r="BE4" s="117">
        <f>'[1]Public debt (in percent of GDP)'!EQ63</f>
        <v>19.790599180726236</v>
      </c>
      <c r="BF4" s="117">
        <f>'[1]Public debt (in percent of GDP)'!ER63</f>
        <v>19.93552146539821</v>
      </c>
      <c r="BG4" s="117">
        <f>'[1]Public debt (in percent of GDP)'!ES63</f>
        <v>19.342833079146843</v>
      </c>
      <c r="BH4" s="117">
        <f>'[1]Public debt (in percent of GDP)'!ET63</f>
        <v>20.104092254311663</v>
      </c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>
        <f>'[1]Public debt (in percent of GDP)'!FF63</f>
        <v>17.753754263018177</v>
      </c>
      <c r="BU4" s="117">
        <f>'[1]Public debt (in percent of GDP)'!FG63</f>
        <v>16.194079548747812</v>
      </c>
      <c r="BV4" s="117">
        <f>'[1]Public debt (in percent of GDP)'!FH63</f>
        <v>16.297194381354338</v>
      </c>
      <c r="BW4" s="117">
        <f>'[1]Public debt (in percent of GDP)'!FI63</f>
        <v>18.208945202745458</v>
      </c>
      <c r="BX4" s="117">
        <f>'[1]Public debt (in percent of GDP)'!FJ63</f>
        <v>20.921124510016305</v>
      </c>
      <c r="BY4" s="117">
        <f>'[1]Public debt (in percent of GDP)'!FK63</f>
        <v>21.407001506649308</v>
      </c>
      <c r="BZ4" s="117">
        <f>'[1]Public debt (in percent of GDP)'!FL63</f>
        <v>20.358012589412478</v>
      </c>
      <c r="CA4" s="117">
        <f>'[1]Public debt (in percent of GDP)'!FM63</f>
        <v>19.38970495833874</v>
      </c>
      <c r="CB4" s="117">
        <f>'[1]Public debt (in percent of GDP)'!FN63</f>
        <v>18.774304105932014</v>
      </c>
      <c r="CC4" s="117">
        <f>'[1]Public debt (in percent of GDP)'!FO63</f>
        <v>18.418162758112981</v>
      </c>
      <c r="CD4" s="117">
        <f>'[1]Public debt (in percent of GDP)'!FP63</f>
        <v>18.410291407130114</v>
      </c>
      <c r="CE4" s="117">
        <f>'[1]Public debt (in percent of GDP)'!FQ63</f>
        <v>18.654633624951696</v>
      </c>
      <c r="CF4" s="117">
        <f>'[1]Public debt (in percent of GDP)'!FR63</f>
        <v>17.630918323154059</v>
      </c>
      <c r="CG4" s="117">
        <f>'[1]Public debt (in percent of GDP)'!FS63</f>
        <v>18.092895694123822</v>
      </c>
      <c r="CH4" s="117">
        <f>'[1]Public debt (in percent of GDP)'!FT63</f>
        <v>18.2027542646304</v>
      </c>
      <c r="CI4" s="117">
        <f>'[1]Public debt (in percent of GDP)'!FU63</f>
        <v>18.707829137690293</v>
      </c>
      <c r="CJ4" s="117">
        <f>'[1]Public debt (in percent of GDP)'!FV63</f>
        <v>19.798528905258436</v>
      </c>
      <c r="CK4" s="117">
        <f>'[1]Public debt (in percent of GDP)'!FW63</f>
        <v>22.546693244026294</v>
      </c>
      <c r="CL4" s="117">
        <f>'[1]Public debt (in percent of GDP)'!FX63</f>
        <v>22.486334364536006</v>
      </c>
      <c r="CM4" s="117">
        <f>'[1]Public debt (in percent of GDP)'!FY63</f>
        <v>20.281123386708547</v>
      </c>
      <c r="CN4" s="117">
        <f>'[1]Public debt (in percent of GDP)'!FZ63</f>
        <v>18.2695415535003</v>
      </c>
      <c r="CO4" s="117">
        <f>'[1]Public debt (in percent of GDP)'!GA63</f>
        <v>18.377738527150058</v>
      </c>
      <c r="CP4" s="117">
        <f>'[1]Public debt (in percent of GDP)'!GB63</f>
        <v>18.537307782600898</v>
      </c>
      <c r="CQ4" s="117">
        <f>'[1]Public debt (in percent of GDP)'!GC63</f>
        <v>18.101534118713328</v>
      </c>
      <c r="CR4" s="117">
        <f>'[1]Public debt (in percent of GDP)'!GD63</f>
        <v>19.023219989091668</v>
      </c>
      <c r="CS4" s="117">
        <f>'[1]Public debt (in percent of GDP)'!GE63</f>
        <v>24.334290957088076</v>
      </c>
      <c r="CT4" s="117">
        <f>CU4*0.5+CS4*0.5</f>
        <v>25.668242764988754</v>
      </c>
      <c r="CU4" s="117">
        <f>'[1]Public debt (in percent of GDP)'!GG63</f>
        <v>27.002194572889429</v>
      </c>
      <c r="CV4" s="117">
        <f>'[1]Public debt (in percent of GDP)'!GH63</f>
        <v>28.385596572678491</v>
      </c>
      <c r="CW4" s="117">
        <f>'[1]Public debt (in percent of GDP)'!GI63</f>
        <v>29.292955687606511</v>
      </c>
      <c r="CX4" s="117">
        <f>'[1]Public debt (in percent of GDP)'!GJ63</f>
        <v>31.254567053368387</v>
      </c>
      <c r="CY4" s="117">
        <f>'[1]Public debt (in percent of GDP)'!GK63</f>
        <v>34.862477173536242</v>
      </c>
      <c r="CZ4" s="117">
        <f>'[1]Public debt (in percent of GDP)'!GL63</f>
        <v>37.791833902026809</v>
      </c>
      <c r="DA4" s="117">
        <f>'[1]Public debt (in percent of GDP)'!GM63</f>
        <v>39.376157639824584</v>
      </c>
      <c r="DB4" s="117">
        <f>'[1]Public debt (in percent of GDP)'!GN63</f>
        <v>40.094335866630935</v>
      </c>
      <c r="DC4" s="117">
        <f>'[1]Public debt (in percent of GDP)'!GO63</f>
        <v>40.686695043474927</v>
      </c>
      <c r="DD4" s="117">
        <f>'[1]Public debt (in percent of GDP)'!GP63</f>
        <v>40.539291645821812</v>
      </c>
      <c r="DE4" s="117">
        <f>'[1]Public debt (in percent of GDP)'!GQ63</f>
        <v>41.598076241680154</v>
      </c>
      <c r="DF4" s="117">
        <f>'[1]Public debt (in percent of GDP)'!GR63</f>
        <v>42.03042677272672</v>
      </c>
      <c r="DG4" s="117">
        <f>'[1]Public debt (in percent of GDP)'!GS63</f>
        <v>40.649389459441238</v>
      </c>
      <c r="DH4" s="117">
        <f>'[1]Public debt (in percent of GDP)'!GT63</f>
        <v>42.600572593928931</v>
      </c>
      <c r="DI4" s="117">
        <f>'[1]Public debt (in percent of GDP)'!GU63</f>
        <v>39.536687084582304</v>
      </c>
      <c r="DJ4" s="117">
        <f>'[1]Public debt (in percent of GDP)'!GV63</f>
        <v>42.064167810423776</v>
      </c>
      <c r="DK4" s="117">
        <f>'[1]Public debt (in percent of GDP)'!GW63</f>
        <v>45.835148167165379</v>
      </c>
      <c r="DL4" s="117">
        <f>'[1]Public debt (in percent of GDP)'!GX63</f>
        <v>48.006210761576391</v>
      </c>
      <c r="DM4" s="117">
        <f>'[1]Public debt (in percent of GDP)'!GY63</f>
        <v>55.598203900565338</v>
      </c>
      <c r="DN4" s="117">
        <f>'[1]Public debt (in percent of GDP)'!GZ63</f>
        <v>58.429948086004536</v>
      </c>
      <c r="DO4" s="117">
        <f>'[1]Public debt (in percent of GDP)'!HA63</f>
        <v>59.660624980423684</v>
      </c>
      <c r="DP4" s="117">
        <f>'[1]Public debt (in percent of GDP)'!HB63</f>
        <v>60.31652911905077</v>
      </c>
      <c r="DQ4" s="117">
        <f>'[1]Public debt (in percent of GDP)'!HC63</f>
        <v>60.898210735586481</v>
      </c>
      <c r="DR4" s="117">
        <f>'[1]Public debt (in percent of GDP)'!HD63</f>
        <v>59.744193939393938</v>
      </c>
      <c r="DS4" s="117">
        <f>'[1]Public debt (in percent of GDP)'!HE63</f>
        <v>58.827206647863868</v>
      </c>
      <c r="DT4" s="117">
        <f>'[1]Public debt (in percent of GDP)'!HF63</f>
        <v>60.437247454716825</v>
      </c>
      <c r="DU4" s="117">
        <f>'[1]Public debt (in percent of GDP)'!HG63</f>
        <v>63.940428875127083</v>
      </c>
      <c r="DV4" s="117">
        <f>'[1]Public debt (in percent of GDP)'!HH63</f>
        <v>65.748563933239851</v>
      </c>
      <c r="DW4" s="117">
        <f>'[1]Public debt (in percent of GDP)'!HI63</f>
        <v>67.969717241994474</v>
      </c>
      <c r="DX4" s="117">
        <f>'[1]Public debt (in percent of GDP)'!HJ63</f>
        <v>67.555254674403599</v>
      </c>
      <c r="DY4" s="117">
        <f>'[1]Public debt (in percent of GDP)'!HK63</f>
        <v>64.908444334813353</v>
      </c>
      <c r="DZ4" s="117">
        <f>'[1]Public debt (in percent of GDP)'!HL63</f>
        <v>66.345437691439628</v>
      </c>
      <c r="EA4" s="117">
        <f>'[1]Public debt (in percent of GDP)'!HM63</f>
        <v>73.51428809811857</v>
      </c>
      <c r="EB4" s="118">
        <v>83.244299999999996</v>
      </c>
      <c r="EC4" s="118">
        <v>80.555099999999996</v>
      </c>
      <c r="ED4" s="118">
        <v>79.044292519727989</v>
      </c>
      <c r="EE4" s="118">
        <v>76.863618890328453</v>
      </c>
      <c r="EF4" s="118">
        <v>73.112242965228205</v>
      </c>
      <c r="EG4" s="118">
        <v>69.496277588021499</v>
      </c>
      <c r="EH4" s="118">
        <v>66.62585459936335</v>
      </c>
      <c r="EI4" s="118">
        <v>64.113758485503851</v>
      </c>
      <c r="EJ4" s="118">
        <v>61.638095035078379</v>
      </c>
      <c r="EK4" s="118">
        <v>59.200129433341566</v>
      </c>
      <c r="EL4" s="118">
        <v>56.853657104833189</v>
      </c>
      <c r="EM4" s="116" t="s">
        <v>43</v>
      </c>
    </row>
    <row r="5" spans="1:145" s="116" customFormat="1" x14ac:dyDescent="0.25">
      <c r="A5" s="116" t="s">
        <v>44</v>
      </c>
      <c r="B5" s="117">
        <f>'[1]Public debt (in percent of GDP)'!CN80</f>
        <v>91.581862224540217</v>
      </c>
      <c r="C5" s="117">
        <f>'[1]Public debt (in percent of GDP)'!CO80</f>
        <v>111.69787764847005</v>
      </c>
      <c r="D5" s="117">
        <f>'[1]Public debt (in percent of GDP)'!CP80</f>
        <v>111.4347395527524</v>
      </c>
      <c r="E5" s="117">
        <f>'[1]Public debt (in percent of GDP)'!CQ80</f>
        <v>116.33072534834992</v>
      </c>
      <c r="F5" s="117">
        <f>'[1]Public debt (in percent of GDP)'!CR80</f>
        <v>117.15993247877542</v>
      </c>
      <c r="G5" s="117">
        <f>'[1]Public debt (in percent of GDP)'!CS80</f>
        <v>109.09031378148508</v>
      </c>
      <c r="H5" s="117">
        <f>'[1]Public debt (in percent of GDP)'!CT80</f>
        <v>105.90235211703391</v>
      </c>
      <c r="I5" s="117">
        <f>'[1]Public debt (in percent of GDP)'!CU80</f>
        <v>115.19961070645266</v>
      </c>
      <c r="J5" s="117">
        <f>'[1]Public debt (in percent of GDP)'!CV80</f>
        <v>119.92458019627752</v>
      </c>
      <c r="K5" s="117">
        <f>'[1]Public debt (in percent of GDP)'!CW80</f>
        <v>120.93454034050093</v>
      </c>
      <c r="L5" s="117">
        <f>'[1]Public debt (in percent of GDP)'!CX80</f>
        <v>105.80768525176123</v>
      </c>
      <c r="M5" s="117">
        <f>'[1]Public debt (in percent of GDP)'!CY80</f>
        <v>105.60873343900995</v>
      </c>
      <c r="N5" s="117">
        <f>'[1]Public debt (in percent of GDP)'!CZ80</f>
        <v>116.89071173714515</v>
      </c>
      <c r="O5" s="117">
        <f>'[1]Public debt (in percent of GDP)'!DA80</f>
        <v>116.06976875900057</v>
      </c>
      <c r="P5" s="117">
        <f>'[1]Public debt (in percent of GDP)'!DB80</f>
        <v>124.7126333532524</v>
      </c>
      <c r="Q5" s="117">
        <f>'[1]Public debt (in percent of GDP)'!DC80</f>
        <v>120.82789111197575</v>
      </c>
      <c r="R5" s="117">
        <f>'[1]Public debt (in percent of GDP)'!DD80</f>
        <v>123.04912053947984</v>
      </c>
      <c r="S5" s="117">
        <f>'[1]Public debt (in percent of GDP)'!DE80</f>
        <v>128.00187920810586</v>
      </c>
      <c r="T5" s="117">
        <f>'[1]Public debt (in percent of GDP)'!DF80</f>
        <v>117.02365056698656</v>
      </c>
      <c r="U5" s="117">
        <f>'[1]Public debt (in percent of GDP)'!DG80</f>
        <v>116.47208080447538</v>
      </c>
      <c r="V5" s="117">
        <f>'[1]Public debt (in percent of GDP)'!DH80</f>
        <v>109.76406673619005</v>
      </c>
      <c r="W5" s="117">
        <f>'[1]Public debt (in percent of GDP)'!DI80</f>
        <v>106.82629991545033</v>
      </c>
      <c r="X5" s="117">
        <f>'[1]Public debt (in percent of GDP)'!DJ80</f>
        <v>110.20818520058234</v>
      </c>
      <c r="Y5" s="117">
        <f>'[1]Public debt (in percent of GDP)'!DK80</f>
        <v>102.05692623260299</v>
      </c>
      <c r="Z5" s="117">
        <f>'[1]Public debt (in percent of GDP)'!DL80</f>
        <v>103.70735175856952</v>
      </c>
      <c r="AA5" s="117">
        <f>'[1]Public debt (in percent of GDP)'!DM80</f>
        <v>100.89244943795005</v>
      </c>
      <c r="AB5" s="117">
        <f>'[1]Public debt (in percent of GDP)'!DN80</f>
        <v>95.584911029422514</v>
      </c>
      <c r="AC5" s="117">
        <f>'[1]Public debt (in percent of GDP)'!DO80</f>
        <v>85.799828937921504</v>
      </c>
      <c r="AD5" s="117">
        <f>'[1]Public debt (in percent of GDP)'!DP80</f>
        <v>90.299268286096208</v>
      </c>
      <c r="AE5" s="117">
        <f>'[1]Public debt (in percent of GDP)'!DQ80</f>
        <v>84.465045903328303</v>
      </c>
      <c r="AF5" s="117">
        <f>'[1]Public debt (in percent of GDP)'!DR80</f>
        <v>87.115240869157603</v>
      </c>
      <c r="AG5" s="117">
        <f>'[1]Public debt (in percent of GDP)'!DS80</f>
        <v>79.315521048495981</v>
      </c>
      <c r="AH5" s="117">
        <f>'[1]Public debt (in percent of GDP)'!DT80</f>
        <v>77.69518970823907</v>
      </c>
      <c r="AI5" s="117">
        <f>'[1]Public debt (in percent of GDP)'!DU80</f>
        <v>77.241932847354406</v>
      </c>
      <c r="AJ5" s="117">
        <f>'[1]Public debt (in percent of GDP)'!DV80</f>
        <v>82.002887328530363</v>
      </c>
      <c r="AK5" s="117">
        <f>'[1]Public debt (in percent of GDP)'!DW80</f>
        <v>84.311790193865704</v>
      </c>
      <c r="AL5" s="117">
        <f>'[1]Public debt (in percent of GDP)'!DX80</f>
        <v>74.922592587743935</v>
      </c>
      <c r="AM5" s="117">
        <f>'[1]Public debt (in percent of GDP)'!DY80</f>
        <v>92.025051750397324</v>
      </c>
      <c r="AN5" s="117">
        <f>'[1]Public debt (in percent of GDP)'!DZ80</f>
        <v>93.594786385846803</v>
      </c>
      <c r="AO5" s="117">
        <f>'[1]Public debt (in percent of GDP)'!EA80</f>
        <v>132.25440277514286</v>
      </c>
      <c r="AP5" s="117">
        <f>'[1]Public debt (in percent of GDP)'!EB80</f>
        <v>159.72000940551541</v>
      </c>
      <c r="AQ5" s="117">
        <f>'[1]Public debt (in percent of GDP)'!EC80</f>
        <v>152.24266952778021</v>
      </c>
      <c r="AR5" s="117">
        <f>'[1]Public debt (in percent of GDP)'!ED80</f>
        <v>140.92073022380254</v>
      </c>
      <c r="AS5" s="117">
        <f>'[1]Public debt (in percent of GDP)'!EE80</f>
        <v>143.48928033111562</v>
      </c>
      <c r="AT5" s="117">
        <f>'[1]Public debt (in percent of GDP)'!EF80</f>
        <v>142.81733572575104</v>
      </c>
      <c r="AU5" s="117">
        <f>'[1]Public debt (in percent of GDP)'!EG80</f>
        <v>103.77761927884812</v>
      </c>
      <c r="AV5" s="117">
        <f>'[1]Public debt (in percent of GDP)'!EH80</f>
        <v>89.3940448297042</v>
      </c>
      <c r="AW5" s="117">
        <f>'[1]Public debt (in percent of GDP)'!EI80</f>
        <v>99.656005522463062</v>
      </c>
      <c r="AX5" s="117">
        <f>'[1]Public debt (in percent of GDP)'!EJ80</f>
        <v>97.736128898886534</v>
      </c>
      <c r="AY5" s="117">
        <f>'[1]Public debt (in percent of GDP)'!EK80</f>
        <v>97.422812259139008</v>
      </c>
      <c r="AZ5" s="117">
        <f>'[1]Public debt (in percent of GDP)'!EL80</f>
        <v>106.62800825269926</v>
      </c>
      <c r="BA5" s="117">
        <f>'[1]Public debt (in percent of GDP)'!EM80</f>
        <v>101.33972301109995</v>
      </c>
      <c r="BB5" s="117">
        <f>'[1]Public debt (in percent of GDP)'!EN80</f>
        <v>79.991899326940654</v>
      </c>
      <c r="BC5" s="117">
        <f>'[1]Public debt (in percent of GDP)'!EO80</f>
        <v>86.351525877380737</v>
      </c>
      <c r="BD5" s="117">
        <f>'[1]Public debt (in percent of GDP)'!EP80</f>
        <v>89.500909252227913</v>
      </c>
      <c r="BE5" s="117">
        <f>'[1]Public debt (in percent of GDP)'!EQ80</f>
        <v>80.717936872754649</v>
      </c>
      <c r="BF5" s="117">
        <f>'[1]Public debt (in percent of GDP)'!ER80</f>
        <v>80.226135345532512</v>
      </c>
      <c r="BG5" s="117">
        <f>'[1]Public debt (in percent of GDP)'!ES80</f>
        <v>72.143271831505459</v>
      </c>
      <c r="BH5" s="117">
        <f>'[1]Public debt (in percent of GDP)'!ET80</f>
        <v>71.435531851460993</v>
      </c>
      <c r="BI5" s="117">
        <f>'[1]Public debt (in percent of GDP)'!EU80</f>
        <v>69.385894452504317</v>
      </c>
      <c r="BJ5" s="117">
        <f>'[1]Public debt (in percent of GDP)'!EV80</f>
        <v>72.559393889233036</v>
      </c>
      <c r="BK5" s="117">
        <f>'[1]Public debt (in percent of GDP)'!EW80</f>
        <v>89.441106866414074</v>
      </c>
      <c r="BL5" s="117">
        <f>'[1]Public debt (in percent of GDP)'!EX80</f>
        <v>100.48234238955999</v>
      </c>
      <c r="BM5" s="117">
        <f>'[1]Public debt (in percent of GDP)'!EY80</f>
        <v>102.52061969603447</v>
      </c>
      <c r="BN5" s="117">
        <f>'[1]Public debt (in percent of GDP)'!EZ80</f>
        <v>90.930739498360992</v>
      </c>
      <c r="BO5" s="117">
        <f>'[1]Public debt (in percent of GDP)'!FA80</f>
        <v>72.427994710099128</v>
      </c>
      <c r="BP5" s="117">
        <f>'[1]Public debt (in percent of GDP)'!FB80</f>
        <v>39.855515198287897</v>
      </c>
      <c r="BQ5" s="117">
        <f>'[1]Public debt (in percent of GDP)'!FC80</f>
        <v>24.213944824231685</v>
      </c>
      <c r="BR5" s="117">
        <f>'[1]Public debt (in percent of GDP)'!FD80</f>
        <v>26.97273131512393</v>
      </c>
      <c r="BS5" s="117">
        <f>'[1]Public debt (in percent of GDP)'!FE80</f>
        <v>29.580498902840784</v>
      </c>
      <c r="BT5" s="117">
        <f>'[1]Public debt (in percent of GDP)'!FF80</f>
        <v>29.474397617760946</v>
      </c>
      <c r="BU5" s="117">
        <f>'[1]Public debt (in percent of GDP)'!FG80</f>
        <v>29.910651096774426</v>
      </c>
      <c r="BV5" s="117">
        <f>'[1]Public debt (in percent of GDP)'!FH80</f>
        <v>31.623682857982203</v>
      </c>
      <c r="BW5" s="117">
        <f>'[1]Public debt (in percent of GDP)'!FI80</f>
        <v>32.484763363944126</v>
      </c>
      <c r="BX5" s="117">
        <f>'[1]Public debt (in percent of GDP)'!FJ80</f>
        <v>34.080031163412336</v>
      </c>
      <c r="BY5" s="117">
        <f>'[1]Public debt (in percent of GDP)'!FK80</f>
        <v>33.892320461919233</v>
      </c>
      <c r="BZ5" s="117">
        <f>'[1]Public debt (in percent of GDP)'!FL80</f>
        <v>32.91783048424805</v>
      </c>
      <c r="CA5" s="117">
        <f>'[1]Public debt (in percent of GDP)'!FM80</f>
        <v>32.133629147219764</v>
      </c>
      <c r="CB5" s="117">
        <f>'[1]Public debt (in percent of GDP)'!FN80</f>
        <v>32.017080632496189</v>
      </c>
      <c r="CC5" s="117">
        <f>'[1]Public debt (in percent of GDP)'!FO80</f>
        <v>33.143451495683664</v>
      </c>
      <c r="CD5" s="117">
        <f>'[1]Public debt (in percent of GDP)'!FP80</f>
        <v>31.427017293364628</v>
      </c>
      <c r="CE5" s="117">
        <f>'[1]Public debt (in percent of GDP)'!FQ80</f>
        <v>30.01542372691554</v>
      </c>
      <c r="CF5" s="117">
        <f>'[1]Public debt (in percent of GDP)'!FR80</f>
        <v>28.958356889941921</v>
      </c>
      <c r="CG5" s="117">
        <f>'[1]Public debt (in percent of GDP)'!FS80</f>
        <v>27.173487854074377</v>
      </c>
      <c r="CH5" s="117">
        <f>'[1]Public debt (in percent of GDP)'!FT80</f>
        <v>27.205206177892762</v>
      </c>
      <c r="CI5" s="117">
        <f>'[1]Public debt (in percent of GDP)'!FU80</f>
        <v>28.38660412429812</v>
      </c>
      <c r="CJ5" s="117">
        <f>'[1]Public debt (in percent of GDP)'!FV80</f>
        <v>33.44075992326399</v>
      </c>
      <c r="CK5" s="117">
        <f>'[1]Public debt (in percent of GDP)'!FW80</f>
        <v>33.264663661134982</v>
      </c>
      <c r="CL5" s="117">
        <f>'[1]Public debt (in percent of GDP)'!FX80</f>
        <v>35.82505318818766</v>
      </c>
      <c r="CM5" s="117">
        <f>'[1]Public debt (in percent of GDP)'!FY80</f>
        <v>36.52866087572535</v>
      </c>
      <c r="CN5" s="117">
        <f>'[1]Public debt (in percent of GDP)'!FZ80</f>
        <v>37.106781799542638</v>
      </c>
      <c r="CO5" s="117">
        <f>'[1]Public debt (in percent of GDP)'!GA80</f>
        <v>41.952155227303862</v>
      </c>
      <c r="CP5" s="117">
        <f>'[1]Public debt (in percent of GDP)'!GB80</f>
        <v>47.700150026632585</v>
      </c>
      <c r="CQ5" s="117">
        <f>'[1]Public debt (in percent of GDP)'!GC80</f>
        <v>50.6377562060689</v>
      </c>
      <c r="CR5" s="117">
        <f>'[1]Public debt (in percent of GDP)'!GD80</f>
        <v>50.171518509491712</v>
      </c>
      <c r="CS5" s="117">
        <f>'[1]Public debt (in percent of GDP)'!GE80</f>
        <v>56.639606650437273</v>
      </c>
      <c r="CT5" s="117">
        <f>'[1]Public debt (in percent of GDP)'!GF80</f>
        <v>56.20795343607179</v>
      </c>
      <c r="CU5" s="117">
        <f>'[1]Public debt (in percent of GDP)'!GG80</f>
        <v>55.224929824234771</v>
      </c>
      <c r="CV5" s="117">
        <f>'[1]Public debt (in percent of GDP)'!GH80</f>
        <v>59.446141349364346</v>
      </c>
      <c r="CW5" s="117">
        <f>'[1]Public debt (in percent of GDP)'!GI80</f>
        <v>58.24607351453708</v>
      </c>
      <c r="CX5" s="117">
        <f>'[1]Public debt (in percent of GDP)'!GJ80</f>
        <v>56.084379176309753</v>
      </c>
      <c r="CY5" s="117">
        <f>'[1]Public debt (in percent of GDP)'!GK80</f>
        <v>58.459851914042957</v>
      </c>
      <c r="CZ5" s="117">
        <f>'[1]Public debt (in percent of GDP)'!GL80</f>
        <v>63.142541780600936</v>
      </c>
      <c r="DA5" s="117">
        <f>'[1]Public debt (in percent of GDP)'!GM80</f>
        <v>69.403417368759051</v>
      </c>
      <c r="DB5" s="117">
        <f>'[1]Public debt (in percent of GDP)'!GN80</f>
        <v>74.901095557493306</v>
      </c>
      <c r="DC5" s="117">
        <f>'[1]Public debt (in percent of GDP)'!GO80</f>
        <v>80.901567781210034</v>
      </c>
      <c r="DD5" s="117">
        <f>'[1]Public debt (in percent of GDP)'!GP80</f>
        <v>85.117840852916075</v>
      </c>
      <c r="DE5" s="117">
        <f>'[1]Public debt (in percent of GDP)'!GQ80</f>
        <v>89.114385934724581</v>
      </c>
      <c r="DF5" s="117">
        <f>'[1]Public debt (in percent of GDP)'!GR80</f>
        <v>90.834497340019183</v>
      </c>
      <c r="DG5" s="117">
        <f>'[1]Public debt (in percent of GDP)'!GS80</f>
        <v>93.31213201736513</v>
      </c>
      <c r="DH5" s="117">
        <f>'[1]Public debt (in percent of GDP)'!GT80</f>
        <v>95.222901784247796</v>
      </c>
      <c r="DI5" s="117">
        <f>'[1]Public debt (in percent of GDP)'!GU80</f>
        <v>98.590345451689416</v>
      </c>
      <c r="DJ5" s="117">
        <f>'[1]Public debt (in percent of GDP)'!GV80</f>
        <v>105.4908375314652</v>
      </c>
      <c r="DK5" s="117">
        <f>'[1]Public debt (in percent of GDP)'!GW80</f>
        <v>115.66183742841214</v>
      </c>
      <c r="DL5" s="117">
        <f>'[1]Public debt (in percent of GDP)'!GX80</f>
        <v>121.84176037568756</v>
      </c>
      <c r="DM5" s="117">
        <f>'[1]Public debt (in percent of GDP)'!GY80</f>
        <v>121.5498744007819</v>
      </c>
      <c r="DN5" s="117">
        <f>'[1]Public debt (in percent of GDP)'!GZ80</f>
        <v>120.89411040852077</v>
      </c>
      <c r="DO5" s="117">
        <f>'[1]Public debt (in percent of GDP)'!HA80</f>
        <v>118.05964435362877</v>
      </c>
      <c r="DP5" s="117">
        <f>'[1]Public debt (in percent of GDP)'!HB80</f>
        <v>114.93771770398718</v>
      </c>
      <c r="DQ5" s="117">
        <f>'[1]Public debt (in percent of GDP)'!HC80</f>
        <v>113.74963390270757</v>
      </c>
      <c r="DR5" s="117">
        <f>'[1]Public debt (in percent of GDP)'!HD80</f>
        <v>109.1753520170692</v>
      </c>
      <c r="DS5" s="117">
        <f>'[1]Public debt (in percent of GDP)'!HE80</f>
        <v>108.78429238790336</v>
      </c>
      <c r="DT5" s="117">
        <f>'[1]Public debt (in percent of GDP)'!HF80</f>
        <v>105.65818760390563</v>
      </c>
      <c r="DU5" s="117">
        <f>'[1]Public debt (in percent of GDP)'!HG80</f>
        <v>104.35399999266113</v>
      </c>
      <c r="DV5" s="117">
        <f>'[1]Public debt (in percent of GDP)'!HH80</f>
        <v>103.81111383712694</v>
      </c>
      <c r="DW5" s="117">
        <f>'[1]Public debt (in percent of GDP)'!HI80</f>
        <v>105.82454744185523</v>
      </c>
      <c r="DX5" s="117">
        <f>'[1]Public debt (in percent of GDP)'!HJ80</f>
        <v>106.51037955137726</v>
      </c>
      <c r="DY5" s="117">
        <f>'[1]Public debt (in percent of GDP)'!HK80</f>
        <v>103.46512497267454</v>
      </c>
      <c r="DZ5" s="117">
        <f>'[1]Public debt (in percent of GDP)'!HL80</f>
        <v>106.09757520978874</v>
      </c>
      <c r="EA5" s="117">
        <f>'[1]Public debt (in percent of GDP)'!HM80</f>
        <v>115.77353751471198</v>
      </c>
      <c r="EB5" s="118">
        <v>118.431</v>
      </c>
      <c r="EC5" s="118">
        <v>120.102</v>
      </c>
      <c r="ED5" s="118">
        <v>123.20573996784161</v>
      </c>
      <c r="EE5" s="118">
        <v>128.60460116772012</v>
      </c>
      <c r="EF5" s="118">
        <v>132.10935339053057</v>
      </c>
      <c r="EG5" s="118">
        <v>133.75954908108682</v>
      </c>
      <c r="EH5" s="118">
        <v>132.86690446895</v>
      </c>
      <c r="EI5" s="118">
        <v>131.10677051722439</v>
      </c>
      <c r="EJ5" s="118">
        <v>128.70946429306315</v>
      </c>
      <c r="EK5" s="118">
        <v>125.73382344628301</v>
      </c>
      <c r="EL5" s="118">
        <v>122.37988521486069</v>
      </c>
      <c r="EM5" s="116" t="s">
        <v>44</v>
      </c>
    </row>
    <row r="6" spans="1:145" s="116" customFormat="1" x14ac:dyDescent="0.25">
      <c r="A6" s="116" t="s">
        <v>45</v>
      </c>
      <c r="B6" s="117">
        <f>'[1]Public debt (in percent of GDP)'!CN82</f>
        <v>34.016098226466575</v>
      </c>
      <c r="C6" s="117">
        <f>'[1]Public debt (in percent of GDP)'!CO82</f>
        <v>30.998362720403023</v>
      </c>
      <c r="D6" s="117">
        <f>'[1]Public debt (in percent of GDP)'!CP82</f>
        <v>32.153877005347589</v>
      </c>
      <c r="E6" s="117">
        <f>'[1]Public debt (in percent of GDP)'!CQ82</f>
        <v>32.065070422535214</v>
      </c>
      <c r="F6" s="117">
        <f>'[1]Public debt (in percent of GDP)'!CR82</f>
        <v>32.551951547779268</v>
      </c>
      <c r="G6" s="117">
        <f>'[1]Public debt (in percent of GDP)'!CS82</f>
        <v>30.601861042183625</v>
      </c>
      <c r="H6" s="117">
        <f>'[1]Public debt (in percent of GDP)'!CT82</f>
        <v>31.226500000000001</v>
      </c>
      <c r="I6" s="117">
        <f>'[1]Public debt (in percent of GDP)'!CU82</f>
        <v>31.29046454767726</v>
      </c>
      <c r="J6" s="117">
        <f>'[1]Public debt (in percent of GDP)'!CV82</f>
        <v>29.684757505773671</v>
      </c>
      <c r="K6" s="117">
        <f>'[1]Public debt (in percent of GDP)'!CW82</f>
        <v>27.23068062827225</v>
      </c>
      <c r="L6" s="117">
        <f>'[1]Public debt (in percent of GDP)'!CX82</f>
        <v>26.06401515151515</v>
      </c>
      <c r="M6" s="117">
        <f>'[1]Public debt (in percent of GDP)'!CY82</f>
        <v>24.111150131694469</v>
      </c>
      <c r="N6" s="117">
        <f>'[1]Public debt (in percent of GDP)'!CZ82</f>
        <v>24.701688888888889</v>
      </c>
      <c r="O6" s="117">
        <f>'[1]Public debt (in percent of GDP)'!DA82</f>
        <v>22.373767752715121</v>
      </c>
      <c r="P6" s="117">
        <f>'[1]Public debt (in percent of GDP)'!DB82</f>
        <v>24.374289985052318</v>
      </c>
      <c r="Q6" s="117">
        <f>'[1]Public debt (in percent of GDP)'!DC82</f>
        <v>26.395554123711342</v>
      </c>
      <c r="R6" s="117">
        <f>'[1]Public debt (in percent of GDP)'!DD82</f>
        <v>24.629951980792317</v>
      </c>
      <c r="S6" s="117">
        <f>'[1]Public debt (in percent of GDP)'!DE82</f>
        <v>21.525038323965251</v>
      </c>
      <c r="T6" s="117">
        <f>'[1]Public debt (in percent of GDP)'!DF82</f>
        <v>18.835597082953509</v>
      </c>
      <c r="U6" s="117">
        <f>'[1]Public debt (in percent of GDP)'!DG82</f>
        <v>21.874114088159029</v>
      </c>
      <c r="V6" s="117">
        <f>'[1]Public debt (in percent of GDP)'!DH82</f>
        <v>21.489809444904722</v>
      </c>
      <c r="W6" s="117">
        <f>'[1]Public debt (in percent of GDP)'!DI82</f>
        <v>22.887520128824477</v>
      </c>
      <c r="X6" s="117">
        <f>'[1]Public debt (in percent of GDP)'!DJ82</f>
        <v>23.043752463539615</v>
      </c>
      <c r="Y6" s="117">
        <f>'[1]Public debt (in percent of GDP)'!DK82</f>
        <v>22.89729228486647</v>
      </c>
      <c r="Z6" s="117">
        <f>'[1]Public debt (in percent of GDP)'!DL82</f>
        <v>35.627344782034349</v>
      </c>
      <c r="AA6" s="117">
        <f>'[1]Public debt (in percent of GDP)'!DM82</f>
        <v>68.533916990920872</v>
      </c>
      <c r="AB6" s="117">
        <f>'[1]Public debt (in percent of GDP)'!DN82</f>
        <v>70.474348879467001</v>
      </c>
      <c r="AC6" s="117">
        <f>'[1]Public debt (in percent of GDP)'!DO82</f>
        <v>61.582687683676198</v>
      </c>
      <c r="AD6" s="117">
        <f>'[1]Public debt (in percent of GDP)'!DP82</f>
        <v>60.881864046733938</v>
      </c>
      <c r="AE6" s="117">
        <f>'[1]Public debt (in percent of GDP)'!DQ82</f>
        <v>70.138597883597896</v>
      </c>
      <c r="AF6" s="117">
        <f>'[1]Public debt (in percent of GDP)'!DR82</f>
        <v>70.836713375796165</v>
      </c>
      <c r="AG6" s="117">
        <f>'[1]Public debt (in percent of GDP)'!DS82</f>
        <v>61.441631189782655</v>
      </c>
      <c r="AH6" s="117">
        <f>'[1]Public debt (in percent of GDP)'!DT82</f>
        <v>57.617679095098445</v>
      </c>
      <c r="AI6" s="117">
        <f>'[1]Public debt (in percent of GDP)'!DU82</f>
        <v>53.590943546778384</v>
      </c>
      <c r="AJ6" s="117">
        <f>'[1]Public debt (in percent of GDP)'!DV82</f>
        <v>55.924841705360919</v>
      </c>
      <c r="AK6" s="117">
        <f>'[1]Public debt (in percent of GDP)'!DW82</f>
        <v>53.249469044279699</v>
      </c>
      <c r="AL6" s="117">
        <f>'[1]Public debt (in percent of GDP)'!DX82</f>
        <v>43.309612882238127</v>
      </c>
      <c r="AM6" s="117">
        <f>'[1]Public debt (in percent of GDP)'!DY82</f>
        <v>33.433321694599627</v>
      </c>
      <c r="AN6" s="117">
        <f>'[1]Public debt (in percent of GDP)'!DZ82</f>
        <v>27.495802010304924</v>
      </c>
      <c r="AO6" s="117">
        <f>'[1]Public debt (in percent of GDP)'!EA82</f>
        <v>22.582948294829482</v>
      </c>
      <c r="AP6" s="117">
        <f>'[1]Public debt (in percent of GDP)'!EB82</f>
        <v>25.58140412682436</v>
      </c>
      <c r="AQ6" s="117">
        <f>'[1]Public debt (in percent of GDP)'!EC82</f>
        <v>29.092241031842001</v>
      </c>
      <c r="AR6" s="117">
        <f>'[1]Public debt (in percent of GDP)'!ED82</f>
        <v>29.550446285237268</v>
      </c>
      <c r="AS6" s="117">
        <f>'[1]Public debt (in percent of GDP)'!EE82</f>
        <v>33.837007504690433</v>
      </c>
      <c r="AT6" s="117">
        <f>'[1]Public debt (in percent of GDP)'!EF82</f>
        <v>33.148504108885469</v>
      </c>
      <c r="AU6" s="117">
        <f>'[1]Public debt (in percent of GDP)'!EG82</f>
        <v>33.37742391638487</v>
      </c>
      <c r="AV6" s="117">
        <f>'[1]Public debt (in percent of GDP)'!EH82</f>
        <v>35.226929577464794</v>
      </c>
      <c r="AW6" s="117">
        <f>'[1]Public debt (in percent of GDP)'!EI82</f>
        <v>36.737856748296807</v>
      </c>
      <c r="AX6" s="117">
        <f>'[1]Public debt (in percent of GDP)'!EJ82</f>
        <v>39.061880528292747</v>
      </c>
      <c r="AY6" s="117">
        <f>'[1]Public debt (in percent of GDP)'!EK82</f>
        <v>40.379510008596341</v>
      </c>
      <c r="AZ6" s="117">
        <f>'[1]Public debt (in percent of GDP)'!EL82</f>
        <v>49.406346570397112</v>
      </c>
      <c r="BA6" s="117">
        <f>'[1]Public debt (in percent of GDP)'!EM82</f>
        <v>56.336006389776358</v>
      </c>
      <c r="BB6" s="117">
        <f>'[1]Public debt (in percent of GDP)'!EN82</f>
        <v>60.653292954074985</v>
      </c>
      <c r="BC6" s="117">
        <f>'[1]Public debt (in percent of GDP)'!EO82</f>
        <v>62.205762522673368</v>
      </c>
      <c r="BD6" s="117">
        <f>'[1]Public debt (in percent of GDP)'!EP82</f>
        <v>62.403030883103625</v>
      </c>
      <c r="BE6" s="117">
        <f>'[1]Public debt (in percent of GDP)'!EQ82</f>
        <v>62.896330823473164</v>
      </c>
      <c r="BF6" s="117">
        <f>'[1]Public debt (in percent of GDP)'!ER82</f>
        <v>63.496550561797761</v>
      </c>
      <c r="BG6" s="117">
        <f>'[1]Public debt (in percent of GDP)'!ES82</f>
        <v>57.010479808759499</v>
      </c>
      <c r="BH6" s="117">
        <f>'[1]Public debt (in percent of GDP)'!ET82</f>
        <v>66.888608965028183</v>
      </c>
      <c r="BI6" s="117">
        <f>'[1]Public debt (in percent of GDP)'!EU82</f>
        <v>71.232255236828593</v>
      </c>
      <c r="BJ6" s="117">
        <f>'[1]Public debt (in percent of GDP)'!EV82</f>
        <v>78.695167022032692</v>
      </c>
      <c r="BK6" s="117">
        <f>'[1]Public debt (in percent of GDP)'!EW82</f>
        <v>93.073699215965789</v>
      </c>
      <c r="BL6" s="117">
        <f>'[1]Public debt (in percent of GDP)'!EX82</f>
        <v>105.08991799058548</v>
      </c>
      <c r="BM6" s="117">
        <f>'[1]Public debt (in percent of GDP)'!EY82</f>
        <v>133.35886500376034</v>
      </c>
      <c r="BN6" s="117">
        <f>'[1]Public debt (in percent of GDP)'!EZ82</f>
        <v>203.95356294377407</v>
      </c>
      <c r="BO6" s="117"/>
      <c r="BP6" s="117">
        <f>'[1]Public debt (in percent of GDP)'!FB82</f>
        <v>55.97911392405063</v>
      </c>
      <c r="BQ6" s="117">
        <f>'[1]Public debt (in percent of GDP)'!FC82</f>
        <v>27.549809014514896</v>
      </c>
      <c r="BR6" s="117">
        <f>'[1]Public debt (in percent of GDP)'!FD82</f>
        <v>19.670217554388596</v>
      </c>
      <c r="BS6" s="117">
        <f>'[1]Public debt (in percent of GDP)'!FE82</f>
        <v>18.88251851851852</v>
      </c>
      <c r="BT6" s="117">
        <f>'[1]Public debt (in percent of GDP)'!FF82</f>
        <v>14.036154041043829</v>
      </c>
      <c r="BU6" s="117">
        <f>'[1]Public debt (in percent of GDP)'!FG82</f>
        <v>11.856410727406319</v>
      </c>
      <c r="BV6" s="117">
        <f>'[1]Public debt (in percent of GDP)'!FH82</f>
        <v>13.199393262015008</v>
      </c>
      <c r="BW6" s="117">
        <f>'[1]Public debt (in percent of GDP)'!FI82</f>
        <v>12.064266477675407</v>
      </c>
      <c r="BX6" s="117">
        <f>'[1]Public debt (in percent of GDP)'!FJ82</f>
        <v>11.910828757502234</v>
      </c>
      <c r="BY6" s="117">
        <f>'[1]Public debt (in percent of GDP)'!FK82</f>
        <v>12.296153711952918</v>
      </c>
      <c r="BZ6" s="117">
        <f>'[1]Public debt (in percent of GDP)'!FL82</f>
        <v>10.367735315152835</v>
      </c>
      <c r="CA6" s="117">
        <f>'[1]Public debt (in percent of GDP)'!FM82</f>
        <v>8.7696152420892801</v>
      </c>
      <c r="CB6" s="117">
        <f>'[1]Public debt (in percent of GDP)'!FN82</f>
        <v>9.0794168052612481</v>
      </c>
      <c r="CC6" s="117">
        <f>'[1]Public debt (in percent of GDP)'!FO82</f>
        <v>9.0161185867453408</v>
      </c>
      <c r="CD6" s="117">
        <f>'[1]Public debt (in percent of GDP)'!FP82</f>
        <v>8.0349807560879114</v>
      </c>
      <c r="CE6" s="117">
        <f>'[1]Public debt (in percent of GDP)'!FQ82</f>
        <v>6.0629523866182797</v>
      </c>
      <c r="CF6" s="117">
        <f>'[1]Public debt (in percent of GDP)'!FR82</f>
        <v>5.735480634875139</v>
      </c>
      <c r="CG6" s="117">
        <f>'[1]Public debt (in percent of GDP)'!FS82</f>
        <v>4.5163066271169638</v>
      </c>
      <c r="CH6" s="117">
        <f>'[1]Public debt (in percent of GDP)'!FT82</f>
        <v>4.4382378773474738</v>
      </c>
      <c r="CI6" s="117">
        <f>'[1]Public debt (in percent of GDP)'!FU82</f>
        <v>5.3432768117138787</v>
      </c>
      <c r="CJ6" s="117">
        <f>'[1]Public debt (in percent of GDP)'!FV82</f>
        <v>6.9323712262756159</v>
      </c>
      <c r="CK6" s="117">
        <f>'[1]Public debt (in percent of GDP)'!FW82</f>
        <v>8.4845036018972593</v>
      </c>
      <c r="CL6" s="119">
        <f>(CK6+CM6)/2</f>
        <v>10.223909127719956</v>
      </c>
      <c r="CM6" s="117">
        <f>'[1]Public debt (in percent of GDP)'!FY82</f>
        <v>11.963314653542653</v>
      </c>
      <c r="CN6" s="117">
        <f>'[1]Public debt (in percent of GDP)'!FZ82</f>
        <v>11.945523483203516</v>
      </c>
      <c r="CO6" s="117">
        <f>'[1]Public debt (in percent of GDP)'!GA82</f>
        <v>14.177321159527281</v>
      </c>
      <c r="CP6" s="117">
        <f>'[1]Public debt (in percent of GDP)'!GB82</f>
        <v>18.383542534017781</v>
      </c>
      <c r="CQ6" s="117">
        <f>'[1]Public debt (in percent of GDP)'!GC82</f>
        <v>18.107355524139997</v>
      </c>
      <c r="CR6" s="117">
        <f>'[1]Public debt (in percent of GDP)'!GD82</f>
        <v>18.868394689532984</v>
      </c>
      <c r="CS6" s="117">
        <f>'[1]Public debt (in percent of GDP)'!GE82</f>
        <v>23.867562430428663</v>
      </c>
      <c r="CT6" s="117">
        <f>'[1]Public debt (in percent of GDP)'!GF82</f>
        <v>29.068779065626583</v>
      </c>
      <c r="CU6" s="117">
        <f>'[1]Public debt (in percent of GDP)'!GG82</f>
        <v>35.115534641980702</v>
      </c>
      <c r="CV6" s="117">
        <f>'[1]Public debt (in percent of GDP)'!GH82</f>
        <v>41.691266918565574</v>
      </c>
      <c r="CW6" s="117">
        <f>'[1]Public debt (in percent of GDP)'!GI82</f>
        <v>47.587432271400992</v>
      </c>
      <c r="CX6" s="117">
        <f>'[1]Public debt (in percent of GDP)'!GJ82</f>
        <v>51.946487287407997</v>
      </c>
      <c r="CY6" s="117">
        <f>'[1]Public debt (in percent of GDP)'!GK82</f>
        <v>56.740746227132028</v>
      </c>
      <c r="CZ6" s="117">
        <f>'[1]Public debt (in percent of GDP)'!GL82</f>
        <v>60.822474353634249</v>
      </c>
      <c r="DA6" s="117">
        <f>'[1]Public debt (in percent of GDP)'!GM82</f>
        <v>66.536755183263665</v>
      </c>
      <c r="DB6" s="117">
        <f>'[1]Public debt (in percent of GDP)'!GN82</f>
        <v>68.005122555696133</v>
      </c>
      <c r="DC6" s="117">
        <f>'[1]Public debt (in percent of GDP)'!GO82</f>
        <v>68.268783341989248</v>
      </c>
      <c r="DD6" s="117">
        <f>'[1]Public debt (in percent of GDP)'!GP82</f>
        <v>71.594503578171071</v>
      </c>
      <c r="DE6" s="117">
        <f>'[1]Public debt (in percent of GDP)'!GQ82</f>
        <v>74.11498236457345</v>
      </c>
      <c r="DF6" s="117">
        <f>'[1]Public debt (in percent of GDP)'!GR82</f>
        <v>71.911426616306827</v>
      </c>
      <c r="DG6" s="117">
        <f>'[1]Public debt (in percent of GDP)'!GS82</f>
        <v>68.787375875868449</v>
      </c>
      <c r="DH6" s="117">
        <f>'[1]Public debt (in percent of GDP)'!GT82</f>
        <v>68.673058582636926</v>
      </c>
      <c r="DI6" s="117">
        <f>'[1]Public debt (in percent of GDP)'!GU82</f>
        <v>67.869828779233416</v>
      </c>
      <c r="DJ6" s="117">
        <f>'[1]Public debt (in percent of GDP)'!GV82</f>
        <v>72.558462258771414</v>
      </c>
      <c r="DK6" s="117">
        <f>'[1]Public debt (in percent of GDP)'!GW82</f>
        <v>78.585677816289277</v>
      </c>
      <c r="DL6" s="117">
        <f>'[1]Public debt (in percent of GDP)'!GX82</f>
        <v>84.590817121004946</v>
      </c>
      <c r="DM6" s="117">
        <f>'[1]Public debt (in percent of GDP)'!GY82</f>
        <v>92.433156187173779</v>
      </c>
      <c r="DN6" s="117">
        <f>'[1]Public debt (in percent of GDP)'!GZ82</f>
        <v>100.3269824586277</v>
      </c>
      <c r="DO6" s="117">
        <f>'[1]Public debt (in percent of GDP)'!HA82</f>
        <v>107.12553345892381</v>
      </c>
      <c r="DP6" s="117">
        <f>'[1]Public debt (in percent of GDP)'!HB82</f>
        <v>120.08827792295347</v>
      </c>
      <c r="DQ6" s="117">
        <f>'[1]Public debt (in percent of GDP)'!HC82</f>
        <v>133.79275905620358</v>
      </c>
      <c r="DR6" s="117">
        <f>'[1]Public debt (in percent of GDP)'!HD82</f>
        <v>142.05889621242892</v>
      </c>
      <c r="DS6" s="117">
        <f>'[1]Public debt (in percent of GDP)'!HE82</f>
        <v>151.69090152549717</v>
      </c>
      <c r="DT6" s="117">
        <f>'[1]Public debt (in percent of GDP)'!HF82</f>
        <v>160.94847634559045</v>
      </c>
      <c r="DU6" s="117">
        <f>'[1]Public debt (in percent of GDP)'!HG82</f>
        <v>167.18273117761996</v>
      </c>
      <c r="DV6" s="117">
        <f>'[1]Public debt (in percent of GDP)'!HH82</f>
        <v>178.06392330840464</v>
      </c>
      <c r="DW6" s="117">
        <f>'[1]Public debt (in percent of GDP)'!HI82</f>
        <v>191.64145578986495</v>
      </c>
      <c r="DX6" s="117">
        <f>'[1]Public debt (in percent of GDP)'!HJ82</f>
        <v>191.33909000764143</v>
      </c>
      <c r="DY6" s="117">
        <f>'[1]Public debt (in percent of GDP)'!HK82</f>
        <v>187.6537378540209</v>
      </c>
      <c r="DZ6" s="117">
        <f>'[1]Public debt (in percent of GDP)'!HL82</f>
        <v>194.72151671438206</v>
      </c>
      <c r="EA6" s="117">
        <f>'[1]Public debt (in percent of GDP)'!HM82</f>
        <v>217.6039531664955</v>
      </c>
      <c r="EB6" s="118">
        <v>220.00200000000001</v>
      </c>
      <c r="EC6" s="118">
        <v>229.61</v>
      </c>
      <c r="ED6" s="118">
        <v>236.75889577641237</v>
      </c>
      <c r="EE6" s="118">
        <v>242.59423682971274</v>
      </c>
      <c r="EF6" s="118">
        <v>246.42047592940139</v>
      </c>
      <c r="EG6" s="118">
        <v>246.13706508488505</v>
      </c>
      <c r="EH6" s="118">
        <v>246.95823383344839</v>
      </c>
      <c r="EI6" s="118">
        <v>248.57724863031385</v>
      </c>
      <c r="EJ6" s="118">
        <v>249.54831923295248</v>
      </c>
      <c r="EK6" s="118">
        <v>250.70949617900524</v>
      </c>
      <c r="EL6" s="118">
        <v>251.58982744699549</v>
      </c>
      <c r="EM6" s="116" t="s">
        <v>45</v>
      </c>
    </row>
    <row r="7" spans="1:145" s="116" customFormat="1" x14ac:dyDescent="0.25">
      <c r="A7" s="116" t="s">
        <v>46</v>
      </c>
      <c r="B7" s="117">
        <f>'[1]Public debt (in percent of GDP)'!CN164</f>
        <v>65.401191494485644</v>
      </c>
      <c r="C7" s="117">
        <f>'[1]Public debt (in percent of GDP)'!CO164</f>
        <v>64.360494720526816</v>
      </c>
      <c r="D7" s="117">
        <f>'[1]Public debt (in percent of GDP)'!CP164</f>
        <v>61.546980085321785</v>
      </c>
      <c r="E7" s="117">
        <f>'[1]Public debt (in percent of GDP)'!CQ164</f>
        <v>61.496219689375124</v>
      </c>
      <c r="F7" s="117">
        <f>'[1]Public debt (in percent of GDP)'!CR164</f>
        <v>56.0508150597027</v>
      </c>
      <c r="G7" s="117">
        <f>'[1]Public debt (in percent of GDP)'!CS164</f>
        <v>57.786040590110055</v>
      </c>
      <c r="H7" s="117">
        <f>'[1]Public debt (in percent of GDP)'!CT164</f>
        <v>57.482302925047811</v>
      </c>
      <c r="I7" s="117">
        <f>'[1]Public debt (in percent of GDP)'!CU164</f>
        <v>55.430352373749606</v>
      </c>
      <c r="J7" s="117">
        <f>'[1]Public debt (in percent of GDP)'!CV164</f>
        <v>51.31931324755999</v>
      </c>
      <c r="K7" s="117">
        <f>'[1]Public debt (in percent of GDP)'!CW164</f>
        <v>47.148177800459187</v>
      </c>
      <c r="L7" s="117">
        <f>'[1]Public debt (in percent of GDP)'!CX164</f>
        <v>45.903151594613988</v>
      </c>
      <c r="M7" s="117">
        <f>'[1]Public debt (in percent of GDP)'!CY164</f>
        <v>46.43291929944575</v>
      </c>
      <c r="N7" s="117">
        <f>'[1]Public debt (in percent of GDP)'!CZ164</f>
        <v>47.474909051463719</v>
      </c>
      <c r="O7" s="117">
        <f>'[1]Public debt (in percent of GDP)'!DA164</f>
        <v>47.389171138441739</v>
      </c>
      <c r="P7" s="117">
        <f>'[1]Public debt (in percent of GDP)'!DB164</f>
        <v>44.115567715826579</v>
      </c>
      <c r="Q7" s="117">
        <f>'[1]Public debt (in percent of GDP)'!DC164</f>
        <v>43.110468771312526</v>
      </c>
      <c r="R7" s="117">
        <f>'[1]Public debt (in percent of GDP)'!DD164</f>
        <v>41.102848176466296</v>
      </c>
      <c r="S7" s="117">
        <f>'[1]Public debt (in percent of GDP)'!DE164</f>
        <v>40.378624248468313</v>
      </c>
      <c r="T7" s="117">
        <f>'[1]Public debt (in percent of GDP)'!DF164</f>
        <v>37.770977139492167</v>
      </c>
      <c r="U7" s="117">
        <f>'[1]Public debt (in percent of GDP)'!DG164</f>
        <v>35.088183840775969</v>
      </c>
      <c r="V7" s="117">
        <f>'[1]Public debt (in percent of GDP)'!DH164</f>
        <v>32.440248305845564</v>
      </c>
      <c r="W7" s="117">
        <f>'[1]Public debt (in percent of GDP)'!DI164</f>
        <v>35.795120507637613</v>
      </c>
      <c r="X7" s="117">
        <f>'[1]Public debt (in percent of GDP)'!DJ164</f>
        <v>38.968448329485376</v>
      </c>
      <c r="Y7" s="117">
        <f>'[1]Public debt (in percent of GDP)'!DK164</f>
        <v>41.19584134019766</v>
      </c>
      <c r="Z7" s="117">
        <f>'[1]Public debt (in percent of GDP)'!DL164</f>
        <v>40.713666333370433</v>
      </c>
      <c r="AA7" s="117">
        <f>'[1]Public debt (in percent of GDP)'!DM164</f>
        <v>39.034847029233781</v>
      </c>
      <c r="AB7" s="117">
        <f>'[1]Public debt (in percent of GDP)'!DN164</f>
        <v>37.405012538980145</v>
      </c>
      <c r="AC7" s="117">
        <f>'[1]Public debt (in percent of GDP)'!DO164</f>
        <v>35.332448483191975</v>
      </c>
      <c r="AD7" s="117">
        <f>'[1]Public debt (in percent of GDP)'!DP164</f>
        <v>35.676566288159435</v>
      </c>
      <c r="AE7" s="117">
        <f>'[1]Public debt (in percent of GDP)'!DQ164</f>
        <v>34.877488440649309</v>
      </c>
      <c r="AF7" s="117">
        <f>'[1]Public debt (in percent of GDP)'!DR164</f>
        <v>34.513351290005431</v>
      </c>
      <c r="AG7" s="117">
        <f>'[1]Public debt (in percent of GDP)'!DS164</f>
        <v>31.614355777229232</v>
      </c>
      <c r="AH7" s="117">
        <f>'[1]Public debt (in percent of GDP)'!DT164</f>
        <v>29.792233287433643</v>
      </c>
      <c r="AI7" s="117">
        <f>'[1]Public debt (in percent of GDP)'!DU164</f>
        <v>27.898613339665989</v>
      </c>
      <c r="AJ7" s="117">
        <f>'[1]Public debt (in percent of GDP)'!DV164</f>
        <v>27.271152705796204</v>
      </c>
      <c r="AK7" s="117">
        <f>'[1]Public debt (in percent of GDP)'!DW164</f>
        <v>39.282606547479254</v>
      </c>
      <c r="AL7" s="117">
        <f>'[1]Public debt (in percent of GDP)'!DX164</f>
        <v>65.584913322650834</v>
      </c>
      <c r="AM7" s="117">
        <f>'[1]Public debt (in percent of GDP)'!DY164</f>
        <v>97.845815495867072</v>
      </c>
      <c r="AN7" s="117">
        <f>'[1]Public debt (in percent of GDP)'!DZ164</f>
        <v>119.09918579066597</v>
      </c>
      <c r="AO7" s="117">
        <f>'[1]Public debt (in percent of GDP)'!EA164</f>
        <v>142.76615389660492</v>
      </c>
      <c r="AP7" s="117">
        <f>'[1]Public debt (in percent of GDP)'!EB164</f>
        <v>137.79383523579827</v>
      </c>
      <c r="AQ7" s="117">
        <f>'[1]Public debt (in percent of GDP)'!EC164</f>
        <v>158.409787158857</v>
      </c>
      <c r="AR7" s="117">
        <f>'[1]Public debt (in percent of GDP)'!ED164</f>
        <v>183.48229936124432</v>
      </c>
      <c r="AS7" s="117">
        <f>'[1]Public debt (in percent of GDP)'!EE164</f>
        <v>195.54359963650782</v>
      </c>
      <c r="AT7" s="117">
        <f>'[1]Public debt (in percent of GDP)'!EF164</f>
        <v>188.80684133754355</v>
      </c>
      <c r="AU7" s="117">
        <f>'[1]Public debt (in percent of GDP)'!EG164</f>
        <v>176.97464169260675</v>
      </c>
      <c r="AV7" s="117">
        <f>'[1]Public debt (in percent of GDP)'!EH164</f>
        <v>187.12484495277934</v>
      </c>
      <c r="AW7" s="117">
        <f>'[1]Public debt (in percent of GDP)'!EI164</f>
        <v>177.45223481850445</v>
      </c>
      <c r="AX7" s="117">
        <f>'[1]Public debt (in percent of GDP)'!EJ164</f>
        <v>175.78038946468868</v>
      </c>
      <c r="AY7" s="117">
        <f>'[1]Public debt (in percent of GDP)'!EK164</f>
        <v>170.52392572273445</v>
      </c>
      <c r="AZ7" s="117">
        <f>'[1]Public debt (in percent of GDP)'!EL164</f>
        <v>170.99699341421461</v>
      </c>
      <c r="BA7" s="117">
        <f>'[1]Public debt (in percent of GDP)'!EM164</f>
        <v>184.82607514754858</v>
      </c>
      <c r="BB7" s="117">
        <f>'[1]Public debt (in percent of GDP)'!EN164</f>
        <v>190.14744638956765</v>
      </c>
      <c r="BC7" s="117">
        <f>'[1]Public debt (in percent of GDP)'!EO164</f>
        <v>193.96630971408908</v>
      </c>
      <c r="BD7" s="117">
        <f>'[1]Public debt (in percent of GDP)'!EP164</f>
        <v>186.63542014932133</v>
      </c>
      <c r="BE7" s="117">
        <f>'[1]Public debt (in percent of GDP)'!EQ164</f>
        <v>178.0880983799712</v>
      </c>
      <c r="BF7" s="117">
        <f>'[1]Public debt (in percent of GDP)'!ER164</f>
        <v>170.19473687834176</v>
      </c>
      <c r="BG7" s="117">
        <f>'[1]Public debt (in percent of GDP)'!ES164</f>
        <v>158.6913880848295</v>
      </c>
      <c r="BH7" s="117">
        <f>'[1]Public debt (in percent of GDP)'!ET164</f>
        <v>155.08120616560709</v>
      </c>
      <c r="BI7" s="117">
        <f>'[1]Public debt (in percent of GDP)'!EU164</f>
        <v>149.68408125153033</v>
      </c>
      <c r="BJ7" s="117">
        <f>'[1]Public debt (in percent of GDP)'!EV164</f>
        <v>121.05860476951518</v>
      </c>
      <c r="BK7" s="117">
        <f>'[1]Public debt (in percent of GDP)'!EW164</f>
        <v>133.68726351728321</v>
      </c>
      <c r="BL7" s="117">
        <f>'[1]Public debt (in percent of GDP)'!EX164</f>
        <v>153.20391748709963</v>
      </c>
      <c r="BM7" s="117">
        <f>'[1]Public debt (in percent of GDP)'!EY164</f>
        <v>173.9924376209201</v>
      </c>
      <c r="BN7" s="117">
        <f>'[1]Public debt (in percent of GDP)'!EZ164</f>
        <v>200.63461117802186</v>
      </c>
      <c r="BO7" s="117">
        <f>'[1]Public debt (in percent of GDP)'!FA164</f>
        <v>234.68643409204321</v>
      </c>
      <c r="BP7" s="117">
        <f>'[1]Public debt (in percent of GDP)'!FB164</f>
        <v>269.79759688585318</v>
      </c>
      <c r="BQ7" s="117">
        <f>'[1]Public debt (in percent of GDP)'!FC164</f>
        <v>264.1249199995674</v>
      </c>
      <c r="BR7" s="117">
        <f>'[1]Public debt (in percent of GDP)'!FD164</f>
        <v>239.57339320797081</v>
      </c>
      <c r="BS7" s="117">
        <f>'[1]Public debt (in percent of GDP)'!FE164</f>
        <v>220.27320490367777</v>
      </c>
      <c r="BT7" s="117">
        <f>'[1]Public debt (in percent of GDP)'!FF164</f>
        <v>216.91815964336783</v>
      </c>
      <c r="BU7" s="117">
        <f>'[1]Public debt (in percent of GDP)'!FG164</f>
        <v>196.76260631834751</v>
      </c>
      <c r="BV7" s="117">
        <f>'[1]Public debt (in percent of GDP)'!FH164</f>
        <v>180.85820113215459</v>
      </c>
      <c r="BW7" s="117">
        <f>'[1]Public debt (in percent of GDP)'!FI164</f>
        <v>169.7574809309603</v>
      </c>
      <c r="BX7" s="117">
        <f>'[1]Public debt (in percent of GDP)'!FJ164</f>
        <v>163.22562810983476</v>
      </c>
      <c r="BY7" s="117">
        <f>'[1]Public debt (in percent of GDP)'!FK164</f>
        <v>154.18590000572704</v>
      </c>
      <c r="BZ7" s="117">
        <f>'[1]Public debt (in percent of GDP)'!FL164</f>
        <v>143.75884261475454</v>
      </c>
      <c r="CA7" s="117">
        <f>'[1]Public debt (in percent of GDP)'!FM164</f>
        <v>135.73453996983409</v>
      </c>
      <c r="CB7" s="117">
        <f>'[1]Public debt (in percent of GDP)'!FN164</f>
        <v>131.12764932562621</v>
      </c>
      <c r="CC7" s="117">
        <f>'[1]Public debt (in percent of GDP)'!FO164</f>
        <v>124.8704143091805</v>
      </c>
      <c r="CD7" s="117">
        <f>'[1]Public debt (in percent of GDP)'!FP164</f>
        <v>117.9443546328597</v>
      </c>
      <c r="CE7" s="117">
        <f>'[1]Public debt (in percent of GDP)'!FQ164</f>
        <v>113.75166136372791</v>
      </c>
      <c r="CF7" s="117">
        <f>'[1]Public debt (in percent of GDP)'!FR164</f>
        <v>110.52126306049273</v>
      </c>
      <c r="CG7" s="117">
        <f>'[1]Public debt (in percent of GDP)'!FS164</f>
        <v>108.55433082323839</v>
      </c>
      <c r="CH7" s="117">
        <f>'[1]Public debt (in percent of GDP)'!FT164</f>
        <v>101.08108108108108</v>
      </c>
      <c r="CI7" s="117">
        <f>'[1]Public debt (in percent of GDP)'!FU164</f>
        <v>94.60615480261113</v>
      </c>
      <c r="CJ7" s="117">
        <f>'[1]Public debt (in percent of GDP)'!FV164</f>
        <v>91.949294286804189</v>
      </c>
      <c r="CK7" s="117">
        <f>'[1]Public debt (in percent of GDP)'!FW164</f>
        <v>89.147850811172432</v>
      </c>
      <c r="CL7" s="117">
        <f>'[1]Public debt (in percent of GDP)'!FX164</f>
        <v>88.548341146305461</v>
      </c>
      <c r="CM7" s="117">
        <f>'[1]Public debt (in percent of GDP)'!FY164</f>
        <v>82.837396392003896</v>
      </c>
      <c r="CN7" s="117">
        <f>'[1]Public debt (in percent of GDP)'!FZ164</f>
        <v>73.235391803024612</v>
      </c>
      <c r="CO7" s="117">
        <f>'[1]Public debt (in percent of GDP)'!GA164</f>
        <v>65.554509988433409</v>
      </c>
      <c r="CP7" s="117">
        <f>'[1]Public debt (in percent of GDP)'!GB164</f>
        <v>62.041618336997729</v>
      </c>
      <c r="CQ7" s="117">
        <f>'[1]Public debt (in percent of GDP)'!GC164</f>
        <v>54.562184712339302</v>
      </c>
      <c r="CR7" s="117">
        <f>'[1]Public debt (in percent of GDP)'!GD164</f>
        <v>51.601440421837815</v>
      </c>
      <c r="CS7" s="117">
        <f>'[1]Public debt (in percent of GDP)'!GE164</f>
        <v>46.677779697712005</v>
      </c>
      <c r="CT7" s="117">
        <f>'[1]Public debt (in percent of GDP)'!GF164</f>
        <v>48.88443392150424</v>
      </c>
      <c r="CU7" s="117">
        <f>'[1]Public debt (in percent of GDP)'!GG164</f>
        <v>50.458639781836212</v>
      </c>
      <c r="CV7" s="117">
        <f>'[1]Public debt (in percent of GDP)'!GH164</f>
        <v>51.626111676186007</v>
      </c>
      <c r="CW7" s="117">
        <f>'[1]Public debt (in percent of GDP)'!GI164</f>
        <v>48.554863969480969</v>
      </c>
      <c r="CX7" s="117">
        <f>'[1]Public debt (in percent of GDP)'!GJ164</f>
        <v>46.100504322766568</v>
      </c>
      <c r="CY7" s="117">
        <f>'[1]Public debt (in percent of GDP)'!GK164</f>
        <v>49.251791992320868</v>
      </c>
      <c r="CZ7" s="117">
        <f>'[1]Public debt (in percent of GDP)'!GL164</f>
        <v>47.557503985424731</v>
      </c>
      <c r="DA7" s="117">
        <f>'[1]Public debt (in percent of GDP)'!GM164</f>
        <v>46.512286503888262</v>
      </c>
      <c r="DB7" s="117">
        <f>'[1]Public debt (in percent of GDP)'!GN164</f>
        <v>47.026943466913998</v>
      </c>
      <c r="DC7" s="117">
        <f>'[1]Public debt (in percent of GDP)'!GO164</f>
        <v>46.020267692766993</v>
      </c>
      <c r="DD7" s="117">
        <f>'[1]Public debt (in percent of GDP)'!GP164</f>
        <v>46.070528255244135</v>
      </c>
      <c r="DE7" s="117">
        <f>'[1]Public debt (in percent of GDP)'!GQ164</f>
        <v>44.277466086571096</v>
      </c>
      <c r="DF7" s="117">
        <f>'[1]Public debt (in percent of GDP)'!GR164</f>
        <v>41.872270171992227</v>
      </c>
      <c r="DG7" s="117">
        <f>'[1]Public debt (in percent of GDP)'!GS164</f>
        <v>37.022772876632004</v>
      </c>
      <c r="DH7" s="117">
        <f>'[1]Public debt (in percent of GDP)'!GT164</f>
        <v>32.57978933266466</v>
      </c>
      <c r="DI7" s="117">
        <f>'[1]Public debt (in percent of GDP)'!GU164</f>
        <v>31.295852097336738</v>
      </c>
      <c r="DJ7" s="117">
        <f>'[1]Public debt (in percent of GDP)'!GV164</f>
        <v>32.795138888888886</v>
      </c>
      <c r="DK7" s="117">
        <f>'[1]Public debt (in percent of GDP)'!GW164</f>
        <v>37.946425841796646</v>
      </c>
      <c r="DL7" s="117">
        <f>'[1]Public debt (in percent of GDP)'!GX164</f>
        <v>43.02981152604594</v>
      </c>
      <c r="DM7" s="117">
        <f>'[1]Public debt (in percent of GDP)'!GY164</f>
        <v>46.304751618103118</v>
      </c>
      <c r="DN7" s="117">
        <f>'[1]Public debt (in percent of GDP)'!GZ164</f>
        <v>48.222906747376953</v>
      </c>
      <c r="DO7" s="117">
        <f>'[1]Public debt (in percent of GDP)'!HA164</f>
        <v>49.259842861169943</v>
      </c>
      <c r="DP7" s="117">
        <f>'[1]Public debt (in percent of GDP)'!HB164</f>
        <v>46.279385099795022</v>
      </c>
      <c r="DQ7" s="117">
        <f>'[1]Public debt (in percent of GDP)'!HC164</f>
        <v>43.660805616271681</v>
      </c>
      <c r="DR7" s="117">
        <f>'[1]Public debt (in percent of GDP)'!HD164</f>
        <v>40.868562557537736</v>
      </c>
      <c r="DS7" s="117">
        <f>'[1]Public debt (in percent of GDP)'!HE164</f>
        <v>37.70066978004126</v>
      </c>
      <c r="DT7" s="117">
        <f>'[1]Public debt (in percent of GDP)'!HF164</f>
        <v>37.236091948038421</v>
      </c>
      <c r="DU7" s="117">
        <f>'[1]Public debt (in percent of GDP)'!HG164</f>
        <v>38.548939851510774</v>
      </c>
      <c r="DV7" s="117">
        <f>'[1]Public debt (in percent of GDP)'!HH164</f>
        <v>40.233724259241406</v>
      </c>
      <c r="DW7" s="117">
        <f>'[1]Public debt (in percent of GDP)'!HI164</f>
        <v>42.080031386108132</v>
      </c>
      <c r="DX7" s="117">
        <f>'[1]Public debt (in percent of GDP)'!HJ164</f>
        <v>43.125636591805097</v>
      </c>
      <c r="DY7" s="117">
        <f>'[1]Public debt (in percent of GDP)'!HK164</f>
        <v>43.939509340888144</v>
      </c>
      <c r="DZ7" s="117">
        <f>'[1]Public debt (in percent of GDP)'!HL164</f>
        <v>52.052255841945794</v>
      </c>
      <c r="EA7" s="117">
        <f>'[1]Public debt (in percent of GDP)'!HM164</f>
        <v>68.485716644946351</v>
      </c>
      <c r="EB7" s="118">
        <v>75.502300000000005</v>
      </c>
      <c r="EC7" s="118">
        <v>81.792400000000001</v>
      </c>
      <c r="ED7" s="118">
        <v>85.81990643862693</v>
      </c>
      <c r="EE7" s="118">
        <v>87.310244104039299</v>
      </c>
      <c r="EF7" s="118">
        <v>89.540129013782305</v>
      </c>
      <c r="EG7" s="118">
        <v>91.14698383341559</v>
      </c>
      <c r="EH7" s="118">
        <v>91.654747509527937</v>
      </c>
      <c r="EI7" s="118">
        <v>90.74880095172162</v>
      </c>
      <c r="EJ7" s="118">
        <v>88.946791724308738</v>
      </c>
      <c r="EK7" s="118">
        <v>86.059300634348006</v>
      </c>
      <c r="EL7" s="118">
        <v>83.24660022705892</v>
      </c>
      <c r="EM7" s="116" t="s">
        <v>46</v>
      </c>
    </row>
    <row r="8" spans="1:145" s="116" customFormat="1" x14ac:dyDescent="0.25">
      <c r="A8" s="116" t="s">
        <v>47</v>
      </c>
      <c r="B8" s="117">
        <f>'[1]Public debt (in percent of GDP)'!CN167</f>
        <v>17.508792497069166</v>
      </c>
      <c r="C8" s="117">
        <f>'[1]Public debt (in percent of GDP)'!CO167</f>
        <v>17.057780030410541</v>
      </c>
      <c r="D8" s="117">
        <f>'[1]Public debt (in percent of GDP)'!CP167</f>
        <v>13.810055034954633</v>
      </c>
      <c r="E8" s="117">
        <f>'[1]Public debt (in percent of GDP)'!CQ167</f>
        <v>13.769390692467615</v>
      </c>
      <c r="F8" s="117">
        <f>'[1]Public debt (in percent of GDP)'!CR167</f>
        <v>13.293800098151479</v>
      </c>
      <c r="G8" s="117">
        <f>'[1]Public debt (in percent of GDP)'!CS167</f>
        <v>12.954209748892172</v>
      </c>
      <c r="H8" s="117">
        <f>'[1]Public debt (in percent of GDP)'!CT167</f>
        <v>11.590672030993892</v>
      </c>
      <c r="I8" s="117">
        <f>'[1]Public debt (in percent of GDP)'!CU167</f>
        <v>10.590403237462063</v>
      </c>
      <c r="J8" s="117">
        <f>'[1]Public debt (in percent of GDP)'!CV167</f>
        <v>10.136906069258362</v>
      </c>
      <c r="K8" s="117">
        <f>'[1]Public debt (in percent of GDP)'!CW167</f>
        <v>8.5882191215891126</v>
      </c>
      <c r="L8" s="117">
        <f>'[1]Public debt (in percent of GDP)'!CX167</f>
        <v>7.7337559429477025</v>
      </c>
      <c r="M8" s="117">
        <f>'[1]Public debt (in percent of GDP)'!CY167</f>
        <v>6.464010282776349</v>
      </c>
      <c r="N8" s="117">
        <f>'[1]Public debt (in percent of GDP)'!CZ167</f>
        <v>6.1775027116697512</v>
      </c>
      <c r="O8" s="117">
        <f>'[1]Public debt (in percent of GDP)'!DA167</f>
        <v>6.3237518910741306</v>
      </c>
      <c r="P8" s="117">
        <f>'[1]Public debt (in percent of GDP)'!DB167</f>
        <v>7.464581956984512</v>
      </c>
      <c r="Q8" s="117">
        <f>'[1]Public debt (in percent of GDP)'!DC167</f>
        <v>7.0877487722925814</v>
      </c>
      <c r="R8" s="117">
        <f>'[1]Public debt (in percent of GDP)'!DD167</f>
        <v>7.9946384202955407</v>
      </c>
      <c r="S8" s="117">
        <f>'[1]Public debt (in percent of GDP)'!DE167</f>
        <v>7.7040944486309968</v>
      </c>
      <c r="T8" s="117">
        <f>'[1]Public debt (in percent of GDP)'!DF167</f>
        <v>7.4348612786489756</v>
      </c>
      <c r="U8" s="117">
        <f>'[1]Public debt (in percent of GDP)'!DG167</f>
        <v>7.7604926268027876</v>
      </c>
      <c r="V8" s="117">
        <f>'[1]Public debt (in percent of GDP)'!DH167</f>
        <v>6.5495075168481085</v>
      </c>
      <c r="W8" s="117">
        <f>'[1]Public debt (in percent of GDP)'!DI167</f>
        <v>5.6471893491124252</v>
      </c>
      <c r="X8" s="117">
        <f>'[1]Public debt (in percent of GDP)'!DJ167</f>
        <v>5.3072625698324014</v>
      </c>
      <c r="Y8" s="117">
        <f>'[1]Public debt (in percent of GDP)'!DK167</f>
        <v>4.77866622702168</v>
      </c>
      <c r="Z8" s="117">
        <f>'[1]Public debt (in percent of GDP)'!DL167</f>
        <v>4.8860509115927062</v>
      </c>
      <c r="AA8" s="117">
        <f>'[1]Public debt (in percent of GDP)'!DM167</f>
        <v>4.4203294558513555</v>
      </c>
      <c r="AB8" s="117">
        <f>'[1]Public debt (in percent of GDP)'!DN167</f>
        <v>3.7915242425248068</v>
      </c>
      <c r="AC8" s="117">
        <f>'[1]Public debt (in percent of GDP)'!DO167</f>
        <v>3.7163497359810815</v>
      </c>
      <c r="AD8" s="117">
        <f>'[1]Public debt (in percent of GDP)'!DP167</f>
        <v>4.4892124723641071</v>
      </c>
      <c r="AE8" s="117">
        <f>'[1]Public debt (in percent of GDP)'!DQ167</f>
        <v>3.7477154046997385</v>
      </c>
      <c r="AF8" s="117">
        <f>'[1]Public debt (in percent of GDP)'!DR167</f>
        <v>3.6283969755449395</v>
      </c>
      <c r="AG8" s="117">
        <f>'[1]Public debt (in percent of GDP)'!DS167</f>
        <v>3.540203086173574</v>
      </c>
      <c r="AH8" s="117">
        <f>'[1]Public debt (in percent of GDP)'!DT167</f>
        <v>3.4117344460004002</v>
      </c>
      <c r="AI8" s="117">
        <f>'[1]Public debt (in percent of GDP)'!DU167</f>
        <v>3.2492646257762288</v>
      </c>
      <c r="AJ8" s="117">
        <f>'[1]Public debt (in percent of GDP)'!DV167</f>
        <v>3.4666666666666672</v>
      </c>
      <c r="AK8" s="117">
        <f>'[1]Public debt (in percent of GDP)'!DW167</f>
        <v>3.3072374448238526</v>
      </c>
      <c r="AL8" s="117">
        <f>'[1]Public debt (in percent of GDP)'!DX167</f>
        <v>2.7410838143822431</v>
      </c>
      <c r="AM8" s="117">
        <f>'[1]Public debt (in percent of GDP)'!DY167</f>
        <v>5.7167009279360625</v>
      </c>
      <c r="AN8" s="117">
        <f>'[1]Public debt (in percent of GDP)'!DZ167</f>
        <v>18.640077821011676</v>
      </c>
      <c r="AO8" s="117">
        <f>'[1]Public debt (in percent of GDP)'!EA167</f>
        <v>33.282182549529196</v>
      </c>
      <c r="AP8" s="117">
        <f>'[1]Public debt (in percent of GDP)'!EB167</f>
        <v>27.910339757873697</v>
      </c>
      <c r="AQ8" s="117">
        <f>'[1]Public debt (in percent of GDP)'!EC167</f>
        <v>32.428320259670002</v>
      </c>
      <c r="AR8" s="117">
        <f>'[1]Public debt (in percent of GDP)'!ED167</f>
        <v>31.534901605350253</v>
      </c>
      <c r="AS8" s="117">
        <f>'[1]Public debt (in percent of GDP)'!EE167</f>
        <v>26.322254675648939</v>
      </c>
      <c r="AT8" s="117">
        <f>'[1]Public debt (in percent of GDP)'!EF167</f>
        <v>24.419751100283833</v>
      </c>
      <c r="AU8" s="117">
        <f>'[1]Public debt (in percent of GDP)'!EG167</f>
        <v>22.459140220473135</v>
      </c>
      <c r="AV8" s="117">
        <f>'[1]Public debt (in percent of GDP)'!EH167</f>
        <v>20.1559678213758</v>
      </c>
      <c r="AW8" s="117">
        <f>'[1]Public debt (in percent of GDP)'!EI167</f>
        <v>19.123468523377614</v>
      </c>
      <c r="AX8" s="117">
        <f>'[1]Public debt (in percent of GDP)'!EJ167</f>
        <v>18.185321006146374</v>
      </c>
      <c r="AY8" s="117">
        <f>'[1]Public debt (in percent of GDP)'!EK167</f>
        <v>16.342760617760614</v>
      </c>
      <c r="AZ8" s="117">
        <f>'[1]Public debt (in percent of GDP)'!EL167</f>
        <v>17.747039473684207</v>
      </c>
      <c r="BA8" s="117">
        <f>'[1]Public debt (in percent of GDP)'!EM167</f>
        <v>21.962483660130715</v>
      </c>
      <c r="BB8" s="117">
        <f>'[1]Public debt (in percent of GDP)'!EN167</f>
        <v>33.197614991482105</v>
      </c>
      <c r="BC8" s="117">
        <f>'[1]Public debt (in percent of GDP)'!EO167</f>
        <v>39.962234042553199</v>
      </c>
      <c r="BD8" s="117">
        <f>'[1]Public debt (in percent of GDP)'!EP167</f>
        <v>40.98954545454545</v>
      </c>
      <c r="BE8" s="117">
        <f>'[1]Public debt (in percent of GDP)'!EQ167</f>
        <v>39.155388813096863</v>
      </c>
      <c r="BF8" s="117">
        <f>'[1]Public debt (in percent of GDP)'!ER167</f>
        <v>40.308472553699282</v>
      </c>
      <c r="BG8" s="117">
        <f>'[1]Public debt (in percent of GDP)'!ES167</f>
        <v>39.635038084874864</v>
      </c>
      <c r="BH8" s="117">
        <f>'[1]Public debt (in percent of GDP)'!ET167</f>
        <v>43.164576074332174</v>
      </c>
      <c r="BI8" s="117">
        <f>'[1]Public debt (in percent of GDP)'!EU167</f>
        <v>43.860629067245121</v>
      </c>
      <c r="BJ8" s="117">
        <f>'[1]Public debt (in percent of GDP)'!EV167</f>
        <v>49.996055226824453</v>
      </c>
      <c r="BK8" s="117">
        <f>'[1]Public debt (in percent of GDP)'!EW167</f>
        <v>45.407261247040246</v>
      </c>
      <c r="BL8" s="117">
        <f>'[1]Public debt (in percent of GDP)'!EX167</f>
        <v>48.919085855466335</v>
      </c>
      <c r="BM8" s="117">
        <f>'[1]Public debt (in percent of GDP)'!EY167</f>
        <v>71.826787512588112</v>
      </c>
      <c r="BN8" s="117">
        <f>'[1]Public debt (in percent of GDP)'!EZ167</f>
        <v>92.847588717015469</v>
      </c>
      <c r="BO8" s="117">
        <f>'[1]Public debt (in percent of GDP)'!FA167</f>
        <v>116.59480053787539</v>
      </c>
      <c r="BP8" s="117">
        <f>'[1]Public debt (in percent of GDP)'!FB167</f>
        <v>121.90328385065226</v>
      </c>
      <c r="BQ8" s="117">
        <f>'[1]Public debt (in percent of GDP)'!FC167</f>
        <v>105.30262080262081</v>
      </c>
      <c r="BR8" s="117">
        <f>'[1]Public debt (in percent of GDP)'!FD167</f>
        <v>93.622213967310557</v>
      </c>
      <c r="BS8" s="117">
        <f>'[1]Public debt (in percent of GDP)'!FE167</f>
        <v>94.504302282080062</v>
      </c>
      <c r="BT8" s="117">
        <f>'[1]Public debt (in percent of GDP)'!FF167</f>
        <v>87.424438393464939</v>
      </c>
      <c r="BU8" s="117">
        <f>'[1]Public debt (in percent of GDP)'!FG167</f>
        <v>75.239610963748902</v>
      </c>
      <c r="BV8" s="117">
        <f>'[1]Public debt (in percent of GDP)'!FH167</f>
        <v>72.312866313145392</v>
      </c>
      <c r="BW8" s="117">
        <f>'[1]Public debt (in percent of GDP)'!FI167</f>
        <v>70.100948866631541</v>
      </c>
      <c r="BX8" s="117">
        <f>'[1]Public debt (in percent of GDP)'!FJ167</f>
        <v>71.191377497371192</v>
      </c>
      <c r="BY8" s="117">
        <f>'[1]Public debt (in percent of GDP)'!FK167</f>
        <v>66.144165863066533</v>
      </c>
      <c r="BZ8" s="117">
        <f>'[1]Public debt (in percent of GDP)'!FL167</f>
        <v>62.329828571428571</v>
      </c>
      <c r="CA8" s="117">
        <f>'[1]Public debt (in percent of GDP)'!FM167</f>
        <v>59.044025157232703</v>
      </c>
      <c r="CB8" s="117">
        <f>'[1]Public debt (in percent of GDP)'!FN167</f>
        <v>59.860017123287669</v>
      </c>
      <c r="CC8" s="117">
        <f>'[1]Public debt (in percent of GDP)'!FO167</f>
        <v>56.743979470983014</v>
      </c>
      <c r="CD8" s="117">
        <f>'[1]Public debt (in percent of GDP)'!FP167</f>
        <v>55.190919452887535</v>
      </c>
      <c r="CE8" s="117">
        <f>'[1]Public debt (in percent of GDP)'!FQ167</f>
        <v>53.726454929318891</v>
      </c>
      <c r="CF8" s="117">
        <f>'[1]Public debt (in percent of GDP)'!FR167</f>
        <v>51.729508196721305</v>
      </c>
      <c r="CG8" s="117">
        <f>'[1]Public debt (in percent of GDP)'!FS167</f>
        <v>50.238627165290595</v>
      </c>
      <c r="CH8" s="117">
        <f>'[1]Public debt (in percent of GDP)'!FT167</f>
        <v>47.627938517179025</v>
      </c>
      <c r="CI8" s="117">
        <f>'[1]Public debt (in percent of GDP)'!FU167</f>
        <v>44.822416910026419</v>
      </c>
      <c r="CJ8" s="117">
        <f>'[1]Public debt (in percent of GDP)'!FV167</f>
        <v>41.698146737750697</v>
      </c>
      <c r="CK8" s="117">
        <f>'[1]Public debt (in percent of GDP)'!FW167</f>
        <v>40.889382656737929</v>
      </c>
      <c r="CL8" s="117">
        <f>'[1]Public debt (in percent of GDP)'!FX167</f>
        <v>40.514835164835162</v>
      </c>
      <c r="CM8" s="117">
        <f>'[1]Public debt (in percent of GDP)'!FY167</f>
        <v>37.148994515539307</v>
      </c>
      <c r="CN8" s="117">
        <f>'[1]Public debt (in percent of GDP)'!FZ167</f>
        <v>36.679922965816083</v>
      </c>
      <c r="CO8" s="117">
        <f>'[1]Public debt (in percent of GDP)'!GA167</f>
        <v>36.214710318516552</v>
      </c>
      <c r="CP8" s="117">
        <f>'[1]Public debt (in percent of GDP)'!GB167</f>
        <v>35.204393119599452</v>
      </c>
      <c r="CQ8" s="117">
        <f>'[1]Public debt (in percent of GDP)'!GC167</f>
        <v>33.723222680263248</v>
      </c>
      <c r="CR8" s="117">
        <f>'[1]Public debt (in percent of GDP)'!GD167</f>
        <v>32.25953333333333</v>
      </c>
      <c r="CS8" s="117">
        <f>'[1]Public debt (in percent of GDP)'!GE167</f>
        <v>33.078496001953241</v>
      </c>
      <c r="CT8" s="117">
        <f>'[1]Public debt (in percent of GDP)'!GF167</f>
        <v>34.458445187092536</v>
      </c>
      <c r="CU8" s="117">
        <f>'[1]Public debt (in percent of GDP)'!GG167</f>
        <v>34.782510217145109</v>
      </c>
      <c r="CV8" s="117">
        <f>'[1]Public debt (in percent of GDP)'!GH167</f>
        <v>33.843291062012462</v>
      </c>
      <c r="CW8" s="117">
        <f>'[1]Public debt (in percent of GDP)'!GI167</f>
        <v>32.359341473881322</v>
      </c>
      <c r="CX8" s="117">
        <f>'[1]Public debt (in percent of GDP)'!GJ167</f>
        <v>32.587954830614805</v>
      </c>
      <c r="CY8" s="117">
        <f>'[1]Public debt (in percent of GDP)'!GK167</f>
        <v>31.799897711290114</v>
      </c>
      <c r="CZ8" s="117">
        <f>'[1]Public debt (in percent of GDP)'!GL167</f>
        <v>34.940552995391705</v>
      </c>
      <c r="DA8" s="117">
        <f>'[1]Public debt (in percent of GDP)'!GM167</f>
        <v>38.783611841547213</v>
      </c>
      <c r="DB8" s="117">
        <f>'[1]Public debt (in percent of GDP)'!GN167</f>
        <v>39.778958608766402</v>
      </c>
      <c r="DC8" s="117">
        <f>'[1]Public debt (in percent of GDP)'!GO167</f>
        <v>43.063834324574081</v>
      </c>
      <c r="DD8" s="117">
        <f>'[1]Public debt (in percent of GDP)'!GP167</f>
        <v>47.515035403782377</v>
      </c>
      <c r="DE8" s="117">
        <f>'[1]Public debt (in percent of GDP)'!GQ167</f>
        <v>49.49796392024475</v>
      </c>
      <c r="DF8" s="117">
        <f>'[1]Public debt (in percent of GDP)'!GR167</f>
        <v>50.964065990046628</v>
      </c>
      <c r="DG8" s="117">
        <f>'[1]Public debt (in percent of GDP)'!GS167</f>
        <v>52.290132010794252</v>
      </c>
      <c r="DH8" s="117">
        <f>'[1]Public debt (in percent of GDP)'!GT167</f>
        <v>55.251331185056266</v>
      </c>
      <c r="DI8" s="117">
        <f>'[1]Public debt (in percent of GDP)'!GU167</f>
        <v>60.010640604413013</v>
      </c>
      <c r="DJ8" s="117">
        <f>'[1]Public debt (in percent of GDP)'!GV167</f>
        <v>63.142575382236451</v>
      </c>
      <c r="DK8" s="117">
        <f>'[1]Public debt (in percent of GDP)'!GW167</f>
        <v>65.356505542704355</v>
      </c>
      <c r="DL8" s="117">
        <f>'[1]Public debt (in percent of GDP)'!GX167</f>
        <v>65.655764825655382</v>
      </c>
      <c r="DM8" s="117">
        <f>'[1]Public debt (in percent of GDP)'!GY167</f>
        <v>66.51507901104398</v>
      </c>
      <c r="DN8" s="117">
        <f>'[1]Public debt (in percent of GDP)'!GZ167</f>
        <v>66.285420051427053</v>
      </c>
      <c r="DO8" s="117">
        <f>'[1]Public debt (in percent of GDP)'!HA167</f>
        <v>64.655732572281835</v>
      </c>
      <c r="DP8" s="117">
        <f>'[1]Public debt (in percent of GDP)'!HB167</f>
        <v>64.494127748131419</v>
      </c>
      <c r="DQ8" s="117">
        <f>'[1]Public debt (in percent of GDP)'!HC167</f>
        <v>60.771005505960346</v>
      </c>
      <c r="DR8" s="117">
        <f>'[1]Public debt (in percent of GDP)'!HD167</f>
        <v>54.770483772506083</v>
      </c>
      <c r="DS8" s="117">
        <f>'[1]Public debt (in percent of GDP)'!HE167</f>
        <v>54.687724056804406</v>
      </c>
      <c r="DT8" s="117">
        <f>'[1]Public debt (in percent of GDP)'!HF167</f>
        <v>57.056256636253451</v>
      </c>
      <c r="DU8" s="117">
        <f>'[1]Public debt (in percent of GDP)'!HG167</f>
        <v>60.360315647528431</v>
      </c>
      <c r="DV8" s="117">
        <f>'[1]Public debt (in percent of GDP)'!HH167</f>
        <v>61.35661772450549</v>
      </c>
      <c r="DW8" s="117">
        <f>'[1]Public debt (in percent of GDP)'!HI167</f>
        <v>61.598710277231049</v>
      </c>
      <c r="DX8" s="117">
        <f>'[1]Public debt (in percent of GDP)'!HJ167</f>
        <v>61.067115458889432</v>
      </c>
      <c r="DY8" s="117">
        <f>'[1]Public debt (in percent of GDP)'!HK167</f>
        <v>62.148423388186437</v>
      </c>
      <c r="DZ8" s="117">
        <f>'[1]Public debt (in percent of GDP)'!HL167</f>
        <v>71.128684344677708</v>
      </c>
      <c r="EA8" s="117">
        <f>'[1]Public debt (in percent of GDP)'!HM167</f>
        <v>84.259167578555207</v>
      </c>
      <c r="EB8" s="118">
        <v>95.189599999999999</v>
      </c>
      <c r="EC8" s="118">
        <v>102.93</v>
      </c>
      <c r="ED8" s="118">
        <v>102.38665111689245</v>
      </c>
      <c r="EE8" s="118">
        <v>103.41554325040777</v>
      </c>
      <c r="EF8" s="118">
        <v>104.76985234863403</v>
      </c>
      <c r="EG8" s="118">
        <v>105.06071330592484</v>
      </c>
      <c r="EH8" s="118">
        <v>104.90615563653587</v>
      </c>
      <c r="EI8" s="118">
        <v>104.25259918586289</v>
      </c>
      <c r="EJ8" s="118">
        <v>103.61652152160875</v>
      </c>
      <c r="EK8" s="118">
        <v>103.88638166510485</v>
      </c>
      <c r="EL8" s="118">
        <v>104.33065084703775</v>
      </c>
      <c r="EM8" s="116" t="s">
        <v>47</v>
      </c>
    </row>
    <row r="9" spans="1:145" s="116" customFormat="1" x14ac:dyDescent="0.25">
      <c r="B9" s="114">
        <v>1880</v>
      </c>
      <c r="C9" s="114">
        <v>1881</v>
      </c>
      <c r="D9" s="114">
        <v>1882</v>
      </c>
      <c r="E9" s="114">
        <v>1883</v>
      </c>
      <c r="F9" s="114">
        <v>1884</v>
      </c>
      <c r="G9" s="114">
        <v>1885</v>
      </c>
      <c r="H9" s="114">
        <v>1886</v>
      </c>
      <c r="I9" s="114">
        <v>1887</v>
      </c>
      <c r="J9" s="114">
        <v>1888</v>
      </c>
      <c r="K9" s="114">
        <v>1889</v>
      </c>
      <c r="L9" s="114">
        <v>1890</v>
      </c>
      <c r="M9" s="114">
        <v>1891</v>
      </c>
      <c r="N9" s="114">
        <v>1892</v>
      </c>
      <c r="O9" s="114">
        <v>1893</v>
      </c>
      <c r="P9" s="114">
        <v>1894</v>
      </c>
      <c r="Q9" s="114">
        <v>1895</v>
      </c>
      <c r="R9" s="114">
        <v>1896</v>
      </c>
      <c r="S9" s="114">
        <v>1897</v>
      </c>
      <c r="T9" s="114">
        <v>1898</v>
      </c>
      <c r="U9" s="114">
        <v>1899</v>
      </c>
      <c r="V9" s="114">
        <v>1900</v>
      </c>
      <c r="W9" s="114">
        <v>1901</v>
      </c>
      <c r="X9" s="114">
        <v>1902</v>
      </c>
      <c r="Y9" s="114">
        <v>1903</v>
      </c>
      <c r="Z9" s="114">
        <v>1904</v>
      </c>
      <c r="AA9" s="114">
        <v>1905</v>
      </c>
      <c r="AB9" s="114">
        <v>1906</v>
      </c>
      <c r="AC9" s="114">
        <v>1907</v>
      </c>
      <c r="AD9" s="114">
        <v>1908</v>
      </c>
      <c r="AE9" s="114">
        <v>1909</v>
      </c>
      <c r="AF9" s="114">
        <v>1910</v>
      </c>
      <c r="AG9" s="114">
        <v>1911</v>
      </c>
      <c r="AH9" s="114">
        <v>1912</v>
      </c>
      <c r="AI9" s="114">
        <v>1913</v>
      </c>
      <c r="AJ9" s="114">
        <v>1914</v>
      </c>
      <c r="AK9" s="114">
        <v>1915</v>
      </c>
      <c r="AL9" s="114">
        <v>1916</v>
      </c>
      <c r="AM9" s="114">
        <v>1917</v>
      </c>
      <c r="AN9" s="114">
        <v>1918</v>
      </c>
      <c r="AO9" s="114">
        <v>1919</v>
      </c>
      <c r="AP9" s="114">
        <v>1920</v>
      </c>
      <c r="AQ9" s="114">
        <v>1921</v>
      </c>
      <c r="AR9" s="114">
        <v>1922</v>
      </c>
      <c r="AS9" s="114">
        <v>1923</v>
      </c>
      <c r="AT9" s="114">
        <v>1924</v>
      </c>
      <c r="AU9" s="114">
        <v>1925</v>
      </c>
      <c r="AV9" s="114">
        <v>1926</v>
      </c>
      <c r="AW9" s="114">
        <v>1927</v>
      </c>
      <c r="AX9" s="114">
        <v>1928</v>
      </c>
      <c r="AY9" s="114">
        <v>1929</v>
      </c>
      <c r="AZ9" s="114">
        <v>1930</v>
      </c>
      <c r="BA9" s="114">
        <v>1931</v>
      </c>
      <c r="BB9" s="114">
        <v>1932</v>
      </c>
      <c r="BC9" s="114">
        <v>1933</v>
      </c>
      <c r="BD9" s="114">
        <v>1934</v>
      </c>
      <c r="BE9" s="114">
        <v>1935</v>
      </c>
      <c r="BF9" s="114">
        <v>1936</v>
      </c>
      <c r="BG9" s="114">
        <v>1937</v>
      </c>
      <c r="BH9" s="114">
        <v>1938</v>
      </c>
      <c r="BI9" s="114">
        <v>1939</v>
      </c>
      <c r="BJ9" s="114">
        <v>1940</v>
      </c>
      <c r="BK9" s="114">
        <v>1941</v>
      </c>
      <c r="BL9" s="114">
        <v>1942</v>
      </c>
      <c r="BM9" s="114">
        <v>1943</v>
      </c>
      <c r="BN9" s="114">
        <v>1944</v>
      </c>
      <c r="BO9" s="114">
        <v>1945</v>
      </c>
      <c r="BP9" s="114">
        <v>1946</v>
      </c>
      <c r="BQ9" s="114">
        <v>1947</v>
      </c>
      <c r="BR9" s="114">
        <v>1948</v>
      </c>
      <c r="BS9" s="114">
        <v>1949</v>
      </c>
      <c r="BT9" s="114">
        <v>1950</v>
      </c>
      <c r="BU9" s="114">
        <v>1951</v>
      </c>
      <c r="BV9" s="114">
        <v>1952</v>
      </c>
      <c r="BW9" s="114">
        <v>1953</v>
      </c>
      <c r="BX9" s="114">
        <v>1954</v>
      </c>
      <c r="BY9" s="114">
        <v>1955</v>
      </c>
      <c r="BZ9" s="114">
        <v>1956</v>
      </c>
      <c r="CA9" s="114">
        <v>1957</v>
      </c>
      <c r="CB9" s="114">
        <v>1958</v>
      </c>
      <c r="CC9" s="114">
        <v>1959</v>
      </c>
      <c r="CD9" s="114">
        <v>1960</v>
      </c>
      <c r="CE9" s="114">
        <v>1961</v>
      </c>
      <c r="CF9" s="114">
        <v>1962</v>
      </c>
      <c r="CG9" s="114">
        <v>1963</v>
      </c>
      <c r="CH9" s="114">
        <v>1964</v>
      </c>
      <c r="CI9" s="114">
        <v>1965</v>
      </c>
      <c r="CJ9" s="114">
        <v>1966</v>
      </c>
      <c r="CK9" s="114">
        <v>1967</v>
      </c>
      <c r="CL9" s="114">
        <v>1968</v>
      </c>
      <c r="CM9" s="114">
        <v>1969</v>
      </c>
      <c r="CN9" s="114">
        <v>1970</v>
      </c>
      <c r="CO9" s="114">
        <v>1971</v>
      </c>
      <c r="CP9" s="114">
        <v>1972</v>
      </c>
      <c r="CQ9" s="114">
        <v>1973</v>
      </c>
      <c r="CR9" s="114">
        <v>1974</v>
      </c>
      <c r="CS9" s="114">
        <v>1975</v>
      </c>
      <c r="CT9" s="114">
        <v>1976</v>
      </c>
      <c r="CU9" s="114">
        <v>1977</v>
      </c>
      <c r="CV9" s="114">
        <v>1978</v>
      </c>
      <c r="CW9" s="114">
        <v>1979</v>
      </c>
      <c r="CX9" s="114">
        <v>1980</v>
      </c>
      <c r="CY9" s="114">
        <v>1981</v>
      </c>
      <c r="CZ9" s="114">
        <v>1982</v>
      </c>
      <c r="DA9" s="114">
        <v>1983</v>
      </c>
      <c r="DB9" s="114">
        <v>1984</v>
      </c>
      <c r="DC9" s="114">
        <v>1985</v>
      </c>
      <c r="DD9" s="114">
        <v>1986</v>
      </c>
      <c r="DE9" s="114">
        <v>1987</v>
      </c>
      <c r="DF9" s="114">
        <v>1988</v>
      </c>
      <c r="DG9" s="114">
        <v>1989</v>
      </c>
      <c r="DH9" s="114">
        <v>1990</v>
      </c>
      <c r="DI9" s="114">
        <v>1991</v>
      </c>
      <c r="DJ9" s="114">
        <v>1992</v>
      </c>
      <c r="DK9" s="114">
        <v>1993</v>
      </c>
      <c r="DL9" s="114">
        <v>1994</v>
      </c>
      <c r="DM9" s="114">
        <v>1995</v>
      </c>
      <c r="DN9" s="114">
        <v>1996</v>
      </c>
      <c r="DO9" s="114">
        <v>1997</v>
      </c>
      <c r="DP9" s="114">
        <v>1998</v>
      </c>
      <c r="DQ9" s="114">
        <v>1999</v>
      </c>
      <c r="DR9" s="114">
        <v>2000</v>
      </c>
      <c r="DS9" s="114">
        <v>2001</v>
      </c>
      <c r="DT9" s="114">
        <v>2002</v>
      </c>
      <c r="DU9" s="114">
        <v>2003</v>
      </c>
      <c r="DV9" s="114">
        <v>2004</v>
      </c>
      <c r="DW9" s="114">
        <v>2005</v>
      </c>
      <c r="DX9" s="114">
        <v>2006</v>
      </c>
      <c r="DY9" s="114">
        <v>2007</v>
      </c>
      <c r="DZ9" s="114">
        <v>2008</v>
      </c>
      <c r="EA9" s="114">
        <v>2009</v>
      </c>
      <c r="EB9" s="114">
        <v>2010</v>
      </c>
      <c r="EC9" s="114">
        <v>2011</v>
      </c>
      <c r="ED9" s="114">
        <v>2012</v>
      </c>
      <c r="EE9" s="114">
        <v>2013</v>
      </c>
      <c r="EF9" s="114">
        <v>2014</v>
      </c>
      <c r="EG9" s="114">
        <v>2015</v>
      </c>
      <c r="EH9" s="114">
        <v>2016</v>
      </c>
      <c r="EI9" s="114">
        <v>2017</v>
      </c>
      <c r="EJ9" s="114">
        <v>2018</v>
      </c>
      <c r="EK9" s="114">
        <v>2019</v>
      </c>
      <c r="EL9" s="114">
        <v>2020</v>
      </c>
      <c r="EN9" s="115"/>
      <c r="EO9" s="115"/>
    </row>
    <row r="10" spans="1:145" s="116" customFormat="1" x14ac:dyDescent="0.25">
      <c r="A10" s="116" t="s">
        <v>66</v>
      </c>
      <c r="B10" s="117">
        <f t="shared" ref="B10:BM10" si="0">AVERAGE(B2:B8)</f>
        <v>54.909127618406622</v>
      </c>
      <c r="C10" s="117">
        <f t="shared" si="0"/>
        <v>58.230519701246749</v>
      </c>
      <c r="D10" s="117">
        <f t="shared" si="0"/>
        <v>56.707514416526436</v>
      </c>
      <c r="E10" s="117">
        <f t="shared" si="0"/>
        <v>58.913185621230106</v>
      </c>
      <c r="F10" s="117">
        <f t="shared" si="0"/>
        <v>59.994346817754227</v>
      </c>
      <c r="G10" s="117">
        <f t="shared" si="0"/>
        <v>60.320372559482621</v>
      </c>
      <c r="H10" s="117">
        <f t="shared" si="0"/>
        <v>59.940607033514375</v>
      </c>
      <c r="I10" s="117">
        <f t="shared" si="0"/>
        <v>61.546422640427473</v>
      </c>
      <c r="J10" s="117">
        <f t="shared" si="0"/>
        <v>61.12149891833019</v>
      </c>
      <c r="K10" s="117">
        <f t="shared" si="0"/>
        <v>58.348352273959229</v>
      </c>
      <c r="L10" s="117">
        <f t="shared" si="0"/>
        <v>54.797462802966628</v>
      </c>
      <c r="M10" s="117">
        <f t="shared" si="0"/>
        <v>55.236610522667114</v>
      </c>
      <c r="N10" s="117">
        <f t="shared" si="0"/>
        <v>57.76382784866076</v>
      </c>
      <c r="O10" s="117">
        <f t="shared" si="0"/>
        <v>57.984071291379202</v>
      </c>
      <c r="P10" s="117">
        <f t="shared" si="0"/>
        <v>59.500035743870519</v>
      </c>
      <c r="Q10" s="117">
        <f t="shared" si="0"/>
        <v>59.654402922102669</v>
      </c>
      <c r="R10" s="117">
        <f t="shared" si="0"/>
        <v>57.613221900109068</v>
      </c>
      <c r="S10" s="117">
        <f t="shared" si="0"/>
        <v>56.34523261369381</v>
      </c>
      <c r="T10" s="117">
        <f t="shared" si="0"/>
        <v>52.780456837280589</v>
      </c>
      <c r="U10" s="117">
        <f t="shared" si="0"/>
        <v>52.012038382042704</v>
      </c>
      <c r="V10" s="117">
        <f t="shared" si="0"/>
        <v>50.027147374162958</v>
      </c>
      <c r="W10" s="117">
        <f t="shared" si="0"/>
        <v>51.666286133897387</v>
      </c>
      <c r="X10" s="117">
        <f t="shared" si="0"/>
        <v>52.521478766054024</v>
      </c>
      <c r="Y10" s="117">
        <f t="shared" si="0"/>
        <v>50.117691992786042</v>
      </c>
      <c r="Z10" s="117">
        <f t="shared" si="0"/>
        <v>52.755220800482157</v>
      </c>
      <c r="AA10" s="117">
        <f t="shared" si="0"/>
        <v>57.115841080316471</v>
      </c>
      <c r="AB10" s="117">
        <f t="shared" si="0"/>
        <v>54.939964881580302</v>
      </c>
      <c r="AC10" s="117">
        <f t="shared" si="0"/>
        <v>50.278291282756108</v>
      </c>
      <c r="AD10" s="117">
        <f t="shared" si="0"/>
        <v>51.984164043146784</v>
      </c>
      <c r="AE10" s="117">
        <f t="shared" si="0"/>
        <v>52.815057170768206</v>
      </c>
      <c r="AF10" s="117">
        <f t="shared" si="0"/>
        <v>53.013003273812664</v>
      </c>
      <c r="AG10" s="117">
        <f t="shared" si="0"/>
        <v>48.195818775552908</v>
      </c>
      <c r="AH10" s="117">
        <f t="shared" si="0"/>
        <v>45.525790948537299</v>
      </c>
      <c r="AI10" s="117">
        <f t="shared" si="0"/>
        <v>44.471061513112751</v>
      </c>
      <c r="AJ10" s="117">
        <f t="shared" si="0"/>
        <v>42.166387101588541</v>
      </c>
      <c r="AK10" s="117">
        <f t="shared" si="0"/>
        <v>45.037775807612121</v>
      </c>
      <c r="AL10" s="117">
        <f t="shared" si="0"/>
        <v>46.639550651753787</v>
      </c>
      <c r="AM10" s="117">
        <f t="shared" si="0"/>
        <v>57.255222467200028</v>
      </c>
      <c r="AN10" s="117">
        <f t="shared" si="0"/>
        <v>64.70746300195735</v>
      </c>
      <c r="AO10" s="117">
        <f t="shared" si="0"/>
        <v>82.721421879026607</v>
      </c>
      <c r="AP10" s="117">
        <f t="shared" si="0"/>
        <v>104.1141363913021</v>
      </c>
      <c r="AQ10" s="117">
        <f t="shared" si="0"/>
        <v>121.84152356063369</v>
      </c>
      <c r="AR10" s="117">
        <f t="shared" si="0"/>
        <v>124.27454974016015</v>
      </c>
      <c r="AS10" s="117">
        <f t="shared" si="0"/>
        <v>123.20272053219576</v>
      </c>
      <c r="AT10" s="117">
        <f t="shared" si="0"/>
        <v>116.31967271420339</v>
      </c>
      <c r="AU10" s="117">
        <f t="shared" si="0"/>
        <v>89.657560397147634</v>
      </c>
      <c r="AV10" s="117">
        <f t="shared" si="0"/>
        <v>78.773639569893703</v>
      </c>
      <c r="AW10" s="117">
        <f t="shared" si="0"/>
        <v>79.749966531861432</v>
      </c>
      <c r="AX10" s="117">
        <f t="shared" si="0"/>
        <v>76.506927237488327</v>
      </c>
      <c r="AY10" s="117">
        <f t="shared" si="0"/>
        <v>75.394851229960494</v>
      </c>
      <c r="AZ10" s="117">
        <f t="shared" si="0"/>
        <v>80.548734463496814</v>
      </c>
      <c r="BA10" s="117">
        <f t="shared" si="0"/>
        <v>89.395380672087626</v>
      </c>
      <c r="BB10" s="117">
        <f t="shared" si="0"/>
        <v>94.698514531528645</v>
      </c>
      <c r="BC10" s="117">
        <f t="shared" si="0"/>
        <v>87.151760785718224</v>
      </c>
      <c r="BD10" s="117">
        <f t="shared" si="0"/>
        <v>85.010096361835181</v>
      </c>
      <c r="BE10" s="117">
        <f t="shared" si="0"/>
        <v>80.96832406630881</v>
      </c>
      <c r="BF10" s="117">
        <f t="shared" si="0"/>
        <v>78.76435065002525</v>
      </c>
      <c r="BG10" s="117">
        <f t="shared" si="0"/>
        <v>72.460707246386121</v>
      </c>
      <c r="BH10" s="117">
        <f t="shared" si="0"/>
        <v>74.585401135502721</v>
      </c>
      <c r="BI10" s="117">
        <f t="shared" si="0"/>
        <v>85.028622526439307</v>
      </c>
      <c r="BJ10" s="117">
        <f t="shared" si="0"/>
        <v>82.66235066148532</v>
      </c>
      <c r="BK10" s="117">
        <f t="shared" si="0"/>
        <v>90.638697852508983</v>
      </c>
      <c r="BL10" s="117">
        <f t="shared" si="0"/>
        <v>100.28625196519498</v>
      </c>
      <c r="BM10" s="117">
        <f t="shared" si="0"/>
        <v>119.05936559825383</v>
      </c>
      <c r="BN10" s="117">
        <f t="shared" ref="BN10:DY10" si="1">AVERAGE(BN2:BN8)</f>
        <v>144.01529911699558</v>
      </c>
      <c r="BO10" s="117">
        <f t="shared" si="1"/>
        <v>144.79395152281526</v>
      </c>
      <c r="BP10" s="117">
        <f t="shared" si="1"/>
        <v>128.26351762174778</v>
      </c>
      <c r="BQ10" s="117">
        <f t="shared" si="1"/>
        <v>110.56053310617256</v>
      </c>
      <c r="BR10" s="117">
        <f t="shared" si="1"/>
        <v>98.561044112434189</v>
      </c>
      <c r="BS10" s="117">
        <f t="shared" si="1"/>
        <v>85.147671709243411</v>
      </c>
      <c r="BT10" s="117">
        <f t="shared" si="1"/>
        <v>70.71850032618137</v>
      </c>
      <c r="BU10" s="117">
        <f t="shared" si="1"/>
        <v>63.118860414270785</v>
      </c>
      <c r="BV10" s="117">
        <f t="shared" si="1"/>
        <v>59.795347581008755</v>
      </c>
      <c r="BW10" s="117">
        <f t="shared" si="1"/>
        <v>58.014968894689055</v>
      </c>
      <c r="BX10" s="117">
        <f t="shared" si="1"/>
        <v>57.89906272354159</v>
      </c>
      <c r="BY10" s="117">
        <f t="shared" si="1"/>
        <v>55.562139318922924</v>
      </c>
      <c r="BZ10" s="117">
        <f t="shared" si="1"/>
        <v>51.750430889319659</v>
      </c>
      <c r="CA10" s="117">
        <f t="shared" si="1"/>
        <v>49.487511140584942</v>
      </c>
      <c r="CB10" s="117">
        <f t="shared" si="1"/>
        <v>49.598821597251181</v>
      </c>
      <c r="CC10" s="117">
        <f t="shared" si="1"/>
        <v>48.440119253175915</v>
      </c>
      <c r="CD10" s="117">
        <f t="shared" si="1"/>
        <v>46.518795674398426</v>
      </c>
      <c r="CE10" s="117">
        <f t="shared" si="1"/>
        <v>45.311905126019731</v>
      </c>
      <c r="CF10" s="117">
        <f t="shared" si="1"/>
        <v>43.730986189247837</v>
      </c>
      <c r="CG10" s="117">
        <f t="shared" si="1"/>
        <v>42.482840075835398</v>
      </c>
      <c r="CH10" s="117">
        <f t="shared" si="1"/>
        <v>40.195554741984999</v>
      </c>
      <c r="CI10" s="117">
        <f t="shared" si="1"/>
        <v>38.412535278726068</v>
      </c>
      <c r="CJ10" s="117">
        <f t="shared" si="1"/>
        <v>38.185307147872415</v>
      </c>
      <c r="CK10" s="117">
        <f t="shared" si="1"/>
        <v>38.358308630378509</v>
      </c>
      <c r="CL10" s="117">
        <f t="shared" si="1"/>
        <v>38.690845619395283</v>
      </c>
      <c r="CM10" s="117">
        <f t="shared" si="1"/>
        <v>36.946076057907234</v>
      </c>
      <c r="CN10" s="117">
        <f t="shared" si="1"/>
        <v>36.584501258372349</v>
      </c>
      <c r="CO10" s="117">
        <f t="shared" si="1"/>
        <v>36.478146317303995</v>
      </c>
      <c r="CP10" s="117">
        <f t="shared" si="1"/>
        <v>36.765207477221971</v>
      </c>
      <c r="CQ10" s="117">
        <f t="shared" si="1"/>
        <v>34.899665083337062</v>
      </c>
      <c r="CR10" s="117">
        <f t="shared" si="1"/>
        <v>33.971675630986603</v>
      </c>
      <c r="CS10" s="117">
        <f t="shared" si="1"/>
        <v>35.932046869700528</v>
      </c>
      <c r="CT10" s="117">
        <f t="shared" si="1"/>
        <v>36.150628552642779</v>
      </c>
      <c r="CU10" s="117">
        <f t="shared" si="1"/>
        <v>37.532288223556876</v>
      </c>
      <c r="CV10" s="117">
        <f t="shared" si="1"/>
        <v>40.002716848820306</v>
      </c>
      <c r="CW10" s="117">
        <f t="shared" si="1"/>
        <v>40.045662410569776</v>
      </c>
      <c r="CX10" s="117">
        <f t="shared" si="1"/>
        <v>40.619888559911125</v>
      </c>
      <c r="CY10" s="117">
        <f t="shared" si="1"/>
        <v>42.863350203508354</v>
      </c>
      <c r="CZ10" s="117">
        <f t="shared" si="1"/>
        <v>46.039429881100268</v>
      </c>
      <c r="DA10" s="117">
        <f t="shared" si="1"/>
        <v>49.390920834593693</v>
      </c>
      <c r="DB10" s="117">
        <f t="shared" si="1"/>
        <v>51.505453236479546</v>
      </c>
      <c r="DC10" s="117">
        <f t="shared" si="1"/>
        <v>53.770315716653194</v>
      </c>
      <c r="DD10" s="117">
        <f t="shared" si="1"/>
        <v>56.128801868589626</v>
      </c>
      <c r="DE10" s="117">
        <f t="shared" si="1"/>
        <v>57.615707485485537</v>
      </c>
      <c r="DF10" s="117">
        <f t="shared" si="1"/>
        <v>57.422778972321261</v>
      </c>
      <c r="DG10" s="117">
        <f t="shared" si="1"/>
        <v>56.896591779708174</v>
      </c>
      <c r="DH10" s="117">
        <f t="shared" si="1"/>
        <v>57.81276833574492</v>
      </c>
      <c r="DI10" s="117">
        <f t="shared" si="1"/>
        <v>59.372309159591609</v>
      </c>
      <c r="DJ10" s="117">
        <f t="shared" si="1"/>
        <v>63.72205720396839</v>
      </c>
      <c r="DK10" s="117">
        <f t="shared" si="1"/>
        <v>69.422535226124452</v>
      </c>
      <c r="DL10" s="117">
        <f t="shared" si="1"/>
        <v>72.924982671293165</v>
      </c>
      <c r="DM10" s="117">
        <f t="shared" si="1"/>
        <v>77.062322688160222</v>
      </c>
      <c r="DN10" s="117">
        <f t="shared" si="1"/>
        <v>79.123531850718408</v>
      </c>
      <c r="DO10" s="117">
        <f t="shared" si="1"/>
        <v>79.195214689915886</v>
      </c>
      <c r="DP10" s="117">
        <f t="shared" si="1"/>
        <v>80.098127696707095</v>
      </c>
      <c r="DQ10" s="117">
        <f t="shared" si="1"/>
        <v>80.441700428926808</v>
      </c>
      <c r="DR10" s="117">
        <f t="shared" si="1"/>
        <v>78.002484206880382</v>
      </c>
      <c r="DS10" s="117">
        <f t="shared" si="1"/>
        <v>78.745083479865755</v>
      </c>
      <c r="DT10" s="117">
        <f t="shared" si="1"/>
        <v>80.096252933515402</v>
      </c>
      <c r="DU10" s="117">
        <f t="shared" si="1"/>
        <v>81.97594752892941</v>
      </c>
      <c r="DV10" s="117">
        <f t="shared" si="1"/>
        <v>83.827473298109922</v>
      </c>
      <c r="DW10" s="117">
        <f t="shared" si="1"/>
        <v>86.736902136043014</v>
      </c>
      <c r="DX10" s="117">
        <f t="shared" si="1"/>
        <v>86.207022478925097</v>
      </c>
      <c r="DY10" s="117">
        <f t="shared" si="1"/>
        <v>84.627557976661635</v>
      </c>
      <c r="DZ10" s="117">
        <f t="shared" ref="DZ10:EL10" si="2">AVERAGE(DZ2:DZ8)</f>
        <v>89.882661185327464</v>
      </c>
      <c r="EA10" s="117">
        <f t="shared" si="2"/>
        <v>103.01482978982247</v>
      </c>
      <c r="EB10" s="117">
        <f t="shared" si="2"/>
        <v>108.37812857142856</v>
      </c>
      <c r="EC10" s="117">
        <f t="shared" si="2"/>
        <v>112.34695714285716</v>
      </c>
      <c r="ED10" s="117">
        <f t="shared" si="2"/>
        <v>114.91237300899624</v>
      </c>
      <c r="EE10" s="117">
        <f t="shared" si="2"/>
        <v>116.98025418349299</v>
      </c>
      <c r="EF10" s="117">
        <f t="shared" si="2"/>
        <v>118.22959196477733</v>
      </c>
      <c r="EG10" s="117">
        <f t="shared" si="2"/>
        <v>118.51489998921251</v>
      </c>
      <c r="EH10" s="117">
        <f t="shared" si="2"/>
        <v>118.00678989014</v>
      </c>
      <c r="EI10" s="117">
        <f t="shared" si="2"/>
        <v>117.11410403849301</v>
      </c>
      <c r="EJ10" s="117">
        <f t="shared" si="2"/>
        <v>115.84012752678122</v>
      </c>
      <c r="EK10" s="117">
        <f t="shared" si="2"/>
        <v>114.36424201777045</v>
      </c>
      <c r="EL10" s="117">
        <f t="shared" si="2"/>
        <v>112.73863820739123</v>
      </c>
      <c r="EM10" s="116" t="s">
        <v>48</v>
      </c>
    </row>
    <row r="11" spans="1:145" s="116" customFormat="1" x14ac:dyDescent="0.25">
      <c r="A11" s="116" t="s">
        <v>67</v>
      </c>
      <c r="CX11" s="116">
        <f t="shared" ref="CX11:EK11" si="3">CX46</f>
        <v>27.127427398648649</v>
      </c>
      <c r="CY11" s="116">
        <f t="shared" si="3"/>
        <v>27.129875899449974</v>
      </c>
      <c r="CZ11" s="116">
        <f t="shared" si="3"/>
        <v>27.485791847276811</v>
      </c>
      <c r="DA11" s="116">
        <f t="shared" si="3"/>
        <v>25.630866666666666</v>
      </c>
      <c r="DB11" s="116">
        <f t="shared" si="3"/>
        <v>26.711788314457053</v>
      </c>
      <c r="DC11" s="116">
        <f t="shared" si="3"/>
        <v>25.159015417653077</v>
      </c>
      <c r="DD11" s="116">
        <f t="shared" si="3"/>
        <v>29.091401840185203</v>
      </c>
      <c r="DE11" s="116">
        <f t="shared" si="3"/>
        <v>31.208639290956711</v>
      </c>
      <c r="DF11" s="116">
        <f t="shared" si="3"/>
        <v>43.559993934241042</v>
      </c>
      <c r="DG11" s="116">
        <f t="shared" si="3"/>
        <v>52.777133351162291</v>
      </c>
      <c r="DH11" s="116">
        <f t="shared" si="3"/>
        <v>40.377554694195744</v>
      </c>
      <c r="DI11" s="116">
        <f t="shared" si="3"/>
        <v>50.341318530130877</v>
      </c>
      <c r="DJ11" s="116">
        <f t="shared" si="3"/>
        <v>52.934985079972904</v>
      </c>
      <c r="DK11" s="116">
        <f t="shared" si="3"/>
        <v>54.858515270907937</v>
      </c>
      <c r="DL11" s="116">
        <f t="shared" si="3"/>
        <v>45.057362525281668</v>
      </c>
      <c r="DM11" s="116">
        <f t="shared" si="3"/>
        <v>43.597136658778673</v>
      </c>
      <c r="DN11" s="116">
        <f t="shared" si="3"/>
        <v>44.36794793789214</v>
      </c>
      <c r="DO11" s="116">
        <f t="shared" si="3"/>
        <v>44.873572322163234</v>
      </c>
      <c r="DP11" s="116">
        <f t="shared" si="3"/>
        <v>52.39746188121444</v>
      </c>
      <c r="DQ11" s="116">
        <f t="shared" si="3"/>
        <v>56.655235765235396</v>
      </c>
      <c r="DR11" s="116">
        <f t="shared" si="3"/>
        <v>55.739424490256212</v>
      </c>
      <c r="DS11" s="116">
        <f t="shared" si="3"/>
        <v>57.346885852412278</v>
      </c>
      <c r="DT11" s="116">
        <f t="shared" si="3"/>
        <v>59.089072967063075</v>
      </c>
      <c r="DU11" s="116">
        <f t="shared" si="3"/>
        <v>58.234019614451796</v>
      </c>
      <c r="DV11" s="116">
        <f t="shared" si="3"/>
        <v>56.584101152681306</v>
      </c>
      <c r="DW11" s="116">
        <f t="shared" si="3"/>
        <v>54.991647141600865</v>
      </c>
      <c r="DX11" s="116">
        <f t="shared" si="3"/>
        <v>52.486297279602205</v>
      </c>
      <c r="DY11" s="116">
        <f t="shared" si="3"/>
        <v>51.006919951778606</v>
      </c>
      <c r="DZ11" s="116">
        <f t="shared" si="3"/>
        <v>49.007666499762848</v>
      </c>
      <c r="EA11" s="116">
        <f t="shared" si="3"/>
        <v>51.494163737756566</v>
      </c>
      <c r="EB11" s="116">
        <f t="shared" si="3"/>
        <v>56.331666666666671</v>
      </c>
      <c r="EC11" s="116">
        <f t="shared" si="3"/>
        <v>55.979666666666667</v>
      </c>
      <c r="ED11" s="116">
        <f t="shared" si="3"/>
        <v>57.399333333333338</v>
      </c>
      <c r="EE11" s="116">
        <f t="shared" si="3"/>
        <v>55.699666666666666</v>
      </c>
      <c r="EF11" s="116">
        <f t="shared" si="3"/>
        <v>55.67766666666666</v>
      </c>
      <c r="EG11" s="116">
        <f t="shared" si="3"/>
        <v>55.663666666666671</v>
      </c>
      <c r="EH11" s="116">
        <f t="shared" si="3"/>
        <v>55.670999999999999</v>
      </c>
      <c r="EI11" s="116">
        <f t="shared" si="3"/>
        <v>55.641999999999996</v>
      </c>
      <c r="EJ11" s="116">
        <f t="shared" si="3"/>
        <v>55.342000000000006</v>
      </c>
      <c r="EK11" s="116">
        <f t="shared" si="3"/>
        <v>55.042000000000002</v>
      </c>
      <c r="EM11" s="116" t="str">
        <f>EM46</f>
        <v>Brazil, India, China, South Africa</v>
      </c>
    </row>
    <row r="13" spans="1:145" x14ac:dyDescent="0.25">
      <c r="DS13" s="121"/>
      <c r="DT13" s="34" t="s">
        <v>276</v>
      </c>
      <c r="DU13" s="121"/>
      <c r="DV13" s="121"/>
      <c r="DW13" s="121"/>
      <c r="DX13" s="121"/>
      <c r="DY13" s="121"/>
      <c r="DZ13" s="121"/>
      <c r="EA13" s="121"/>
      <c r="EB13" s="121"/>
      <c r="EC13" s="121"/>
    </row>
    <row r="14" spans="1:145" x14ac:dyDescent="0.25"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</row>
    <row r="15" spans="1:145" x14ac:dyDescent="0.25"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</row>
    <row r="16" spans="1:145" x14ac:dyDescent="0.25"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</row>
    <row r="17" spans="123:133" x14ac:dyDescent="0.25"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</row>
    <row r="18" spans="123:133" x14ac:dyDescent="0.25"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</row>
    <row r="19" spans="123:133" x14ac:dyDescent="0.25"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</row>
    <row r="20" spans="123:133" x14ac:dyDescent="0.25"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</row>
    <row r="21" spans="123:133" x14ac:dyDescent="0.25">
      <c r="DS21" s="121"/>
      <c r="DT21" s="121"/>
      <c r="DU21" s="121"/>
      <c r="DV21" s="121"/>
      <c r="DW21" s="121"/>
      <c r="DX21" s="121"/>
      <c r="DY21" s="121"/>
      <c r="DZ21" s="121"/>
      <c r="EA21" s="121"/>
      <c r="EB21" s="121"/>
      <c r="EC21" s="121"/>
    </row>
    <row r="22" spans="123:133" x14ac:dyDescent="0.25">
      <c r="DS22" s="121"/>
      <c r="DT22" s="121"/>
      <c r="DU22" s="121"/>
      <c r="DV22" s="121"/>
      <c r="DW22" s="121"/>
      <c r="DX22" s="121"/>
      <c r="DY22" s="121"/>
      <c r="DZ22" s="121"/>
      <c r="EA22" s="121"/>
      <c r="EB22" s="121"/>
      <c r="EC22" s="121"/>
    </row>
    <row r="23" spans="123:133" x14ac:dyDescent="0.25">
      <c r="DS23" s="121"/>
      <c r="DT23" s="121"/>
      <c r="DU23" s="121"/>
      <c r="DV23" s="121"/>
      <c r="DW23" s="121"/>
      <c r="DX23" s="121"/>
      <c r="DY23" s="121"/>
      <c r="DZ23" s="121"/>
      <c r="EA23" s="121"/>
      <c r="EB23" s="121"/>
      <c r="EC23" s="121"/>
    </row>
    <row r="24" spans="123:133" x14ac:dyDescent="0.25">
      <c r="DS24" s="121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</row>
    <row r="25" spans="123:133" x14ac:dyDescent="0.25"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</row>
    <row r="26" spans="123:133" x14ac:dyDescent="0.25"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</row>
    <row r="27" spans="123:133" x14ac:dyDescent="0.25"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</row>
    <row r="28" spans="123:133" x14ac:dyDescent="0.25">
      <c r="DS28" s="121"/>
      <c r="DT28" s="121"/>
      <c r="DU28" s="121"/>
      <c r="DV28" s="121"/>
      <c r="DW28" s="121"/>
      <c r="DX28" s="121"/>
      <c r="DY28" s="121"/>
      <c r="DZ28" s="121"/>
      <c r="EA28" s="121"/>
      <c r="EB28" s="121"/>
      <c r="EC28" s="121"/>
    </row>
    <row r="29" spans="123:133" x14ac:dyDescent="0.25"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</row>
    <row r="30" spans="123:133" x14ac:dyDescent="0.25">
      <c r="DS30" s="121"/>
      <c r="DT30" s="121"/>
      <c r="DU30" s="121"/>
      <c r="DV30" s="121"/>
      <c r="DW30" s="121"/>
      <c r="DX30" s="121"/>
      <c r="DY30" s="121"/>
      <c r="DZ30" s="121"/>
      <c r="EA30" s="121"/>
      <c r="EB30" s="121"/>
      <c r="EC30" s="121"/>
    </row>
    <row r="31" spans="123:133" x14ac:dyDescent="0.25"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</row>
    <row r="32" spans="123:133" x14ac:dyDescent="0.25">
      <c r="DS32" s="121"/>
      <c r="DT32" s="121"/>
      <c r="DU32" s="121"/>
      <c r="DV32" s="121"/>
      <c r="DW32" s="121"/>
      <c r="DX32" s="121"/>
      <c r="DY32" s="121"/>
      <c r="DZ32" s="121"/>
      <c r="EA32" s="121"/>
      <c r="EB32" s="121"/>
      <c r="EC32" s="121"/>
    </row>
    <row r="33" spans="1:143" x14ac:dyDescent="0.25"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</row>
    <row r="34" spans="1:143" x14ac:dyDescent="0.25"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</row>
    <row r="39" spans="1:143" x14ac:dyDescent="0.25">
      <c r="B39" s="10">
        <v>1880</v>
      </c>
      <c r="C39" s="10">
        <v>1881</v>
      </c>
      <c r="D39" s="10">
        <v>1882</v>
      </c>
      <c r="E39" s="10">
        <v>1883</v>
      </c>
      <c r="F39" s="10">
        <v>1884</v>
      </c>
      <c r="G39" s="10">
        <v>1885</v>
      </c>
      <c r="H39" s="10">
        <v>1886</v>
      </c>
      <c r="I39" s="10">
        <v>1887</v>
      </c>
      <c r="J39" s="10">
        <v>1888</v>
      </c>
      <c r="K39" s="10">
        <v>1889</v>
      </c>
      <c r="L39" s="10">
        <v>1890</v>
      </c>
      <c r="M39" s="10">
        <v>1891</v>
      </c>
      <c r="N39" s="10">
        <v>1892</v>
      </c>
      <c r="O39" s="10">
        <v>1893</v>
      </c>
      <c r="P39" s="10">
        <v>1894</v>
      </c>
      <c r="Q39" s="10">
        <v>1895</v>
      </c>
      <c r="R39" s="10">
        <v>1896</v>
      </c>
      <c r="S39" s="10">
        <v>1897</v>
      </c>
      <c r="T39" s="10">
        <v>1898</v>
      </c>
      <c r="U39" s="10">
        <v>1899</v>
      </c>
      <c r="V39" s="10">
        <v>1900</v>
      </c>
      <c r="W39" s="10">
        <v>1901</v>
      </c>
      <c r="X39" s="10">
        <v>1902</v>
      </c>
      <c r="Y39" s="10">
        <v>1903</v>
      </c>
      <c r="Z39" s="10">
        <v>1904</v>
      </c>
      <c r="AA39" s="10">
        <v>1905</v>
      </c>
      <c r="AB39" s="10">
        <v>1906</v>
      </c>
      <c r="AC39" s="10">
        <v>1907</v>
      </c>
      <c r="AD39" s="10">
        <v>1908</v>
      </c>
      <c r="AE39" s="10">
        <v>1909</v>
      </c>
      <c r="AF39" s="10">
        <v>1910</v>
      </c>
      <c r="AG39" s="10">
        <v>1911</v>
      </c>
      <c r="AH39" s="10">
        <v>1912</v>
      </c>
      <c r="AI39" s="10">
        <v>1913</v>
      </c>
      <c r="AJ39" s="10">
        <v>1914</v>
      </c>
      <c r="AK39" s="10">
        <v>1915</v>
      </c>
      <c r="AL39" s="10">
        <v>1916</v>
      </c>
      <c r="AM39" s="10">
        <v>1917</v>
      </c>
      <c r="AN39" s="10">
        <v>1918</v>
      </c>
      <c r="AO39" s="10">
        <v>1919</v>
      </c>
      <c r="AP39" s="10">
        <v>1920</v>
      </c>
      <c r="AQ39" s="10">
        <v>1921</v>
      </c>
      <c r="AR39" s="10">
        <v>1922</v>
      </c>
      <c r="AS39" s="10">
        <v>1923</v>
      </c>
      <c r="AT39" s="10">
        <v>1924</v>
      </c>
      <c r="AU39" s="10">
        <v>1925</v>
      </c>
      <c r="AV39" s="10">
        <v>1926</v>
      </c>
      <c r="AW39" s="10">
        <v>1927</v>
      </c>
      <c r="AX39" s="10">
        <v>1928</v>
      </c>
      <c r="AY39" s="10">
        <v>1929</v>
      </c>
      <c r="AZ39" s="10">
        <v>1930</v>
      </c>
      <c r="BA39" s="10">
        <v>1931</v>
      </c>
      <c r="BB39" s="10">
        <v>1932</v>
      </c>
      <c r="BC39" s="10">
        <v>1933</v>
      </c>
      <c r="BD39" s="10">
        <v>1934</v>
      </c>
      <c r="BE39" s="10">
        <v>1935</v>
      </c>
      <c r="BF39" s="10">
        <v>1936</v>
      </c>
      <c r="BG39" s="10">
        <v>1937</v>
      </c>
      <c r="BH39" s="10">
        <v>1938</v>
      </c>
      <c r="BI39" s="10">
        <v>1939</v>
      </c>
      <c r="BJ39" s="10">
        <v>1940</v>
      </c>
      <c r="BK39" s="10">
        <v>1941</v>
      </c>
      <c r="BL39" s="10">
        <v>1942</v>
      </c>
      <c r="BM39" s="10">
        <v>1943</v>
      </c>
      <c r="BN39" s="10">
        <v>1944</v>
      </c>
      <c r="BO39" s="10">
        <v>1945</v>
      </c>
      <c r="BP39" s="10">
        <v>1946</v>
      </c>
      <c r="BQ39" s="10">
        <v>1947</v>
      </c>
      <c r="BR39" s="10">
        <v>1948</v>
      </c>
      <c r="BS39" s="10">
        <v>1949</v>
      </c>
      <c r="BT39" s="10">
        <v>1950</v>
      </c>
      <c r="BU39" s="10">
        <v>1951</v>
      </c>
      <c r="BV39" s="10">
        <v>1952</v>
      </c>
      <c r="BW39" s="10">
        <v>1953</v>
      </c>
      <c r="BX39" s="10">
        <v>1954</v>
      </c>
      <c r="BY39" s="10">
        <v>1955</v>
      </c>
      <c r="BZ39" s="10">
        <v>1956</v>
      </c>
      <c r="CA39" s="10">
        <v>1957</v>
      </c>
      <c r="CB39" s="10">
        <v>1958</v>
      </c>
      <c r="CC39" s="10">
        <v>1959</v>
      </c>
      <c r="CD39" s="10">
        <v>1960</v>
      </c>
      <c r="CE39" s="10">
        <v>1961</v>
      </c>
      <c r="CF39" s="10">
        <v>1962</v>
      </c>
      <c r="CG39" s="10">
        <v>1963</v>
      </c>
      <c r="CH39" s="10">
        <v>1964</v>
      </c>
      <c r="CI39" s="10">
        <v>1965</v>
      </c>
      <c r="CJ39" s="10">
        <v>1966</v>
      </c>
      <c r="CK39" s="10">
        <v>1967</v>
      </c>
      <c r="CL39" s="10">
        <v>1968</v>
      </c>
      <c r="CM39" s="10">
        <v>1969</v>
      </c>
      <c r="CN39" s="10">
        <v>1970</v>
      </c>
      <c r="CO39" s="10">
        <v>1971</v>
      </c>
      <c r="CP39" s="10">
        <v>1972</v>
      </c>
      <c r="CQ39" s="10">
        <v>1973</v>
      </c>
      <c r="CR39" s="10">
        <v>1974</v>
      </c>
      <c r="CS39" s="10">
        <v>1975</v>
      </c>
      <c r="CT39" s="10">
        <v>1976</v>
      </c>
      <c r="CU39" s="10">
        <v>1977</v>
      </c>
      <c r="CV39" s="10">
        <v>1978</v>
      </c>
      <c r="CW39" s="10">
        <v>1979</v>
      </c>
      <c r="CX39" s="10">
        <v>1980</v>
      </c>
      <c r="CY39" s="10">
        <v>1981</v>
      </c>
      <c r="CZ39" s="10">
        <v>1982</v>
      </c>
      <c r="DA39" s="10">
        <v>1983</v>
      </c>
      <c r="DB39" s="10">
        <v>1984</v>
      </c>
      <c r="DC39" s="10">
        <v>1985</v>
      </c>
      <c r="DD39" s="10">
        <v>1986</v>
      </c>
      <c r="DE39" s="10">
        <v>1987</v>
      </c>
      <c r="DF39" s="10">
        <v>1988</v>
      </c>
      <c r="DG39" s="10">
        <v>1989</v>
      </c>
      <c r="DH39" s="10">
        <v>1990</v>
      </c>
      <c r="DI39" s="10">
        <v>1991</v>
      </c>
      <c r="DJ39" s="10">
        <v>1992</v>
      </c>
      <c r="DK39" s="10">
        <v>1993</v>
      </c>
      <c r="DL39" s="10">
        <v>1994</v>
      </c>
      <c r="DM39" s="10">
        <v>1995</v>
      </c>
      <c r="DN39" s="10">
        <v>1996</v>
      </c>
      <c r="DO39" s="10">
        <v>1997</v>
      </c>
      <c r="DP39" s="10">
        <v>1998</v>
      </c>
      <c r="DQ39" s="10">
        <v>1999</v>
      </c>
      <c r="DR39" s="10">
        <v>2000</v>
      </c>
      <c r="DS39" s="10">
        <v>2001</v>
      </c>
      <c r="DT39" s="10">
        <v>2002</v>
      </c>
      <c r="DU39" s="10">
        <v>2003</v>
      </c>
      <c r="DV39" s="10">
        <v>2004</v>
      </c>
      <c r="DW39" s="10">
        <v>2005</v>
      </c>
      <c r="DX39" s="10">
        <v>2006</v>
      </c>
      <c r="DY39" s="10">
        <v>2007</v>
      </c>
      <c r="DZ39" s="10">
        <v>2008</v>
      </c>
      <c r="EA39" s="10">
        <v>2009</v>
      </c>
      <c r="EB39" s="10">
        <v>2010</v>
      </c>
      <c r="EC39" s="10">
        <v>2011</v>
      </c>
      <c r="ED39" s="10">
        <v>2012</v>
      </c>
      <c r="EE39" s="10">
        <v>2013</v>
      </c>
      <c r="EF39" s="10">
        <v>2014</v>
      </c>
      <c r="EG39" s="10">
        <v>2015</v>
      </c>
      <c r="EH39" s="10">
        <v>2016</v>
      </c>
      <c r="EI39" s="10">
        <v>2017</v>
      </c>
      <c r="EJ39" s="10">
        <v>2018</v>
      </c>
      <c r="EK39" s="10">
        <v>2019</v>
      </c>
      <c r="EL39" s="10">
        <v>2020</v>
      </c>
    </row>
    <row r="40" spans="1:143" x14ac:dyDescent="0.25">
      <c r="A40" s="120" t="s">
        <v>49</v>
      </c>
      <c r="B40" s="120" t="str">
        <f>'[1]Public debt (in percent of GDP)'!CN6</f>
        <v/>
      </c>
      <c r="C40" s="120" t="str">
        <f>'[1]Public debt (in percent of GDP)'!CO6</f>
        <v/>
      </c>
      <c r="D40" s="120" t="str">
        <f>'[1]Public debt (in percent of GDP)'!CP6</f>
        <v/>
      </c>
      <c r="E40" s="120" t="str">
        <f>'[1]Public debt (in percent of GDP)'!CQ6</f>
        <v/>
      </c>
      <c r="F40" s="120">
        <f>'[1]Public debt (in percent of GDP)'!CR6</f>
        <v>33.771124313513518</v>
      </c>
      <c r="G40" s="120">
        <f>'[1]Public debt (in percent of GDP)'!CS6</f>
        <v>32.64453755666667</v>
      </c>
      <c r="H40" s="120">
        <f>'[1]Public debt (in percent of GDP)'!CT6</f>
        <v>33.202388906265305</v>
      </c>
      <c r="I40" s="120">
        <f>'[1]Public debt (in percent of GDP)'!CU6</f>
        <v>36.156768946754717</v>
      </c>
      <c r="J40" s="120">
        <f>'[1]Public debt (in percent of GDP)'!CV6</f>
        <v>70.776874792155155</v>
      </c>
      <c r="K40" s="120">
        <f>'[1]Public debt (in percent of GDP)'!CW6</f>
        <v>64.326846043207311</v>
      </c>
      <c r="L40" s="120">
        <f>'[1]Public debt (in percent of GDP)'!CX6</f>
        <v>84.713434174663632</v>
      </c>
      <c r="M40" s="120">
        <f>'[1]Public debt (in percent of GDP)'!CY6</f>
        <v>90.568971693732038</v>
      </c>
      <c r="N40" s="120">
        <f>'[1]Public debt (in percent of GDP)'!CZ6</f>
        <v>105.34080563890977</v>
      </c>
      <c r="O40" s="120">
        <f>'[1]Public debt (in percent of GDP)'!DA6</f>
        <v>106.13529664122139</v>
      </c>
      <c r="P40" s="120">
        <f>'[1]Public debt (in percent of GDP)'!DB6</f>
        <v>102.37410679362321</v>
      </c>
      <c r="Q40" s="120">
        <f>'[1]Public debt (in percent of GDP)'!DC6</f>
        <v>83.352813393198787</v>
      </c>
      <c r="R40" s="120">
        <f>'[1]Public debt (in percent of GDP)'!DD6</f>
        <v>81.96328872332235</v>
      </c>
      <c r="S40" s="120">
        <f>'[1]Public debt (in percent of GDP)'!DE6</f>
        <v>86.232119847749999</v>
      </c>
      <c r="T40" s="120">
        <f>'[1]Public debt (in percent of GDP)'!DF6</f>
        <v>76.016621228259737</v>
      </c>
      <c r="U40" s="120">
        <f>'[1]Public debt (in percent of GDP)'!DG6</f>
        <v>85.141055912137929</v>
      </c>
      <c r="V40" s="120">
        <f>'[1]Public debt (in percent of GDP)'!DH6</f>
        <v>64.9693875018868</v>
      </c>
      <c r="W40" s="120">
        <f>'[1]Public debt (in percent of GDP)'!DI6</f>
        <v>68.333347656291394</v>
      </c>
      <c r="X40" s="120">
        <f>'[1]Public debt (in percent of GDP)'!DJ6</f>
        <v>60.603655646625768</v>
      </c>
      <c r="Y40" s="120">
        <f>'[1]Public debt (in percent of GDP)'!DK6</f>
        <v>55.311129498285716</v>
      </c>
      <c r="Z40" s="120">
        <f>'[1]Public debt (in percent of GDP)'!DL6</f>
        <v>48.902832758080805</v>
      </c>
      <c r="AA40" s="120">
        <f>'[1]Public debt (in percent of GDP)'!DM6</f>
        <v>35.619289821632655</v>
      </c>
      <c r="AB40" s="120">
        <f>'[1]Public debt (in percent of GDP)'!DN6</f>
        <v>31.560515778754581</v>
      </c>
      <c r="AC40" s="120">
        <f>'[1]Public debt (in percent of GDP)'!DO6</f>
        <v>33.205400544405599</v>
      </c>
      <c r="AD40" s="120">
        <f>'[1]Public debt (in percent of GDP)'!DP6</f>
        <v>29.887630382508252</v>
      </c>
      <c r="AE40" s="120">
        <f>'[1]Public debt (in percent of GDP)'!DQ6</f>
        <v>29.509715331502889</v>
      </c>
      <c r="AF40" s="120">
        <f>'[1]Public debt (in percent of GDP)'!DR6</f>
        <v>25.631790875062343</v>
      </c>
      <c r="AG40" s="120">
        <f>'[1]Public debt (in percent of GDP)'!DS6</f>
        <v>29.43954059778325</v>
      </c>
      <c r="AH40" s="120">
        <f>'[1]Public debt (in percent of GDP)'!DT6</f>
        <v>26.811126831777781</v>
      </c>
      <c r="AI40" s="120">
        <f>'[1]Public debt (in percent of GDP)'!DU6</f>
        <v>27.176231409450551</v>
      </c>
      <c r="AJ40" s="120" t="str">
        <f>'[1]Public debt (in percent of GDP)'!DV6</f>
        <v/>
      </c>
      <c r="AK40" s="120" t="str">
        <f>'[1]Public debt (in percent of GDP)'!DW6</f>
        <v/>
      </c>
      <c r="AL40" s="120" t="str">
        <f>'[1]Public debt (in percent of GDP)'!DX6</f>
        <v/>
      </c>
      <c r="AM40" s="120" t="str">
        <f>'[1]Public debt (in percent of GDP)'!DY6</f>
        <v/>
      </c>
      <c r="AN40" s="120" t="str">
        <f>'[1]Public debt (in percent of GDP)'!DZ6</f>
        <v/>
      </c>
      <c r="AO40" s="120" t="str">
        <f>'[1]Public debt (in percent of GDP)'!EA6</f>
        <v/>
      </c>
      <c r="AP40" s="120" t="str">
        <f>'[1]Public debt (in percent of GDP)'!EB6</f>
        <v/>
      </c>
      <c r="AQ40" s="120" t="str">
        <f>'[1]Public debt (in percent of GDP)'!EC6</f>
        <v/>
      </c>
      <c r="AR40" s="120" t="str">
        <f>'[1]Public debt (in percent of GDP)'!ED6</f>
        <v/>
      </c>
      <c r="AS40" s="120" t="str">
        <f>'[1]Public debt (in percent of GDP)'!EE6</f>
        <v/>
      </c>
      <c r="AT40" s="120" t="str">
        <f>'[1]Public debt (in percent of GDP)'!EF6</f>
        <v/>
      </c>
      <c r="AU40" s="120" t="str">
        <f>'[1]Public debt (in percent of GDP)'!EG6</f>
        <v/>
      </c>
      <c r="AV40" s="120" t="str">
        <f>'[1]Public debt (in percent of GDP)'!EH6</f>
        <v/>
      </c>
      <c r="AW40" s="120" t="str">
        <f>'[1]Public debt (in percent of GDP)'!EI6</f>
        <v/>
      </c>
      <c r="AX40" s="120" t="str">
        <f>'[1]Public debt (in percent of GDP)'!EJ6</f>
        <v/>
      </c>
      <c r="AY40" s="120" t="str">
        <f>'[1]Public debt (in percent of GDP)'!EK6</f>
        <v/>
      </c>
      <c r="AZ40" s="120" t="str">
        <f>'[1]Public debt (in percent of GDP)'!EL6</f>
        <v/>
      </c>
      <c r="BA40" s="120" t="str">
        <f>'[1]Public debt (in percent of GDP)'!EM6</f>
        <v/>
      </c>
      <c r="BB40" s="120" t="str">
        <f>'[1]Public debt (in percent of GDP)'!EN6</f>
        <v/>
      </c>
      <c r="BC40" s="120" t="str">
        <f>'[1]Public debt (in percent of GDP)'!EO6</f>
        <v/>
      </c>
      <c r="BD40" s="120">
        <f>'[1]Public debt (in percent of GDP)'!EP6</f>
        <v>48.371428571428574</v>
      </c>
      <c r="BE40" s="120">
        <f>'[1]Public debt (in percent of GDP)'!EQ6</f>
        <v>41.793548387096777</v>
      </c>
      <c r="BF40" s="120">
        <f>'[1]Public debt (in percent of GDP)'!ER6</f>
        <v>44.521428571428579</v>
      </c>
      <c r="BG40" s="120">
        <f>'[1]Public debt (in percent of GDP)'!ES6</f>
        <v>35.820168067226895</v>
      </c>
      <c r="BH40" s="120">
        <f>'[1]Public debt (in percent of GDP)'!ET6</f>
        <v>43.579090909090908</v>
      </c>
      <c r="BI40" s="120">
        <f>'[1]Public debt (in percent of GDP)'!EU6</f>
        <v>45.187068965517241</v>
      </c>
      <c r="BJ40" s="120">
        <f>'[1]Public debt (in percent of GDP)'!EV6</f>
        <v>46.623333333333335</v>
      </c>
      <c r="BK40" s="120">
        <f>'[1]Public debt (in percent of GDP)'!EW6</f>
        <v>49.776744186046514</v>
      </c>
      <c r="BL40" s="120">
        <f>'[1]Public debt (in percent of GDP)'!EX6</f>
        <v>48.563013698630137</v>
      </c>
      <c r="BM40" s="120">
        <f>'[1]Public debt (in percent of GDP)'!EY6</f>
        <v>58.332026143790841</v>
      </c>
      <c r="BN40" s="120">
        <f>'[1]Public debt (in percent of GDP)'!EZ6</f>
        <v>57.385714285714286</v>
      </c>
      <c r="BO40" s="120">
        <f>'[1]Public debt (in percent of GDP)'!FA6</f>
        <v>58.251813471502594</v>
      </c>
      <c r="BP40" s="120">
        <f>'[1]Public debt (in percent of GDP)'!FB6</f>
        <v>51.28091603053435</v>
      </c>
      <c r="BQ40" s="120">
        <f>'[1]Public debt (in percent of GDP)'!FC6</f>
        <v>40.286629526462399</v>
      </c>
      <c r="BR40" s="120" t="str">
        <f>'[1]Public debt (in percent of GDP)'!FD6</f>
        <v/>
      </c>
      <c r="BS40" s="120" t="str">
        <f>'[1]Public debt (in percent of GDP)'!FE6</f>
        <v/>
      </c>
      <c r="BT40" s="120" t="str">
        <f>'[1]Public debt (in percent of GDP)'!FF6</f>
        <v/>
      </c>
      <c r="BU40" s="120" t="str">
        <f>'[1]Public debt (in percent of GDP)'!FG6</f>
        <v/>
      </c>
      <c r="BV40" s="120" t="str">
        <f>'[1]Public debt (in percent of GDP)'!FH6</f>
        <v/>
      </c>
      <c r="BW40" s="120">
        <f>'[1]Public debt (in percent of GDP)'!FI6</f>
        <v>35.075503875968991</v>
      </c>
      <c r="BX40" s="120">
        <f>'[1]Public debt (in percent of GDP)'!FJ6</f>
        <v>37.996896551724134</v>
      </c>
      <c r="BY40" s="120">
        <f>'[1]Public debt (in percent of GDP)'!FK6</f>
        <v>36.007309941520468</v>
      </c>
      <c r="BZ40" s="120">
        <f>'[1]Public debt (in percent of GDP)'!FL6</f>
        <v>33.66756880733945</v>
      </c>
      <c r="CA40" s="120">
        <f>'[1]Public debt (in percent of GDP)'!FM6</f>
        <v>29.389643296432965</v>
      </c>
      <c r="CB40" s="120">
        <f>'[1]Public debt (in percent of GDP)'!FN6</f>
        <v>26.865633074935399</v>
      </c>
      <c r="CC40" s="120">
        <f>'[1]Public debt (in percent of GDP)'!FO6</f>
        <v>19.723873144399459</v>
      </c>
      <c r="CD40" s="120">
        <f>'[1]Public debt (in percent of GDP)'!FP6</f>
        <v>16.751530815109344</v>
      </c>
      <c r="CE40" s="120">
        <f>'[1]Public debt (in percent of GDP)'!FQ6</f>
        <v>15.460616666666667</v>
      </c>
      <c r="CF40" s="120">
        <f>'[1]Public debt (in percent of GDP)'!FR6</f>
        <v>15.915016835016836</v>
      </c>
      <c r="CG40" s="120" t="str">
        <f>'[1]Public debt (in percent of GDP)'!FS6</f>
        <v/>
      </c>
      <c r="CH40" s="120" t="str">
        <f>'[1]Public debt (in percent of GDP)'!FT6</f>
        <v/>
      </c>
      <c r="CI40" s="120" t="str">
        <f>'[1]Public debt (in percent of GDP)'!FU6</f>
        <v/>
      </c>
      <c r="CJ40" s="120" t="str">
        <f>'[1]Public debt (in percent of GDP)'!FV6</f>
        <v/>
      </c>
      <c r="CK40" s="120" t="str">
        <f>'[1]Public debt (in percent of GDP)'!FW6</f>
        <v/>
      </c>
      <c r="CL40" s="120" t="str">
        <f>'[1]Public debt (in percent of GDP)'!FX6</f>
        <v/>
      </c>
      <c r="CM40" s="120" t="str">
        <f>'[1]Public debt (in percent of GDP)'!FY6</f>
        <v/>
      </c>
      <c r="CN40" s="120">
        <f>'[1]Public debt (in percent of GDP)'!FZ6</f>
        <v>12.872920000000001</v>
      </c>
      <c r="CO40" s="120">
        <f>'[1]Public debt (in percent of GDP)'!GA6</f>
        <v>11.519148999999999</v>
      </c>
      <c r="CP40" s="120">
        <f>'[1]Public debt (in percent of GDP)'!GB6</f>
        <v>9.3474240000000002</v>
      </c>
      <c r="CQ40" s="120">
        <f>'[1]Public debt (in percent of GDP)'!GC6</f>
        <v>13.327528999999998</v>
      </c>
      <c r="CR40" s="120">
        <f>'[1]Public debt (in percent of GDP)'!GD6</f>
        <v>13.811373999999999</v>
      </c>
      <c r="CS40" s="120">
        <f>'[1]Public debt (in percent of GDP)'!GE6</f>
        <v>18.349957</v>
      </c>
      <c r="CT40" s="120">
        <f>'[1]Public debt (in percent of GDP)'!GF6</f>
        <v>13.801409</v>
      </c>
      <c r="CU40" s="120">
        <f>'[1]Public debt (in percent of GDP)'!GG6</f>
        <v>15.839211000000001</v>
      </c>
      <c r="CV40" s="120">
        <f>'[1]Public debt (in percent of GDP)'!GH6</f>
        <v>16.695357999999999</v>
      </c>
      <c r="CW40" s="120">
        <f>'[1]Public debt (in percent of GDP)'!GI6</f>
        <v>13.511006999999999</v>
      </c>
      <c r="CX40" s="120">
        <f>'[1]Public debt (in percent of GDP)'!GJ6</f>
        <v>12.557144000000001</v>
      </c>
      <c r="CY40" s="120">
        <f>'[1]Public debt (in percent of GDP)'!GK6</f>
        <v>21.324390999999999</v>
      </c>
      <c r="CZ40" s="120">
        <f>'[1]Public debt (in percent of GDP)'!GL6</f>
        <v>35.990870000000001</v>
      </c>
      <c r="DA40" s="120">
        <f>'[1]Public debt (in percent of GDP)'!GM6</f>
        <v>46.658389999999997</v>
      </c>
      <c r="DB40" s="120">
        <f>'[1]Public debt (in percent of GDP)'!GN6</f>
        <v>40.490499999999997</v>
      </c>
      <c r="DC40" s="120">
        <f>'[1]Public debt (in percent of GDP)'!GO6</f>
        <v>60.46508</v>
      </c>
      <c r="DD40" s="120">
        <f>'[1]Public debt (in percent of GDP)'!GP6</f>
        <v>55.761139999999997</v>
      </c>
      <c r="DE40" s="120">
        <f>'[1]Public debt (in percent of GDP)'!GQ6</f>
        <v>72.556939999999997</v>
      </c>
      <c r="DF40" s="120">
        <f>'[1]Public debt (in percent of GDP)'!GR6</f>
        <v>59.743690000000001</v>
      </c>
      <c r="DG40" s="122">
        <f>(DF40+DH40)/2</f>
        <v>57.780034999999998</v>
      </c>
      <c r="DH40" s="120">
        <f>'[1]Public debt (in percent of GDP)'!GT6</f>
        <v>55.816379999999995</v>
      </c>
      <c r="DI40" s="120">
        <f>'[1]Public debt (in percent of GDP)'!GU6</f>
        <v>45.622810000000001</v>
      </c>
      <c r="DJ40" s="120">
        <f>'[1]Public debt (in percent of GDP)'!GV6</f>
        <v>38.451079999999997</v>
      </c>
      <c r="DK40" s="120">
        <f>'[1]Public debt (in percent of GDP)'!GW6</f>
        <v>35.944130000000001</v>
      </c>
      <c r="DL40" s="120">
        <f>'[1]Public debt (in percent of GDP)'!GX6</f>
        <v>28.89171</v>
      </c>
      <c r="DM40" s="120">
        <f>'[1]Public debt (in percent of GDP)'!GY6</f>
        <v>33.690899999999999</v>
      </c>
      <c r="DN40" s="120">
        <f>'[1]Public debt (in percent of GDP)'!GZ6</f>
        <v>35.573180000000001</v>
      </c>
      <c r="DO40" s="120">
        <f>'[1]Public debt (in percent of GDP)'!HA6</f>
        <v>34.52408450880602</v>
      </c>
      <c r="DP40" s="120">
        <f>'[1]Public debt (in percent of GDP)'!HB6</f>
        <v>37.586379454104339</v>
      </c>
      <c r="DQ40" s="120">
        <f>'[1]Public debt (in percent of GDP)'!HC6</f>
        <v>42.966632000141018</v>
      </c>
      <c r="DR40" s="120">
        <f>'[1]Public debt (in percent of GDP)'!HD6</f>
        <v>45.01150629637899</v>
      </c>
      <c r="DS40" s="120">
        <f>'[1]Public debt (in percent of GDP)'!HE6</f>
        <v>53.706915622379988</v>
      </c>
      <c r="DT40" s="120">
        <f>'[1]Public debt (in percent of GDP)'!HF6</f>
        <v>164.99295078388826</v>
      </c>
      <c r="DU40" s="120">
        <f>'[1]Public debt (in percent of GDP)'!HG6</f>
        <v>139.44814458363786</v>
      </c>
      <c r="DV40" s="120">
        <f>'[1]Public debt (in percent of GDP)'!HH6</f>
        <v>126.8987102265562</v>
      </c>
      <c r="DW40" s="120">
        <f>'[1]Public debt (in percent of GDP)'!HI6</f>
        <v>86.8633787335107</v>
      </c>
      <c r="DX40" s="120">
        <f>'[1]Public debt (in percent of GDP)'!HJ6</f>
        <v>76.553368049271469</v>
      </c>
      <c r="DY40" s="120">
        <f>'[1]Public debt (in percent of GDP)'!HK6</f>
        <v>68.002665647215508</v>
      </c>
      <c r="DZ40" s="120">
        <f>'[1]Public debt (in percent of GDP)'!HL6</f>
        <v>59.654112064843126</v>
      </c>
      <c r="EA40" s="120">
        <f>'[1]Public debt (in percent of GDP)'!HM6</f>
        <v>59.024606459617559</v>
      </c>
      <c r="EM40" s="120" t="s">
        <v>49</v>
      </c>
    </row>
    <row r="41" spans="1:143" x14ac:dyDescent="0.25">
      <c r="A41" s="120" t="s">
        <v>50</v>
      </c>
      <c r="B41" s="120">
        <f>'[1]Public debt (in percent of GDP)'!CN23</f>
        <v>99.032258064516128</v>
      </c>
      <c r="C41" s="120">
        <f>'[1]Public debt (in percent of GDP)'!CO23</f>
        <v>105.34482758620689</v>
      </c>
      <c r="D41" s="120">
        <f>'[1]Public debt (in percent of GDP)'!CP23</f>
        <v>107.89473684210526</v>
      </c>
      <c r="E41" s="120">
        <f>'[1]Public debt (in percent of GDP)'!CQ23</f>
        <v>93.768115942028984</v>
      </c>
      <c r="F41" s="120">
        <f>'[1]Public debt (in percent of GDP)'!CR23</f>
        <v>120.74074074074075</v>
      </c>
      <c r="G41" s="120">
        <f>'[1]Public debt (in percent of GDP)'!CS23</f>
        <v>107.61904761904762</v>
      </c>
      <c r="H41" s="120">
        <f>'[1]Public debt (in percent of GDP)'!CT23</f>
        <v>99.436619718309856</v>
      </c>
      <c r="I41" s="120">
        <f>'[1]Public debt (in percent of GDP)'!CU23</f>
        <v>107.27272727272727</v>
      </c>
      <c r="J41" s="120">
        <f>'[1]Public debt (in percent of GDP)'!CV23</f>
        <v>103.4375</v>
      </c>
      <c r="K41" s="120">
        <f>'[1]Public debt (in percent of GDP)'!CW23</f>
        <v>105</v>
      </c>
      <c r="L41" s="120">
        <f>'[1]Public debt (in percent of GDP)'!CX23</f>
        <v>101.04651162790698</v>
      </c>
      <c r="M41" s="120">
        <f>'[1]Public debt (in percent of GDP)'!CY23</f>
        <v>69.235668789808912</v>
      </c>
      <c r="N41" s="120">
        <f>'[1]Public debt (in percent of GDP)'!CZ23</f>
        <v>86.836734693877546</v>
      </c>
      <c r="O41" s="120">
        <f>'[1]Public debt (in percent of GDP)'!DA23</f>
        <v>64.415584415584419</v>
      </c>
      <c r="P41" s="120">
        <f>'[1]Public debt (in percent of GDP)'!DB23</f>
        <v>63.612167300380229</v>
      </c>
      <c r="Q41" s="120">
        <f>'[1]Public debt (in percent of GDP)'!DC23</f>
        <v>75.376344086021504</v>
      </c>
      <c r="R41" s="120">
        <f>'[1]Public debt (in percent of GDP)'!DD23</f>
        <v>72.164948453608247</v>
      </c>
      <c r="S41" s="120">
        <f>'[1]Public debt (in percent of GDP)'!DE23</f>
        <v>68.714733542319749</v>
      </c>
      <c r="T41" s="120">
        <f>'[1]Public debt (in percent of GDP)'!DF23</f>
        <v>60.582822085889568</v>
      </c>
      <c r="U41" s="120">
        <f>'[1]Public debt (in percent of GDP)'!DG23</f>
        <v>62.492012779552716</v>
      </c>
      <c r="V41" s="120">
        <f>'[1]Public debt (in percent of GDP)'!DH23</f>
        <v>54.87096774193548</v>
      </c>
      <c r="W41" s="120">
        <f>'[1]Public debt (in percent of GDP)'!DI23</f>
        <v>66.703703703703709</v>
      </c>
      <c r="X41" s="120">
        <f>'[1]Public debt (in percent of GDP)'!DJ23</f>
        <v>62.827586206896555</v>
      </c>
      <c r="Y41" s="120">
        <f>'[1]Public debt (in percent of GDP)'!DK23</f>
        <v>66.724137931034477</v>
      </c>
      <c r="Z41" s="120">
        <f>'[1]Public debt (in percent of GDP)'!DL23</f>
        <v>59</v>
      </c>
      <c r="AA41" s="120">
        <f>'[1]Public debt (in percent of GDP)'!DM23</f>
        <v>60.74074074074074</v>
      </c>
      <c r="AB41" s="120">
        <f>'[1]Public debt (in percent of GDP)'!DN23</f>
        <v>50.34375</v>
      </c>
      <c r="AC41" s="120">
        <f>'[1]Public debt (in percent of GDP)'!DO23</f>
        <v>45.65094817567568</v>
      </c>
      <c r="AD41" s="120">
        <f>'[1]Public debt (in percent of GDP)'!DP23</f>
        <v>47.761355810810812</v>
      </c>
      <c r="AE41" s="120">
        <f>'[1]Public debt (in percent of GDP)'!DQ23</f>
        <v>42.896688869047622</v>
      </c>
      <c r="AF41" s="120">
        <f>'[1]Public debt (in percent of GDP)'!DR23</f>
        <v>39.900884374999997</v>
      </c>
      <c r="AG41" s="120">
        <f>'[1]Public debt (in percent of GDP)'!DS23</f>
        <v>35.760979248484844</v>
      </c>
      <c r="AH41" s="120">
        <f>'[1]Public debt (in percent of GDP)'!DT23</f>
        <v>34.239832842105265</v>
      </c>
      <c r="AI41" s="120">
        <f>'[1]Public debt (in percent of GDP)'!DU23</f>
        <v>37.667164897660811</v>
      </c>
      <c r="AJ41" s="120" t="str">
        <f>'[1]Public debt (in percent of GDP)'!DV23</f>
        <v/>
      </c>
      <c r="AK41" s="120" t="str">
        <f>'[1]Public debt (in percent of GDP)'!DW23</f>
        <v/>
      </c>
      <c r="AL41" s="120" t="str">
        <f>'[1]Public debt (in percent of GDP)'!DX23</f>
        <v/>
      </c>
      <c r="AM41" s="120" t="str">
        <f>'[1]Public debt (in percent of GDP)'!DY23</f>
        <v/>
      </c>
      <c r="AN41" s="120" t="str">
        <f>'[1]Public debt (in percent of GDP)'!DZ23</f>
        <v/>
      </c>
      <c r="AO41" s="120" t="str">
        <f>'[1]Public debt (in percent of GDP)'!EA23</f>
        <v/>
      </c>
      <c r="AP41" s="120" t="str">
        <f>'[1]Public debt (in percent of GDP)'!EB23</f>
        <v/>
      </c>
      <c r="AQ41" s="120" t="str">
        <f>'[1]Public debt (in percent of GDP)'!EC23</f>
        <v/>
      </c>
      <c r="AR41" s="120" t="str">
        <f>'[1]Public debt (in percent of GDP)'!ED23</f>
        <v/>
      </c>
      <c r="AS41" s="120">
        <f>'[1]Public debt (in percent of GDP)'!EE23</f>
        <v>36.223750000000003</v>
      </c>
      <c r="AT41" s="120">
        <f>'[1]Public debt (in percent of GDP)'!EF23</f>
        <v>26.513999999999999</v>
      </c>
      <c r="AU41" s="120">
        <f>'[1]Public debt (in percent of GDP)'!EG23</f>
        <v>24.73</v>
      </c>
      <c r="AV41" s="120">
        <f>'[1]Public debt (in percent of GDP)'!EH23</f>
        <v>23.459130434782608</v>
      </c>
      <c r="AW41" s="120">
        <f>'[1]Public debt (in percent of GDP)'!EI23</f>
        <v>21.363199999999999</v>
      </c>
      <c r="AX41" s="120">
        <f>'[1]Public debt (in percent of GDP)'!EJ23</f>
        <v>19.258333333333329</v>
      </c>
      <c r="AY41" s="120">
        <f>'[1]Public debt (in percent of GDP)'!EK23</f>
        <v>21.582000000000001</v>
      </c>
      <c r="AZ41" s="120">
        <f>'[1]Public debt (in percent of GDP)'!EL23</f>
        <v>26.968181818181819</v>
      </c>
      <c r="BA41" s="120">
        <f>'[1]Public debt (in percent of GDP)'!EM23</f>
        <v>34.336666666666666</v>
      </c>
      <c r="BB41" s="120">
        <f>'[1]Public debt (in percent of GDP)'!EN23</f>
        <v>39.438333333333333</v>
      </c>
      <c r="BC41" s="120">
        <f>'[1]Public debt (in percent of GDP)'!EO23</f>
        <v>51.582631578947371</v>
      </c>
      <c r="BD41" s="120">
        <f>'[1]Public debt (in percent of GDP)'!EP23</f>
        <v>31.975200000000001</v>
      </c>
      <c r="BE41" s="120">
        <f>'[1]Public debt (in percent of GDP)'!EQ23</f>
        <v>28.713333333333335</v>
      </c>
      <c r="BF41" s="120">
        <f>'[1]Public debt (in percent of GDP)'!ER23</f>
        <v>24.460000000000004</v>
      </c>
      <c r="BG41" s="120">
        <f>'[1]Public debt (in percent of GDP)'!ES23</f>
        <v>28.439523809523809</v>
      </c>
      <c r="BH41" s="120">
        <f>'[1]Public debt (in percent of GDP)'!ET23</f>
        <v>29.137555555555554</v>
      </c>
      <c r="BI41" s="120">
        <f>'[1]Public debt (in percent of GDP)'!EU23</f>
        <v>30.82311111111111</v>
      </c>
      <c r="BJ41" s="120">
        <f>'[1]Public debt (in percent of GDP)'!EV23</f>
        <v>31.920416666666668</v>
      </c>
      <c r="BK41" s="120">
        <f>'[1]Public debt (in percent of GDP)'!EW23</f>
        <v>34.070588235294117</v>
      </c>
      <c r="BL41" s="120">
        <f>'[1]Public debt (in percent of GDP)'!EX23</f>
        <v>31.626034482758616</v>
      </c>
      <c r="BM41" s="120">
        <f>'[1]Public debt (in percent of GDP)'!EY23</f>
        <v>36.809850746268658</v>
      </c>
      <c r="BN41" s="120">
        <f>'[1]Public debt (in percent of GDP)'!EZ23</f>
        <v>35.77943181818182</v>
      </c>
      <c r="BO41" s="120">
        <f>'[1]Public debt (in percent of GDP)'!FA23</f>
        <v>34.004017857142856</v>
      </c>
      <c r="BP41" s="120">
        <f>'[1]Public debt (in percent of GDP)'!FB23</f>
        <v>26.412432432432432</v>
      </c>
      <c r="BQ41" s="120">
        <f>'[1]Public debt (in percent of GDP)'!FC23</f>
        <v>12.629677419354838</v>
      </c>
      <c r="BR41" s="120">
        <f>'[1]Public debt (in percent of GDP)'!FD23</f>
        <v>11.652564102564103</v>
      </c>
      <c r="BS41" s="120">
        <f>'[1]Public debt (in percent of GDP)'!FE23</f>
        <v>11.244565217391305</v>
      </c>
      <c r="BT41" s="120">
        <f>'[1]Public debt (in percent of GDP)'!FF23</f>
        <v>10.642757352941176</v>
      </c>
      <c r="BU41" s="120">
        <f>'[1]Public debt (in percent of GDP)'!FG23</f>
        <v>7.8658204334365323</v>
      </c>
      <c r="BV41" s="120" t="str">
        <f>'[1]Public debt (in percent of GDP)'!FH23</f>
        <v/>
      </c>
      <c r="BW41" s="120" t="str">
        <f>'[1]Public debt (in percent of GDP)'!FI23</f>
        <v/>
      </c>
      <c r="BX41" s="120" t="str">
        <f>'[1]Public debt (in percent of GDP)'!FJ23</f>
        <v/>
      </c>
      <c r="BY41" s="120" t="str">
        <f>'[1]Public debt (in percent of GDP)'!FK23</f>
        <v/>
      </c>
      <c r="BZ41" s="120" t="str">
        <f>'[1]Public debt (in percent of GDP)'!FL23</f>
        <v/>
      </c>
      <c r="CA41" s="120" t="str">
        <f>'[1]Public debt (in percent of GDP)'!FM23</f>
        <v/>
      </c>
      <c r="CB41" s="120" t="str">
        <f>'[1]Public debt (in percent of GDP)'!FN23</f>
        <v/>
      </c>
      <c r="CC41" s="120" t="str">
        <f>'[1]Public debt (in percent of GDP)'!FO23</f>
        <v/>
      </c>
      <c r="CD41" s="120" t="str">
        <f>'[1]Public debt (in percent of GDP)'!FP23</f>
        <v/>
      </c>
      <c r="CE41" s="120" t="str">
        <f>'[1]Public debt (in percent of GDP)'!FQ23</f>
        <v/>
      </c>
      <c r="CF41" s="120" t="str">
        <f>'[1]Public debt (in percent of GDP)'!FR23</f>
        <v/>
      </c>
      <c r="CG41" s="120" t="str">
        <f>'[1]Public debt (in percent of GDP)'!FS23</f>
        <v/>
      </c>
      <c r="CH41" s="120" t="str">
        <f>'[1]Public debt (in percent of GDP)'!FT23</f>
        <v/>
      </c>
      <c r="CI41" s="120" t="str">
        <f>'[1]Public debt (in percent of GDP)'!FU23</f>
        <v/>
      </c>
      <c r="CJ41" s="120" t="str">
        <f>'[1]Public debt (in percent of GDP)'!FV23</f>
        <v/>
      </c>
      <c r="CK41" s="120" t="str">
        <f>'[1]Public debt (in percent of GDP)'!FW23</f>
        <v/>
      </c>
      <c r="CL41" s="120" t="str">
        <f>'[1]Public debt (in percent of GDP)'!FX23</f>
        <v/>
      </c>
      <c r="CM41" s="120" t="str">
        <f>'[1]Public debt (in percent of GDP)'!FY23</f>
        <v/>
      </c>
      <c r="CN41" s="120" t="str">
        <f>'[1]Public debt (in percent of GDP)'!FZ23</f>
        <v/>
      </c>
      <c r="CO41" s="120" t="str">
        <f>'[1]Public debt (in percent of GDP)'!GA23</f>
        <v/>
      </c>
      <c r="CP41" s="120" t="str">
        <f>'[1]Public debt (in percent of GDP)'!GB23</f>
        <v/>
      </c>
      <c r="CQ41" s="120" t="str">
        <f>'[1]Public debt (in percent of GDP)'!GC23</f>
        <v/>
      </c>
      <c r="CR41" s="120" t="str">
        <f>'[1]Public debt (in percent of GDP)'!GD23</f>
        <v/>
      </c>
      <c r="CS41" s="120" t="str">
        <f>'[1]Public debt (in percent of GDP)'!GE23</f>
        <v/>
      </c>
      <c r="CT41" s="120" t="str">
        <f>'[1]Public debt (in percent of GDP)'!GF23</f>
        <v/>
      </c>
      <c r="CU41" s="120" t="str">
        <f>'[1]Public debt (in percent of GDP)'!GG23</f>
        <v/>
      </c>
      <c r="CV41" s="120">
        <f>'[1]Public debt (in percent of GDP)'!GH23</f>
        <v>29.912844</v>
      </c>
      <c r="CW41" s="120">
        <f>'[1]Public debt (in percent of GDP)'!GI23</f>
        <v>30.350954999999999</v>
      </c>
      <c r="CX41" s="120">
        <f>'[1]Public debt (in percent of GDP)'!GJ23</f>
        <v>33.102615</v>
      </c>
      <c r="CY41" s="120">
        <f>'[1]Public debt (in percent of GDP)'!GK23</f>
        <v>34.765541999999996</v>
      </c>
      <c r="CZ41" s="120">
        <f>'[1]Public debt (in percent of GDP)'!GL23</f>
        <v>36.632640000000002</v>
      </c>
      <c r="DA41" s="120">
        <f>'[1]Public debt (in percent of GDP)'!GM23</f>
        <v>48.187249999999999</v>
      </c>
      <c r="DB41" s="120">
        <f>'[1]Public debt (in percent of GDP)'!GN23</f>
        <v>53.633469999999996</v>
      </c>
      <c r="DC41" s="120">
        <f>'[1]Public debt (in percent of GDP)'!GO23</f>
        <v>37.889880000000005</v>
      </c>
      <c r="DD41" s="120">
        <f>'[1]Public debt (in percent of GDP)'!GP23</f>
        <v>43.753029999999995</v>
      </c>
      <c r="DE41" s="120">
        <f>'[1]Public debt (in percent of GDP)'!GQ23</f>
        <v>47.889420000000001</v>
      </c>
      <c r="DF41" s="120">
        <f>'[1]Public debt (in percent of GDP)'!GR23</f>
        <v>84.895809999999997</v>
      </c>
      <c r="DG41" s="120">
        <f>'[1]Public debt (in percent of GDP)'!GS23</f>
        <v>102.90017</v>
      </c>
      <c r="DH41" s="120">
        <f>'[1]Public debt (in percent of GDP)'!GT23</f>
        <v>65.712950000000006</v>
      </c>
      <c r="DI41" s="120">
        <f>'[1]Public debt (in percent of GDP)'!GU23</f>
        <v>65.737809999999996</v>
      </c>
      <c r="DJ41" s="120">
        <f>'[1]Public debt (in percent of GDP)'!GV23</f>
        <v>83.964820000000003</v>
      </c>
      <c r="DK41" s="120">
        <f>'[1]Public debt (in percent of GDP)'!GW23</f>
        <v>80.260170000000002</v>
      </c>
      <c r="DL41" s="120">
        <f>'[1]Public debt (in percent of GDP)'!GX23</f>
        <v>39.519849999999998</v>
      </c>
      <c r="DM41" s="120">
        <f>'[1]Public debt (in percent of GDP)'!GY23</f>
        <v>36.563769999999998</v>
      </c>
      <c r="DN41" s="120">
        <f>'[1]Public debt (in percent of GDP)'!GZ23</f>
        <v>44.154240000000001</v>
      </c>
      <c r="DO41" s="120">
        <f>'[1]Public debt (in percent of GDP)'!HA23</f>
        <v>46.482240000000004</v>
      </c>
      <c r="DP41" s="120">
        <f>'[1]Public debt (in percent of GDP)'!HB23</f>
        <v>59.89385</v>
      </c>
      <c r="DQ41" s="120">
        <f>'[1]Public debt (in percent of GDP)'!HC23</f>
        <v>73.896900000000002</v>
      </c>
      <c r="DR41" s="120">
        <f>'[1]Public debt (in percent of GDP)'!HD23</f>
        <v>68.457159999999988</v>
      </c>
      <c r="DS41" s="120">
        <f>'[1]Public debt (in percent of GDP)'!HE23</f>
        <v>70.719588705421174</v>
      </c>
      <c r="DT41" s="120">
        <f>'[1]Public debt (in percent of GDP)'!HF23</f>
        <v>79.931781111581785</v>
      </c>
      <c r="DU41" s="120">
        <f>'[1]Public debt (in percent of GDP)'!HG23</f>
        <v>74.790714507952003</v>
      </c>
      <c r="DV41" s="120">
        <f>'[1]Public debt (in percent of GDP)'!HH23</f>
        <v>70.702775863557932</v>
      </c>
      <c r="DW41" s="120">
        <f>'[1]Public debt (in percent of GDP)'!HI23</f>
        <v>69.167103725619739</v>
      </c>
      <c r="DX41" s="120">
        <f>'[1]Public debt (in percent of GDP)'!HJ23</f>
        <v>66.698185793395012</v>
      </c>
      <c r="DY41" s="120">
        <f>'[1]Public debt (in percent of GDP)'!HK23</f>
        <v>65.192712742731487</v>
      </c>
      <c r="DZ41" s="120">
        <v>63.451000000000001</v>
      </c>
      <c r="EA41" s="120">
        <v>66.820999999999998</v>
      </c>
      <c r="EB41" s="120">
        <v>64.980999999999995</v>
      </c>
      <c r="EC41" s="120">
        <v>64.650999999999996</v>
      </c>
      <c r="ED41" s="120">
        <v>68.180999999999997</v>
      </c>
      <c r="EE41" s="120">
        <v>66.241</v>
      </c>
      <c r="EF41" s="120">
        <v>65.825000000000003</v>
      </c>
      <c r="EG41" s="120">
        <v>65.614000000000004</v>
      </c>
      <c r="EH41" s="120">
        <v>65.603999999999999</v>
      </c>
      <c r="EI41" s="120">
        <v>65.305999999999997</v>
      </c>
      <c r="EJ41" s="120">
        <v>64.481999999999999</v>
      </c>
      <c r="EK41" s="120">
        <v>63.951000000000001</v>
      </c>
      <c r="EM41" s="120" t="s">
        <v>50</v>
      </c>
    </row>
    <row r="42" spans="1:143" x14ac:dyDescent="0.25">
      <c r="A42" s="120" t="s">
        <v>51</v>
      </c>
      <c r="B42" s="120" t="str">
        <f>'[1]Public debt (in percent of GDP)'!CN75</f>
        <v/>
      </c>
      <c r="C42" s="120" t="str">
        <f>'[1]Public debt (in percent of GDP)'!CO75</f>
        <v/>
      </c>
      <c r="D42" s="120" t="str">
        <f>'[1]Public debt (in percent of GDP)'!CP75</f>
        <v/>
      </c>
      <c r="E42" s="120" t="str">
        <f>'[1]Public debt (in percent of GDP)'!CQ75</f>
        <v/>
      </c>
      <c r="F42" s="120" t="str">
        <f>'[1]Public debt (in percent of GDP)'!CR75</f>
        <v/>
      </c>
      <c r="G42" s="120" t="str">
        <f>'[1]Public debt (in percent of GDP)'!CS75</f>
        <v/>
      </c>
      <c r="H42" s="120" t="str">
        <f>'[1]Public debt (in percent of GDP)'!CT75</f>
        <v/>
      </c>
      <c r="I42" s="120" t="str">
        <f>'[1]Public debt (in percent of GDP)'!CU75</f>
        <v/>
      </c>
      <c r="J42" s="120" t="str">
        <f>'[1]Public debt (in percent of GDP)'!CV75</f>
        <v/>
      </c>
      <c r="K42" s="120" t="str">
        <f>'[1]Public debt (in percent of GDP)'!CW75</f>
        <v/>
      </c>
      <c r="L42" s="120" t="str">
        <f>'[1]Public debt (in percent of GDP)'!CX75</f>
        <v/>
      </c>
      <c r="M42" s="120" t="str">
        <f>'[1]Public debt (in percent of GDP)'!CY75</f>
        <v/>
      </c>
      <c r="N42" s="120" t="str">
        <f>'[1]Public debt (in percent of GDP)'!CZ75</f>
        <v/>
      </c>
      <c r="O42" s="120" t="str">
        <f>'[1]Public debt (in percent of GDP)'!DA75</f>
        <v/>
      </c>
      <c r="P42" s="120" t="str">
        <f>'[1]Public debt (in percent of GDP)'!DB75</f>
        <v/>
      </c>
      <c r="Q42" s="120" t="str">
        <f>'[1]Public debt (in percent of GDP)'!DC75</f>
        <v/>
      </c>
      <c r="R42" s="120" t="str">
        <f>'[1]Public debt (in percent of GDP)'!DD75</f>
        <v/>
      </c>
      <c r="S42" s="120" t="str">
        <f>'[1]Public debt (in percent of GDP)'!DE75</f>
        <v/>
      </c>
      <c r="T42" s="120" t="str">
        <f>'[1]Public debt (in percent of GDP)'!DF75</f>
        <v/>
      </c>
      <c r="U42" s="120" t="str">
        <f>'[1]Public debt (in percent of GDP)'!DG75</f>
        <v/>
      </c>
      <c r="V42" s="120" t="str">
        <f>'[1]Public debt (in percent of GDP)'!DH75</f>
        <v/>
      </c>
      <c r="W42" s="120" t="str">
        <f>'[1]Public debt (in percent of GDP)'!DI75</f>
        <v/>
      </c>
      <c r="X42" s="120" t="str">
        <f>'[1]Public debt (in percent of GDP)'!DJ75</f>
        <v/>
      </c>
      <c r="Y42" s="120" t="str">
        <f>'[1]Public debt (in percent of GDP)'!DK75</f>
        <v/>
      </c>
      <c r="Z42" s="120" t="str">
        <f>'[1]Public debt (in percent of GDP)'!DL75</f>
        <v/>
      </c>
      <c r="AA42" s="120" t="str">
        <f>'[1]Public debt (in percent of GDP)'!DM75</f>
        <v/>
      </c>
      <c r="AB42" s="120" t="str">
        <f>'[1]Public debt (in percent of GDP)'!DN75</f>
        <v/>
      </c>
      <c r="AC42" s="120" t="str">
        <f>'[1]Public debt (in percent of GDP)'!DO75</f>
        <v/>
      </c>
      <c r="AD42" s="120" t="str">
        <f>'[1]Public debt (in percent of GDP)'!DP75</f>
        <v/>
      </c>
      <c r="AE42" s="120" t="str">
        <f>'[1]Public debt (in percent of GDP)'!DQ75</f>
        <v/>
      </c>
      <c r="AF42" s="120" t="str">
        <f>'[1]Public debt (in percent of GDP)'!DR75</f>
        <v/>
      </c>
      <c r="AG42" s="120" t="str">
        <f>'[1]Public debt (in percent of GDP)'!DS75</f>
        <v/>
      </c>
      <c r="AH42" s="120" t="str">
        <f>'[1]Public debt (in percent of GDP)'!DT75</f>
        <v/>
      </c>
      <c r="AI42" s="120" t="str">
        <f>'[1]Public debt (in percent of GDP)'!DU75</f>
        <v/>
      </c>
      <c r="AJ42" s="120" t="str">
        <f>'[1]Public debt (in percent of GDP)'!DV75</f>
        <v/>
      </c>
      <c r="AK42" s="120" t="str">
        <f>'[1]Public debt (in percent of GDP)'!DW75</f>
        <v/>
      </c>
      <c r="AL42" s="120" t="str">
        <f>'[1]Public debt (in percent of GDP)'!DX75</f>
        <v/>
      </c>
      <c r="AM42" s="120" t="str">
        <f>'[1]Public debt (in percent of GDP)'!DY75</f>
        <v/>
      </c>
      <c r="AN42" s="120" t="str">
        <f>'[1]Public debt (in percent of GDP)'!DZ75</f>
        <v/>
      </c>
      <c r="AO42" s="120" t="str">
        <f>'[1]Public debt (in percent of GDP)'!EA75</f>
        <v/>
      </c>
      <c r="AP42" s="120" t="str">
        <f>'[1]Public debt (in percent of GDP)'!EB75</f>
        <v/>
      </c>
      <c r="AQ42" s="120" t="str">
        <f>'[1]Public debt (in percent of GDP)'!EC75</f>
        <v/>
      </c>
      <c r="AR42" s="120" t="str">
        <f>'[1]Public debt (in percent of GDP)'!ED75</f>
        <v/>
      </c>
      <c r="AS42" s="120" t="str">
        <f>'[1]Public debt (in percent of GDP)'!EE75</f>
        <v/>
      </c>
      <c r="AT42" s="120" t="str">
        <f>'[1]Public debt (in percent of GDP)'!EF75</f>
        <v/>
      </c>
      <c r="AU42" s="120" t="str">
        <f>'[1]Public debt (in percent of GDP)'!EG75</f>
        <v/>
      </c>
      <c r="AV42" s="120" t="str">
        <f>'[1]Public debt (in percent of GDP)'!EH75</f>
        <v/>
      </c>
      <c r="AW42" s="120" t="str">
        <f>'[1]Public debt (in percent of GDP)'!EI75</f>
        <v/>
      </c>
      <c r="AX42" s="120" t="str">
        <f>'[1]Public debt (in percent of GDP)'!EJ75</f>
        <v/>
      </c>
      <c r="AY42" s="120" t="str">
        <f>'[1]Public debt (in percent of GDP)'!EK75</f>
        <v/>
      </c>
      <c r="AZ42" s="120" t="str">
        <f>'[1]Public debt (in percent of GDP)'!EL75</f>
        <v/>
      </c>
      <c r="BA42" s="120" t="str">
        <f>'[1]Public debt (in percent of GDP)'!EM75</f>
        <v/>
      </c>
      <c r="BB42" s="120" t="str">
        <f>'[1]Public debt (in percent of GDP)'!EN75</f>
        <v/>
      </c>
      <c r="BC42" s="120" t="str">
        <f>'[1]Public debt (in percent of GDP)'!EO75</f>
        <v/>
      </c>
      <c r="BD42" s="120" t="str">
        <f>'[1]Public debt (in percent of GDP)'!EP75</f>
        <v/>
      </c>
      <c r="BE42" s="120" t="str">
        <f>'[1]Public debt (in percent of GDP)'!EQ75</f>
        <v/>
      </c>
      <c r="BF42" s="120" t="str">
        <f>'[1]Public debt (in percent of GDP)'!ER75</f>
        <v/>
      </c>
      <c r="BG42" s="120" t="str">
        <f>'[1]Public debt (in percent of GDP)'!ES75</f>
        <v/>
      </c>
      <c r="BH42" s="120" t="str">
        <f>'[1]Public debt (in percent of GDP)'!ET75</f>
        <v/>
      </c>
      <c r="BI42" s="120" t="str">
        <f>'[1]Public debt (in percent of GDP)'!EU75</f>
        <v/>
      </c>
      <c r="BJ42" s="120" t="str">
        <f>'[1]Public debt (in percent of GDP)'!EV75</f>
        <v/>
      </c>
      <c r="BK42" s="120" t="str">
        <f>'[1]Public debt (in percent of GDP)'!EW75</f>
        <v/>
      </c>
      <c r="BL42" s="120" t="str">
        <f>'[1]Public debt (in percent of GDP)'!EX75</f>
        <v/>
      </c>
      <c r="BM42" s="120" t="str">
        <f>'[1]Public debt (in percent of GDP)'!EY75</f>
        <v/>
      </c>
      <c r="BN42" s="120" t="str">
        <f>'[1]Public debt (in percent of GDP)'!EZ75</f>
        <v/>
      </c>
      <c r="BO42" s="120" t="str">
        <f>'[1]Public debt (in percent of GDP)'!FA75</f>
        <v/>
      </c>
      <c r="BP42" s="120" t="str">
        <f>'[1]Public debt (in percent of GDP)'!FB75</f>
        <v/>
      </c>
      <c r="BQ42" s="120" t="str">
        <f>'[1]Public debt (in percent of GDP)'!FC75</f>
        <v/>
      </c>
      <c r="BR42" s="120">
        <f>'[1]Public debt (in percent of GDP)'!FD75</f>
        <v>24.999195402298849</v>
      </c>
      <c r="BS42" s="120">
        <f>'[1]Public debt (in percent of GDP)'!FE75</f>
        <v>27.132777777777775</v>
      </c>
      <c r="BT42" s="120">
        <f>'[1]Public debt (in percent of GDP)'!FF75</f>
        <v>26.801562500000003</v>
      </c>
      <c r="BU42" s="120">
        <f>'[1]Public debt (in percent of GDP)'!FG75</f>
        <v>25.937799999999996</v>
      </c>
      <c r="BV42" s="120">
        <f>'[1]Public debt (in percent of GDP)'!FH75</f>
        <v>26.905714285714282</v>
      </c>
      <c r="BW42" s="120">
        <f>'[1]Public debt (in percent of GDP)'!FI75</f>
        <v>25.901923076923076</v>
      </c>
      <c r="BX42" s="120">
        <f>'[1]Public debt (in percent of GDP)'!FJ75</f>
        <v>25.81030927835052</v>
      </c>
      <c r="BY42" s="120">
        <f>'[1]Public debt (in percent of GDP)'!FK75</f>
        <v>27.740776699029126</v>
      </c>
      <c r="BZ42" s="120">
        <f>'[1]Public debt (in percent of GDP)'!FL75</f>
        <v>26.3864406779661</v>
      </c>
      <c r="CA42" s="120">
        <f>'[1]Public debt (in percent of GDP)'!FM75</f>
        <v>28.751666666666669</v>
      </c>
      <c r="CB42" s="120">
        <f>'[1]Public debt (in percent of GDP)'!FN75</f>
        <v>30.161194029850741</v>
      </c>
      <c r="CC42" s="120">
        <f>'[1]Public debt (in percent of GDP)'!FO75</f>
        <v>34.115000000000002</v>
      </c>
      <c r="CD42" s="120">
        <f>'[1]Public debt (in percent of GDP)'!FP75</f>
        <v>36.46</v>
      </c>
      <c r="CE42" s="120">
        <f>'[1]Public debt (in percent of GDP)'!FQ75</f>
        <v>38.693750000000001</v>
      </c>
      <c r="CF42" s="120">
        <f>'[1]Public debt (in percent of GDP)'!FR75</f>
        <v>36.166486486486491</v>
      </c>
      <c r="CG42" s="120">
        <f>'[1]Public debt (in percent of GDP)'!FS75</f>
        <v>35.494339622641512</v>
      </c>
      <c r="CH42" s="120">
        <f>'[1]Public debt (in percent of GDP)'!FT75</f>
        <v>33.770564516129035</v>
      </c>
      <c r="CI42" s="120">
        <f>'[1]Public debt (in percent of GDP)'!FU75</f>
        <v>35.993486590038309</v>
      </c>
      <c r="CJ42" s="120">
        <f>CI42*0.5+CK42*0.5</f>
        <v>37.251223063805284</v>
      </c>
      <c r="CK42" s="120">
        <f>'[1]Public debt (in percent of GDP)'!FW75</f>
        <v>38.50895953757226</v>
      </c>
      <c r="CL42" s="120">
        <f>'[1]Public debt (in percent of GDP)'!FX75</f>
        <v>40.276294277929154</v>
      </c>
      <c r="CM42" s="120">
        <f>'[1]Public debt (in percent of GDP)'!FY75</f>
        <v>38.770049504950499</v>
      </c>
      <c r="CN42" s="120">
        <f>'[1]Public debt (in percent of GDP)'!FZ75</f>
        <v>38.148148148148145</v>
      </c>
      <c r="CO42" s="120">
        <f>'[1]Public debt (in percent of GDP)'!GA75</f>
        <v>37.550539956803462</v>
      </c>
      <c r="CP42" s="120">
        <f>'[1]Public debt (in percent of GDP)'!GB75</f>
        <v>37.164313725490203</v>
      </c>
      <c r="CQ42" s="120">
        <f>'[1]Public debt (in percent of GDP)'!GC75</f>
        <v>32.695161290322581</v>
      </c>
      <c r="CR42" s="120">
        <f>CQ42*0.5+CS42*0.5</f>
        <v>33.582030567270792</v>
      </c>
      <c r="CS42" s="120">
        <f>CT42*0.5+CQ42*0.5</f>
        <v>34.46889984421901</v>
      </c>
      <c r="CT42" s="120">
        <f>'[1]Public debt (in percent of GDP)'!GF75</f>
        <v>36.242638398115432</v>
      </c>
      <c r="CU42" s="120">
        <f>'[1]Public debt (in percent of GDP)'!GG75</f>
        <v>38.605619146722162</v>
      </c>
      <c r="CV42" s="120">
        <f>'[1]Public debt (in percent of GDP)'!GH75</f>
        <v>38.349328214971209</v>
      </c>
      <c r="CW42" s="120">
        <f>'[1]Public debt (in percent of GDP)'!GI75</f>
        <v>40.856643356643353</v>
      </c>
      <c r="CX42" s="120">
        <f>'[1]Public debt (in percent of GDP)'!GJ75</f>
        <v>41.25</v>
      </c>
      <c r="CY42" s="120">
        <f>'[1]Public debt (in percent of GDP)'!GK75</f>
        <v>40.400500625782229</v>
      </c>
      <c r="CZ42" s="120">
        <f>'[1]Public debt (in percent of GDP)'!GL75</f>
        <v>41.987647389107245</v>
      </c>
      <c r="DA42" s="120" t="str">
        <f>'[1]Public debt (in percent of GDP)'!GM75</f>
        <v/>
      </c>
      <c r="DB42" s="120" t="str">
        <f>'[1]Public debt (in percent of GDP)'!GN75</f>
        <v/>
      </c>
      <c r="DC42" s="120" t="str">
        <f>'[1]Public debt (in percent of GDP)'!GO75</f>
        <v/>
      </c>
      <c r="DD42" s="120" t="str">
        <f>'[1]Public debt (in percent of GDP)'!GP75</f>
        <v/>
      </c>
      <c r="DE42" s="120" t="str">
        <f>'[1]Public debt (in percent of GDP)'!GQ75</f>
        <v/>
      </c>
      <c r="DF42" s="120" t="str">
        <f>'[1]Public debt (in percent of GDP)'!GR75</f>
        <v/>
      </c>
      <c r="DG42" s="120" t="str">
        <f>'[1]Public debt (in percent of GDP)'!GS75</f>
        <v/>
      </c>
      <c r="DH42" s="120" t="str">
        <f>'[1]Public debt (in percent of GDP)'!GT75</f>
        <v/>
      </c>
      <c r="DI42" s="120">
        <f>'[1]Public debt (in percent of GDP)'!GU75</f>
        <v>75.621232545597707</v>
      </c>
      <c r="DJ42" s="120">
        <f>'[1]Public debt (in percent of GDP)'!GV75</f>
        <v>76.052748800438366</v>
      </c>
      <c r="DK42" s="120">
        <f>'[1]Public debt (in percent of GDP)'!GW75</f>
        <v>76.488996654733072</v>
      </c>
      <c r="DL42" s="120">
        <f>'[1]Public debt (in percent of GDP)'!GX75</f>
        <v>73.406889898802916</v>
      </c>
      <c r="DM42" s="120">
        <f>'[1]Public debt (in percent of GDP)'!GY75</f>
        <v>69.977676635114676</v>
      </c>
      <c r="DN42" s="120">
        <f>'[1]Public debt (in percent of GDP)'!GZ75</f>
        <v>68.315871751568579</v>
      </c>
      <c r="DO42" s="120">
        <f>'[1]Public debt (in percent of GDP)'!HA75</f>
        <v>67.263379288652928</v>
      </c>
      <c r="DP42" s="120">
        <f>'[1]Public debt (in percent of GDP)'!HB75</f>
        <v>67.480727524857784</v>
      </c>
      <c r="DQ42" s="120">
        <f>'[1]Public debt (in percent of GDP)'!HC75</f>
        <v>69.792793060941591</v>
      </c>
      <c r="DR42" s="120">
        <f>'[1]Public debt (in percent of GDP)'!HD75</f>
        <v>72.348748460192994</v>
      </c>
      <c r="DS42" s="120">
        <f>'[1]Public debt (in percent of GDP)'!HE75</f>
        <v>77.430625702564214</v>
      </c>
      <c r="DT42" s="120">
        <f>'[1]Public debt (in percent of GDP)'!HF75</f>
        <v>81.731473709007076</v>
      </c>
      <c r="DU42" s="120">
        <f>'[1]Public debt (in percent of GDP)'!HG75</f>
        <v>84.074945991870479</v>
      </c>
      <c r="DV42" s="120">
        <f>'[1]Public debt (in percent of GDP)'!HH75</f>
        <v>84.588092496564059</v>
      </c>
      <c r="DW42" s="120">
        <f>'[1]Public debt (in percent of GDP)'!HI75</f>
        <v>82.361066764578936</v>
      </c>
      <c r="DX42" s="120">
        <f>'[1]Public debt (in percent of GDP)'!HJ75</f>
        <v>79.146019820225462</v>
      </c>
      <c r="DY42" s="120">
        <f>'[1]Public debt (in percent of GDP)'!HK75</f>
        <v>75.72963364445674</v>
      </c>
      <c r="DZ42" s="120">
        <f>'[1]Public debt (in percent of GDP)'!HL75</f>
        <v>73.730293440356576</v>
      </c>
      <c r="EA42" s="120">
        <v>72.52</v>
      </c>
      <c r="EB42" s="120">
        <v>67.457999999999998</v>
      </c>
      <c r="EC42" s="120">
        <v>66.753</v>
      </c>
      <c r="ED42" s="120">
        <v>66.619</v>
      </c>
      <c r="EE42" s="120">
        <v>61.494</v>
      </c>
      <c r="EF42" s="120">
        <v>60.484000000000002</v>
      </c>
      <c r="EG42" s="120">
        <v>59.533000000000001</v>
      </c>
      <c r="EH42" s="120">
        <v>58.497999999999998</v>
      </c>
      <c r="EI42" s="120">
        <v>57.801000000000002</v>
      </c>
      <c r="EJ42" s="120">
        <v>57.030999999999999</v>
      </c>
      <c r="EK42" s="120">
        <v>56.232999999999997</v>
      </c>
      <c r="EM42" s="120" t="s">
        <v>51</v>
      </c>
    </row>
    <row r="43" spans="1:143" x14ac:dyDescent="0.25">
      <c r="A43" s="120" t="s">
        <v>52</v>
      </c>
      <c r="B43" s="120" t="str">
        <f>'[1]Public debt (in percent of GDP)'!CN35</f>
        <v/>
      </c>
      <c r="C43" s="120" t="str">
        <f>'[1]Public debt (in percent of GDP)'!CO35</f>
        <v/>
      </c>
      <c r="D43" s="120" t="str">
        <f>'[1]Public debt (in percent of GDP)'!CP35</f>
        <v/>
      </c>
      <c r="E43" s="120" t="str">
        <f>'[1]Public debt (in percent of GDP)'!CQ35</f>
        <v/>
      </c>
      <c r="F43" s="120" t="str">
        <f>'[1]Public debt (in percent of GDP)'!CR35</f>
        <v/>
      </c>
      <c r="G43" s="120" t="str">
        <f>'[1]Public debt (in percent of GDP)'!CS35</f>
        <v/>
      </c>
      <c r="H43" s="120" t="str">
        <f>'[1]Public debt (in percent of GDP)'!CT35</f>
        <v/>
      </c>
      <c r="I43" s="120" t="str">
        <f>'[1]Public debt (in percent of GDP)'!CU35</f>
        <v/>
      </c>
      <c r="J43" s="120" t="str">
        <f>'[1]Public debt (in percent of GDP)'!CV35</f>
        <v/>
      </c>
      <c r="K43" s="120" t="str">
        <f>'[1]Public debt (in percent of GDP)'!CW35</f>
        <v/>
      </c>
      <c r="L43" s="120" t="str">
        <f>'[1]Public debt (in percent of GDP)'!CX35</f>
        <v/>
      </c>
      <c r="M43" s="120" t="str">
        <f>'[1]Public debt (in percent of GDP)'!CY35</f>
        <v/>
      </c>
      <c r="N43" s="120" t="str">
        <f>'[1]Public debt (in percent of GDP)'!CZ35</f>
        <v/>
      </c>
      <c r="O43" s="120" t="str">
        <f>'[1]Public debt (in percent of GDP)'!DA35</f>
        <v/>
      </c>
      <c r="P43" s="120" t="str">
        <f>'[1]Public debt (in percent of GDP)'!DB35</f>
        <v/>
      </c>
      <c r="Q43" s="120" t="str">
        <f>'[1]Public debt (in percent of GDP)'!DC35</f>
        <v/>
      </c>
      <c r="R43" s="120" t="str">
        <f>'[1]Public debt (in percent of GDP)'!DD35</f>
        <v/>
      </c>
      <c r="S43" s="120" t="str">
        <f>'[1]Public debt (in percent of GDP)'!DE35</f>
        <v/>
      </c>
      <c r="T43" s="120" t="str">
        <f>'[1]Public debt (in percent of GDP)'!DF35</f>
        <v/>
      </c>
      <c r="U43" s="120" t="str">
        <f>'[1]Public debt (in percent of GDP)'!DG35</f>
        <v/>
      </c>
      <c r="V43" s="120" t="str">
        <f>'[1]Public debt (in percent of GDP)'!DH35</f>
        <v/>
      </c>
      <c r="W43" s="120" t="str">
        <f>'[1]Public debt (in percent of GDP)'!DI35</f>
        <v/>
      </c>
      <c r="X43" s="120" t="str">
        <f>'[1]Public debt (in percent of GDP)'!DJ35</f>
        <v/>
      </c>
      <c r="Y43" s="120" t="str">
        <f>'[1]Public debt (in percent of GDP)'!DK35</f>
        <v/>
      </c>
      <c r="Z43" s="120" t="str">
        <f>'[1]Public debt (in percent of GDP)'!DL35</f>
        <v/>
      </c>
      <c r="AA43" s="120" t="str">
        <f>'[1]Public debt (in percent of GDP)'!DM35</f>
        <v/>
      </c>
      <c r="AB43" s="120" t="str">
        <f>'[1]Public debt (in percent of GDP)'!DN35</f>
        <v/>
      </c>
      <c r="AC43" s="120" t="str">
        <f>'[1]Public debt (in percent of GDP)'!DO35</f>
        <v/>
      </c>
      <c r="AD43" s="120" t="str">
        <f>'[1]Public debt (in percent of GDP)'!DP35</f>
        <v/>
      </c>
      <c r="AE43" s="120" t="str">
        <f>'[1]Public debt (in percent of GDP)'!DQ35</f>
        <v/>
      </c>
      <c r="AF43" s="120" t="str">
        <f>'[1]Public debt (in percent of GDP)'!DR35</f>
        <v/>
      </c>
      <c r="AG43" s="120" t="str">
        <f>'[1]Public debt (in percent of GDP)'!DS35</f>
        <v/>
      </c>
      <c r="AH43" s="120" t="str">
        <f>'[1]Public debt (in percent of GDP)'!DT35</f>
        <v/>
      </c>
      <c r="AI43" s="120" t="str">
        <f>'[1]Public debt (in percent of GDP)'!DU35</f>
        <v/>
      </c>
      <c r="AJ43" s="120" t="str">
        <f>'[1]Public debt (in percent of GDP)'!DV35</f>
        <v/>
      </c>
      <c r="AK43" s="120" t="str">
        <f>'[1]Public debt (in percent of GDP)'!DW35</f>
        <v/>
      </c>
      <c r="AL43" s="120" t="str">
        <f>'[1]Public debt (in percent of GDP)'!DX35</f>
        <v/>
      </c>
      <c r="AM43" s="120" t="str">
        <f>'[1]Public debt (in percent of GDP)'!DY35</f>
        <v/>
      </c>
      <c r="AN43" s="120" t="str">
        <f>'[1]Public debt (in percent of GDP)'!DZ35</f>
        <v/>
      </c>
      <c r="AO43" s="120" t="str">
        <f>'[1]Public debt (in percent of GDP)'!EA35</f>
        <v/>
      </c>
      <c r="AP43" s="120" t="str">
        <f>'[1]Public debt (in percent of GDP)'!EB35</f>
        <v/>
      </c>
      <c r="AQ43" s="120" t="str">
        <f>'[1]Public debt (in percent of GDP)'!EC35</f>
        <v/>
      </c>
      <c r="AR43" s="120" t="str">
        <f>'[1]Public debt (in percent of GDP)'!ED35</f>
        <v/>
      </c>
      <c r="AS43" s="120" t="str">
        <f>'[1]Public debt (in percent of GDP)'!EE35</f>
        <v/>
      </c>
      <c r="AT43" s="120" t="str">
        <f>'[1]Public debt (in percent of GDP)'!EF35</f>
        <v/>
      </c>
      <c r="AU43" s="120" t="str">
        <f>'[1]Public debt (in percent of GDP)'!EG35</f>
        <v/>
      </c>
      <c r="AV43" s="120" t="str">
        <f>'[1]Public debt (in percent of GDP)'!EH35</f>
        <v/>
      </c>
      <c r="AW43" s="120" t="str">
        <f>'[1]Public debt (in percent of GDP)'!EI35</f>
        <v/>
      </c>
      <c r="AX43" s="120" t="str">
        <f>'[1]Public debt (in percent of GDP)'!EJ35</f>
        <v/>
      </c>
      <c r="AY43" s="120" t="str">
        <f>'[1]Public debt (in percent of GDP)'!EK35</f>
        <v/>
      </c>
      <c r="AZ43" s="120" t="str">
        <f>'[1]Public debt (in percent of GDP)'!EL35</f>
        <v/>
      </c>
      <c r="BA43" s="120" t="str">
        <f>'[1]Public debt (in percent of GDP)'!EM35</f>
        <v/>
      </c>
      <c r="BB43" s="120" t="str">
        <f>'[1]Public debt (in percent of GDP)'!EN35</f>
        <v/>
      </c>
      <c r="BC43" s="120" t="str">
        <f>'[1]Public debt (in percent of GDP)'!EO35</f>
        <v/>
      </c>
      <c r="BD43" s="120" t="str">
        <f>'[1]Public debt (in percent of GDP)'!EP35</f>
        <v/>
      </c>
      <c r="BE43" s="120" t="str">
        <f>'[1]Public debt (in percent of GDP)'!EQ35</f>
        <v/>
      </c>
      <c r="BF43" s="120" t="str">
        <f>'[1]Public debt (in percent of GDP)'!ER35</f>
        <v/>
      </c>
      <c r="BG43" s="120" t="str">
        <f>'[1]Public debt (in percent of GDP)'!ES35</f>
        <v/>
      </c>
      <c r="BH43" s="120" t="str">
        <f>'[1]Public debt (in percent of GDP)'!ET35</f>
        <v/>
      </c>
      <c r="BI43" s="120" t="str">
        <f>'[1]Public debt (in percent of GDP)'!EU35</f>
        <v/>
      </c>
      <c r="BJ43" s="120" t="str">
        <f>'[1]Public debt (in percent of GDP)'!EV35</f>
        <v/>
      </c>
      <c r="BK43" s="120" t="str">
        <f>'[1]Public debt (in percent of GDP)'!EW35</f>
        <v/>
      </c>
      <c r="BL43" s="120" t="str">
        <f>'[1]Public debt (in percent of GDP)'!EX35</f>
        <v/>
      </c>
      <c r="BM43" s="120" t="str">
        <f>'[1]Public debt (in percent of GDP)'!EY35</f>
        <v/>
      </c>
      <c r="BN43" s="120" t="str">
        <f>'[1]Public debt (in percent of GDP)'!EZ35</f>
        <v/>
      </c>
      <c r="BO43" s="120" t="str">
        <f>'[1]Public debt (in percent of GDP)'!FA35</f>
        <v/>
      </c>
      <c r="BP43" s="120" t="str">
        <f>'[1]Public debt (in percent of GDP)'!FB35</f>
        <v/>
      </c>
      <c r="BQ43" s="120" t="str">
        <f>'[1]Public debt (in percent of GDP)'!FC35</f>
        <v/>
      </c>
      <c r="BR43" s="120" t="str">
        <f>'[1]Public debt (in percent of GDP)'!FD35</f>
        <v/>
      </c>
      <c r="BS43" s="120" t="str">
        <f>'[1]Public debt (in percent of GDP)'!FE35</f>
        <v/>
      </c>
      <c r="BT43" s="120" t="str">
        <f>'[1]Public debt (in percent of GDP)'!FF35</f>
        <v/>
      </c>
      <c r="BU43" s="120" t="str">
        <f>'[1]Public debt (in percent of GDP)'!FG35</f>
        <v/>
      </c>
      <c r="BV43" s="120" t="str">
        <f>'[1]Public debt (in percent of GDP)'!FH35</f>
        <v/>
      </c>
      <c r="BW43" s="120" t="str">
        <f>'[1]Public debt (in percent of GDP)'!FI35</f>
        <v/>
      </c>
      <c r="BX43" s="120" t="str">
        <f>'[1]Public debt (in percent of GDP)'!FJ35</f>
        <v/>
      </c>
      <c r="BY43" s="120" t="str">
        <f>'[1]Public debt (in percent of GDP)'!FK35</f>
        <v/>
      </c>
      <c r="BZ43" s="120" t="str">
        <f>'[1]Public debt (in percent of GDP)'!FL35</f>
        <v/>
      </c>
      <c r="CA43" s="120" t="str">
        <f>'[1]Public debt (in percent of GDP)'!FM35</f>
        <v/>
      </c>
      <c r="CB43" s="120" t="str">
        <f>'[1]Public debt (in percent of GDP)'!FN35</f>
        <v/>
      </c>
      <c r="CC43" s="120" t="str">
        <f>'[1]Public debt (in percent of GDP)'!FO35</f>
        <v/>
      </c>
      <c r="CD43" s="120" t="str">
        <f>'[1]Public debt (in percent of GDP)'!FP35</f>
        <v/>
      </c>
      <c r="CE43" s="120" t="str">
        <f>'[1]Public debt (in percent of GDP)'!FQ35</f>
        <v/>
      </c>
      <c r="CF43" s="120" t="str">
        <f>'[1]Public debt (in percent of GDP)'!FR35</f>
        <v/>
      </c>
      <c r="CG43" s="120" t="str">
        <f>'[1]Public debt (in percent of GDP)'!FS35</f>
        <v/>
      </c>
      <c r="CH43" s="120" t="str">
        <f>'[1]Public debt (in percent of GDP)'!FT35</f>
        <v/>
      </c>
      <c r="CI43" s="120" t="str">
        <f>'[1]Public debt (in percent of GDP)'!FU35</f>
        <v/>
      </c>
      <c r="CJ43" s="120" t="str">
        <f>'[1]Public debt (in percent of GDP)'!FV35</f>
        <v/>
      </c>
      <c r="CK43" s="120" t="str">
        <f>'[1]Public debt (in percent of GDP)'!FW35</f>
        <v/>
      </c>
      <c r="CL43" s="120" t="str">
        <f>'[1]Public debt (in percent of GDP)'!FX35</f>
        <v/>
      </c>
      <c r="CM43" s="120" t="str">
        <f>'[1]Public debt (in percent of GDP)'!FY35</f>
        <v/>
      </c>
      <c r="CN43" s="120" t="str">
        <f>'[1]Public debt (in percent of GDP)'!FZ35</f>
        <v/>
      </c>
      <c r="CO43" s="120" t="str">
        <f>'[1]Public debt (in percent of GDP)'!GA35</f>
        <v/>
      </c>
      <c r="CP43" s="120" t="str">
        <f>'[1]Public debt (in percent of GDP)'!GB35</f>
        <v/>
      </c>
      <c r="CQ43" s="120" t="str">
        <f>'[1]Public debt (in percent of GDP)'!GC35</f>
        <v/>
      </c>
      <c r="CR43" s="120" t="str">
        <f>'[1]Public debt (in percent of GDP)'!GD35</f>
        <v/>
      </c>
      <c r="CS43" s="120" t="str">
        <f>'[1]Public debt (in percent of GDP)'!GE35</f>
        <v/>
      </c>
      <c r="CT43" s="120" t="str">
        <f>'[1]Public debt (in percent of GDP)'!GF35</f>
        <v/>
      </c>
      <c r="CU43" s="120" t="str">
        <f>'[1]Public debt (in percent of GDP)'!GG35</f>
        <v/>
      </c>
      <c r="CV43" s="120" t="str">
        <f>'[1]Public debt (in percent of GDP)'!GH35</f>
        <v/>
      </c>
      <c r="CW43" s="120" t="str">
        <f>'[1]Public debt (in percent of GDP)'!GI35</f>
        <v/>
      </c>
      <c r="CX43" s="122">
        <f t="shared" ref="CX43:DK43" si="4">$DM43*CX48</f>
        <v>0</v>
      </c>
      <c r="CY43" s="122">
        <f t="shared" si="4"/>
        <v>0</v>
      </c>
      <c r="CZ43" s="122">
        <f t="shared" si="4"/>
        <v>0</v>
      </c>
      <c r="DA43" s="122">
        <f t="shared" si="4"/>
        <v>0</v>
      </c>
      <c r="DB43" s="122">
        <f t="shared" si="4"/>
        <v>3.3037149433711699</v>
      </c>
      <c r="DC43" s="122">
        <f t="shared" si="4"/>
        <v>11.244056252959224</v>
      </c>
      <c r="DD43" s="122">
        <f t="shared" si="4"/>
        <v>11.02496552055562</v>
      </c>
      <c r="DE43" s="122">
        <f t="shared" si="4"/>
        <v>12.243757872870125</v>
      </c>
      <c r="DF43" s="122">
        <f t="shared" si="4"/>
        <v>15.174541802723112</v>
      </c>
      <c r="DG43" s="122">
        <f t="shared" si="4"/>
        <v>22.102370053486883</v>
      </c>
      <c r="DH43" s="122">
        <f t="shared" si="4"/>
        <v>23.635714082587214</v>
      </c>
      <c r="DI43" s="122">
        <f t="shared" si="4"/>
        <v>25.270461574925815</v>
      </c>
      <c r="DJ43" s="122">
        <f t="shared" si="4"/>
        <v>16.944161519453253</v>
      </c>
      <c r="DK43" s="122">
        <f t="shared" si="4"/>
        <v>22.837324428898679</v>
      </c>
      <c r="DL43" s="122">
        <f>$DM43*DL48</f>
        <v>20.878190202323765</v>
      </c>
      <c r="DM43" s="120">
        <v>20.878</v>
      </c>
      <c r="DN43" s="120">
        <v>20.667999999999999</v>
      </c>
      <c r="DO43" s="120">
        <v>19.991</v>
      </c>
      <c r="DP43" s="120">
        <v>36.414000000000001</v>
      </c>
      <c r="DQ43" s="120">
        <v>37</v>
      </c>
      <c r="DR43" s="120">
        <v>37.442</v>
      </c>
      <c r="DS43" s="120">
        <v>37.749000000000002</v>
      </c>
      <c r="DT43" s="120">
        <v>37.744</v>
      </c>
      <c r="DU43" s="120">
        <v>37.161000000000001</v>
      </c>
      <c r="DV43" s="120">
        <v>35.161999999999999</v>
      </c>
      <c r="DW43" s="120">
        <v>33.814</v>
      </c>
      <c r="DX43" s="120">
        <v>31.494</v>
      </c>
      <c r="DY43" s="120">
        <v>34.826000000000001</v>
      </c>
      <c r="DZ43" s="120">
        <v>31.664999999999999</v>
      </c>
      <c r="EA43" s="120">
        <v>35.793999999999997</v>
      </c>
      <c r="EB43" s="120">
        <v>36.555999999999997</v>
      </c>
      <c r="EC43" s="120">
        <v>36.534999999999997</v>
      </c>
      <c r="ED43" s="120">
        <v>37.398000000000003</v>
      </c>
      <c r="EE43" s="120">
        <v>39.363999999999997</v>
      </c>
      <c r="EF43" s="120">
        <v>40.723999999999997</v>
      </c>
      <c r="EG43" s="120">
        <v>41.844000000000001</v>
      </c>
      <c r="EH43" s="120">
        <v>42.911000000000001</v>
      </c>
      <c r="EI43" s="120">
        <v>43.819000000000003</v>
      </c>
      <c r="EJ43" s="120">
        <v>44.512999999999998</v>
      </c>
      <c r="EK43" s="120">
        <v>44.942</v>
      </c>
      <c r="EM43" s="120" t="s">
        <v>52</v>
      </c>
    </row>
    <row r="44" spans="1:143" x14ac:dyDescent="0.25">
      <c r="A44" s="120" t="s">
        <v>53</v>
      </c>
      <c r="B44" s="120" t="str">
        <f>'[1]Public debt (in percent of GDP)'!CN141</f>
        <v/>
      </c>
      <c r="C44" s="120" t="str">
        <f>'[1]Public debt (in percent of GDP)'!CO141</f>
        <v/>
      </c>
      <c r="D44" s="120" t="str">
        <f>'[1]Public debt (in percent of GDP)'!CP141</f>
        <v/>
      </c>
      <c r="E44" s="120" t="str">
        <f>'[1]Public debt (in percent of GDP)'!CQ141</f>
        <v/>
      </c>
      <c r="F44" s="120" t="str">
        <f>'[1]Public debt (in percent of GDP)'!CR141</f>
        <v/>
      </c>
      <c r="G44" s="120" t="str">
        <f>'[1]Public debt (in percent of GDP)'!CS141</f>
        <v/>
      </c>
      <c r="H44" s="120" t="str">
        <f>'[1]Public debt (in percent of GDP)'!CT141</f>
        <v/>
      </c>
      <c r="I44" s="120" t="str">
        <f>'[1]Public debt (in percent of GDP)'!CU141</f>
        <v/>
      </c>
      <c r="J44" s="120" t="str">
        <f>'[1]Public debt (in percent of GDP)'!CV141</f>
        <v/>
      </c>
      <c r="K44" s="120" t="str">
        <f>'[1]Public debt (in percent of GDP)'!CW141</f>
        <v/>
      </c>
      <c r="L44" s="120" t="str">
        <f>'[1]Public debt (in percent of GDP)'!CX141</f>
        <v/>
      </c>
      <c r="M44" s="120" t="str">
        <f>'[1]Public debt (in percent of GDP)'!CY141</f>
        <v/>
      </c>
      <c r="N44" s="120" t="str">
        <f>'[1]Public debt (in percent of GDP)'!CZ141</f>
        <v/>
      </c>
      <c r="O44" s="120" t="str">
        <f>'[1]Public debt (in percent of GDP)'!DA141</f>
        <v/>
      </c>
      <c r="P44" s="120" t="str">
        <f>'[1]Public debt (in percent of GDP)'!DB141</f>
        <v/>
      </c>
      <c r="Q44" s="120" t="str">
        <f>'[1]Public debt (in percent of GDP)'!DC141</f>
        <v/>
      </c>
      <c r="R44" s="120" t="str">
        <f>'[1]Public debt (in percent of GDP)'!DD141</f>
        <v/>
      </c>
      <c r="S44" s="120" t="str">
        <f>'[1]Public debt (in percent of GDP)'!DE141</f>
        <v/>
      </c>
      <c r="T44" s="120" t="str">
        <f>'[1]Public debt (in percent of GDP)'!DF141</f>
        <v/>
      </c>
      <c r="U44" s="120" t="str">
        <f>'[1]Public debt (in percent of GDP)'!DG141</f>
        <v/>
      </c>
      <c r="V44" s="120" t="str">
        <f>'[1]Public debt (in percent of GDP)'!DH141</f>
        <v/>
      </c>
      <c r="W44" s="120" t="str">
        <f>'[1]Public debt (in percent of GDP)'!DI141</f>
        <v/>
      </c>
      <c r="X44" s="120" t="str">
        <f>'[1]Public debt (in percent of GDP)'!DJ141</f>
        <v/>
      </c>
      <c r="Y44" s="120" t="str">
        <f>'[1]Public debt (in percent of GDP)'!DK141</f>
        <v/>
      </c>
      <c r="Z44" s="120" t="str">
        <f>'[1]Public debt (in percent of GDP)'!DL141</f>
        <v/>
      </c>
      <c r="AA44" s="120" t="str">
        <f>'[1]Public debt (in percent of GDP)'!DM141</f>
        <v/>
      </c>
      <c r="AB44" s="120" t="str">
        <f>'[1]Public debt (in percent of GDP)'!DN141</f>
        <v/>
      </c>
      <c r="AC44" s="120" t="str">
        <f>'[1]Public debt (in percent of GDP)'!DO141</f>
        <v/>
      </c>
      <c r="AD44" s="120" t="str">
        <f>'[1]Public debt (in percent of GDP)'!DP141</f>
        <v/>
      </c>
      <c r="AE44" s="120" t="str">
        <f>'[1]Public debt (in percent of GDP)'!DQ141</f>
        <v/>
      </c>
      <c r="AF44" s="120" t="str">
        <f>'[1]Public debt (in percent of GDP)'!DR141</f>
        <v/>
      </c>
      <c r="AG44" s="120" t="str">
        <f>'[1]Public debt (in percent of GDP)'!DS141</f>
        <v/>
      </c>
      <c r="AH44" s="120" t="str">
        <f>'[1]Public debt (in percent of GDP)'!DT141</f>
        <v/>
      </c>
      <c r="AI44" s="120" t="str">
        <f>'[1]Public debt (in percent of GDP)'!DU141</f>
        <v/>
      </c>
      <c r="AJ44" s="120">
        <f>'[1]Public debt (in percent of GDP)'!DV141</f>
        <v>91.702970297029708</v>
      </c>
      <c r="AK44" s="120">
        <f>'[1]Public debt (in percent of GDP)'!DW141</f>
        <v>99.035830618892518</v>
      </c>
      <c r="AL44" s="120">
        <f>'[1]Public debt (in percent of GDP)'!DX141</f>
        <v>96.72303206997087</v>
      </c>
      <c r="AM44" s="120">
        <f>'[1]Public debt (in percent of GDP)'!DY141</f>
        <v>90.698666666666668</v>
      </c>
      <c r="AN44" s="120">
        <f>'[1]Public debt (in percent of GDP)'!DZ141</f>
        <v>84.826923076923094</v>
      </c>
      <c r="AO44" s="120">
        <f>'[1]Public debt (in percent of GDP)'!EA141</f>
        <v>72.205128205128219</v>
      </c>
      <c r="AP44" s="120">
        <f>'[1]Public debt (in percent of GDP)'!EB141</f>
        <v>68.562724014336936</v>
      </c>
      <c r="AQ44" s="120">
        <f>'[1]Public debt (in percent of GDP)'!EC141</f>
        <v>80.024439918533602</v>
      </c>
      <c r="AR44" s="120">
        <f>'[1]Public debt (in percent of GDP)'!ED141</f>
        <v>96.118451025056942</v>
      </c>
      <c r="AS44" s="120">
        <f>'[1]Public debt (in percent of GDP)'!EE141</f>
        <v>92.104821802935007</v>
      </c>
      <c r="AT44" s="120">
        <f>'[1]Public debt (in percent of GDP)'!EF141</f>
        <v>89.286549707602333</v>
      </c>
      <c r="AU44" s="120">
        <f>'[1]Public debt (in percent of GDP)'!EG141</f>
        <v>87.795158286778403</v>
      </c>
      <c r="AV44" s="120">
        <f>'[1]Public debt (in percent of GDP)'!EH141</f>
        <v>88</v>
      </c>
      <c r="AW44" s="120">
        <f>'[1]Public debt (in percent of GDP)'!EI141</f>
        <v>87.810344827586221</v>
      </c>
      <c r="AX44" s="120">
        <f>'[1]Public debt (in percent of GDP)'!EJ141</f>
        <v>87.450915141430954</v>
      </c>
      <c r="AY44" s="120">
        <f>'[1]Public debt (in percent of GDP)'!EK141</f>
        <v>89.616026711185327</v>
      </c>
      <c r="AZ44" s="120">
        <f>'[1]Public debt (in percent of GDP)'!EL141</f>
        <v>99.69872958257713</v>
      </c>
      <c r="BA44" s="120">
        <f>'[1]Public debt (in percent of GDP)'!EM141</f>
        <v>113.67404426559357</v>
      </c>
      <c r="BB44" s="120">
        <f>'[1]Public debt (in percent of GDP)'!EN141</f>
        <v>124.58798283261804</v>
      </c>
      <c r="BC44" s="120">
        <f>'[1]Public debt (in percent of GDP)'!EO141</f>
        <v>112.73446327683618</v>
      </c>
      <c r="BD44" s="120">
        <f>'[1]Public debt (in percent of GDP)'!EP141</f>
        <v>100.40931780366057</v>
      </c>
      <c r="BE44" s="120">
        <f>'[1]Public debt (in percent of GDP)'!EQ141</f>
        <v>87.648255813953497</v>
      </c>
      <c r="BF44" s="120">
        <f>'[1]Public debt (in percent of GDP)'!ER141</f>
        <v>72.023468057366372</v>
      </c>
      <c r="BG44" s="120">
        <f>'[1]Public debt (in percent of GDP)'!ES141</f>
        <v>68.891891891891902</v>
      </c>
      <c r="BH44" s="120">
        <f>'[1]Public debt (in percent of GDP)'!ET141</f>
        <v>68.450236966824662</v>
      </c>
      <c r="BI44" s="120">
        <f>'[1]Public debt (in percent of GDP)'!EU141</f>
        <v>68.786995515695082</v>
      </c>
      <c r="BJ44" s="120">
        <f>'[1]Public debt (in percent of GDP)'!EV141</f>
        <v>64.952380952380963</v>
      </c>
      <c r="BK44" s="120">
        <f>'[1]Public debt (in percent of GDP)'!EW141</f>
        <v>66.295964125560545</v>
      </c>
      <c r="BL44" s="120">
        <f>'[1]Public debt (in percent of GDP)'!EX141</f>
        <v>67.833333333333329</v>
      </c>
      <c r="BM44" s="120">
        <f>'[1]Public debt (in percent of GDP)'!EY141</f>
        <v>71.558245083207268</v>
      </c>
      <c r="BN44" s="120">
        <f>'[1]Public debt (in percent of GDP)'!EZ141</f>
        <v>74.473609129814562</v>
      </c>
      <c r="BO44" s="120">
        <f>'[1]Public debt (in percent of GDP)'!FA141</f>
        <v>78.430363036303646</v>
      </c>
      <c r="BP44" s="120">
        <f>'[1]Public debt (in percent of GDP)'!FB141</f>
        <v>78.337202199144784</v>
      </c>
      <c r="BQ44" s="120">
        <f>'[1]Public debt (in percent of GDP)'!FC141</f>
        <v>72.216335540838855</v>
      </c>
      <c r="BR44" s="120">
        <f>'[1]Public debt (in percent of GDP)'!FD141</f>
        <v>66.822942643391542</v>
      </c>
      <c r="BS44" s="120">
        <f>'[1]Public debt (in percent of GDP)'!FE141</f>
        <v>66.848095456631484</v>
      </c>
      <c r="BT44" s="120">
        <f>'[1]Public debt (in percent of GDP)'!FF141</f>
        <v>63.384856806590818</v>
      </c>
      <c r="BU44" s="120">
        <f>'[1]Public debt (in percent of GDP)'!FG141</f>
        <v>61.611111111111114</v>
      </c>
      <c r="BV44" s="120">
        <f>'[1]Public debt (in percent of GDP)'!FH141</f>
        <v>59.361559139784944</v>
      </c>
      <c r="BW44" s="120">
        <f>'[1]Public debt (in percent of GDP)'!FI141</f>
        <v>57.697005632967688</v>
      </c>
      <c r="BX44" s="120">
        <f>'[1]Public debt (in percent of GDP)'!FJ141</f>
        <v>56.693708609271525</v>
      </c>
      <c r="BY44" s="120">
        <f>'[1]Public debt (in percent of GDP)'!FK141</f>
        <v>55.584708038753611</v>
      </c>
      <c r="BZ44" s="120">
        <f>'[1]Public debt (in percent of GDP)'!FL141</f>
        <v>53.898132427843812</v>
      </c>
      <c r="CA44" s="120">
        <f>'[1]Public debt (in percent of GDP)'!FM141</f>
        <v>53.829571625978815</v>
      </c>
      <c r="CB44" s="120">
        <f>'[1]Public debt (in percent of GDP)'!FN141</f>
        <v>55.415073115860508</v>
      </c>
      <c r="CC44" s="120">
        <f>'[1]Public debt (in percent of GDP)'!FO141</f>
        <v>53.919897741798039</v>
      </c>
      <c r="CD44" s="120">
        <f>'[1]Public debt (in percent of GDP)'!FP141</f>
        <v>52.919927754364842</v>
      </c>
      <c r="CE44" s="120">
        <f>'[1]Public debt (in percent of GDP)'!FQ141</f>
        <v>52.810606060606062</v>
      </c>
      <c r="CF44" s="120">
        <f>'[1]Public debt (in percent of GDP)'!FR141</f>
        <v>52.642514651038894</v>
      </c>
      <c r="CG44" s="120" t="str">
        <f>'[1]Public debt (in percent of GDP)'!FS141</f>
        <v/>
      </c>
      <c r="CH44" s="120" t="str">
        <f>'[1]Public debt (in percent of GDP)'!FT141</f>
        <v/>
      </c>
      <c r="CI44" s="120" t="str">
        <f>'[1]Public debt (in percent of GDP)'!FU141</f>
        <v/>
      </c>
      <c r="CJ44" s="120" t="str">
        <f>'[1]Public debt (in percent of GDP)'!FV141</f>
        <v/>
      </c>
      <c r="CK44" s="120">
        <f>'[1]Public debt (in percent of GDP)'!FW141</f>
        <v>41.095606671754062</v>
      </c>
      <c r="CL44" s="120">
        <f>'[1]Public debt (in percent of GDP)'!FX141</f>
        <v>42.671995143666528</v>
      </c>
      <c r="CM44" s="120">
        <f>'[1]Public debt (in percent of GDP)'!FY141</f>
        <v>44.360396399672695</v>
      </c>
      <c r="CN44" s="120">
        <f>'[1]Public debt (in percent of GDP)'!FZ141</f>
        <v>43.295671678989784</v>
      </c>
      <c r="CO44" s="120">
        <f>'[1]Public debt (in percent of GDP)'!GA141</f>
        <v>41.091594421409724</v>
      </c>
      <c r="CP44" s="120">
        <f>'[1]Public debt (in percent of GDP)'!GB141</f>
        <v>41.124103109221366</v>
      </c>
      <c r="CQ44" s="120">
        <f>'[1]Public debt (in percent of GDP)'!GC141</f>
        <v>38.192165873991343</v>
      </c>
      <c r="CR44" s="120">
        <f>'[1]Public debt (in percent of GDP)'!GD141</f>
        <v>33.69830420487974</v>
      </c>
      <c r="CS44" s="120">
        <f>'[1]Public debt (in percent of GDP)'!GE141</f>
        <v>32.798484379832971</v>
      </c>
      <c r="CT44" s="120">
        <f>'[1]Public debt (in percent of GDP)'!GF141</f>
        <v>42.467926610566977</v>
      </c>
      <c r="CU44" s="120">
        <f>'[1]Public debt (in percent of GDP)'!GG141</f>
        <v>45.261545195885311</v>
      </c>
      <c r="CV44" s="120">
        <f>'[1]Public debt (in percent of GDP)'!GH141</f>
        <v>44.736418726872955</v>
      </c>
      <c r="CW44" s="120">
        <f>'[1]Public debt (in percent of GDP)'!GI141</f>
        <v>41.928246090331847</v>
      </c>
      <c r="CX44" s="120">
        <f>'[1]Public debt (in percent of GDP)'!GJ141</f>
        <v>34.157094594594597</v>
      </c>
      <c r="CY44" s="120">
        <f>'[1]Public debt (in percent of GDP)'!GK141</f>
        <v>33.353460972017672</v>
      </c>
      <c r="CZ44" s="120">
        <f>'[1]Public debt (in percent of GDP)'!GL141</f>
        <v>31.322879999999998</v>
      </c>
      <c r="DA44" s="120">
        <f>'[1]Public debt (in percent of GDP)'!GM141</f>
        <v>28.705350000000003</v>
      </c>
      <c r="DB44" s="120">
        <f>'[1]Public debt (in percent of GDP)'!GN141</f>
        <v>23.198179999999997</v>
      </c>
      <c r="DC44" s="120">
        <f>'[1]Public debt (in percent of GDP)'!GO141</f>
        <v>26.343109999999996</v>
      </c>
      <c r="DD44" s="120">
        <f>'[1]Public debt (in percent of GDP)'!GP141</f>
        <v>32.496209999999998</v>
      </c>
      <c r="DE44" s="120">
        <f>'[1]Public debt (in percent of GDP)'!GQ141</f>
        <v>33.492739999999998</v>
      </c>
      <c r="DF44" s="120">
        <f>'[1]Public debt (in percent of GDP)'!GR141</f>
        <v>30.609629999999999</v>
      </c>
      <c r="DG44" s="120">
        <f>'[1]Public debt (in percent of GDP)'!GS141</f>
        <v>33.328859999999999</v>
      </c>
      <c r="DH44" s="120">
        <f>'[1]Public debt (in percent of GDP)'!GT141</f>
        <v>31.784000000000002</v>
      </c>
      <c r="DI44" s="120">
        <f>'[1]Public debt (in percent of GDP)'!GU141</f>
        <v>34.735770000000002</v>
      </c>
      <c r="DJ44" s="120">
        <f>'[1]Public debt (in percent of GDP)'!GV141</f>
        <v>34.778210000000001</v>
      </c>
      <c r="DK44" s="120">
        <f>'[1]Public debt (in percent of GDP)'!GW141</f>
        <v>39.847569999999997</v>
      </c>
      <c r="DL44" s="120">
        <f>'[1]Public debt (in percent of GDP)'!GX141</f>
        <v>46.424520000000001</v>
      </c>
      <c r="DM44" s="120">
        <f>'[1]Public debt (in percent of GDP)'!GY141</f>
        <v>46.969100000000005</v>
      </c>
      <c r="DN44" s="120">
        <f>'[1]Public debt (in percent of GDP)'!GZ141</f>
        <v>44.333680000000001</v>
      </c>
      <c r="DO44" s="120">
        <f>'[1]Public debt (in percent of GDP)'!HA141</f>
        <v>45.757669999999997</v>
      </c>
      <c r="DP44" s="120">
        <f>'[1]Public debt (in percent of GDP)'!HB141</f>
        <v>45.801270000000002</v>
      </c>
      <c r="DQ44" s="120">
        <f>'[1]Public debt (in percent of GDP)'!HC141</f>
        <v>45.931249999999999</v>
      </c>
      <c r="DR44" s="120">
        <f>DQ44*0.5+DS44*0.5</f>
        <v>44.70978950083186</v>
      </c>
      <c r="DS44" s="120">
        <f>'[1]Public debt (in percent of GDP)'!HE141</f>
        <v>43.488329001663715</v>
      </c>
      <c r="DT44" s="120">
        <f>'[1]Public debt (in percent of GDP)'!HF141</f>
        <v>36.949037047663452</v>
      </c>
      <c r="DU44" s="120">
        <f>'[1]Public debt (in percent of GDP)'!HG141</f>
        <v>36.909417957984715</v>
      </c>
      <c r="DV44" s="120">
        <f>'[1]Public debt (in percent of GDP)'!HH141</f>
        <v>35.883536250603242</v>
      </c>
      <c r="DW44" s="120">
        <f>'[1]Public debt (in percent of GDP)'!HI141</f>
        <v>34.624418076204805</v>
      </c>
      <c r="DX44" s="120">
        <f>'[1]Public debt (in percent of GDP)'!HJ141</f>
        <v>32.606983504788332</v>
      </c>
      <c r="DY44" s="120">
        <f>'[1]Public debt (in percent of GDP)'!HK141</f>
        <v>28.279333419926211</v>
      </c>
      <c r="DZ44" s="120">
        <f>'[1]Public debt (in percent of GDP)'!HL141</f>
        <v>27.184372558694829</v>
      </c>
      <c r="EA44" s="120">
        <f>'[1]Public debt (in percent of GDP)'!HM141</f>
        <v>30.841654951026261</v>
      </c>
      <c r="EM44" s="120" t="s">
        <v>53</v>
      </c>
    </row>
    <row r="45" spans="1:143" x14ac:dyDescent="0.25">
      <c r="A45" s="120" t="s">
        <v>54</v>
      </c>
      <c r="B45" s="120">
        <f>AVERAGE(B40:B44)</f>
        <v>99.032258064516128</v>
      </c>
      <c r="C45" s="120">
        <f t="shared" ref="C45:BN45" si="5">AVERAGE(C40:C44)</f>
        <v>105.34482758620689</v>
      </c>
      <c r="D45" s="120">
        <f t="shared" si="5"/>
        <v>107.89473684210526</v>
      </c>
      <c r="E45" s="120">
        <f t="shared" si="5"/>
        <v>93.768115942028984</v>
      </c>
      <c r="F45" s="120">
        <f t="shared" si="5"/>
        <v>77.255932527127129</v>
      </c>
      <c r="G45" s="120">
        <f t="shared" si="5"/>
        <v>70.131792587857149</v>
      </c>
      <c r="H45" s="120">
        <f t="shared" si="5"/>
        <v>66.319504312287577</v>
      </c>
      <c r="I45" s="120">
        <f t="shared" si="5"/>
        <v>71.714748109740995</v>
      </c>
      <c r="J45" s="120">
        <f t="shared" si="5"/>
        <v>87.107187396077578</v>
      </c>
      <c r="K45" s="120">
        <f t="shared" si="5"/>
        <v>84.663423021603649</v>
      </c>
      <c r="L45" s="120">
        <f t="shared" si="5"/>
        <v>92.879972901285299</v>
      </c>
      <c r="M45" s="120">
        <f t="shared" si="5"/>
        <v>79.902320241770468</v>
      </c>
      <c r="N45" s="120">
        <f t="shared" si="5"/>
        <v>96.088770166393658</v>
      </c>
      <c r="O45" s="120">
        <f t="shared" si="5"/>
        <v>85.275440528402896</v>
      </c>
      <c r="P45" s="120">
        <f t="shared" si="5"/>
        <v>82.993137047001724</v>
      </c>
      <c r="Q45" s="120">
        <f t="shared" si="5"/>
        <v>79.364578739610153</v>
      </c>
      <c r="R45" s="120">
        <f t="shared" si="5"/>
        <v>77.064118588465305</v>
      </c>
      <c r="S45" s="120">
        <f t="shared" si="5"/>
        <v>77.473426695034874</v>
      </c>
      <c r="T45" s="120">
        <f t="shared" si="5"/>
        <v>68.299721657074656</v>
      </c>
      <c r="U45" s="120">
        <f t="shared" si="5"/>
        <v>73.816534345845326</v>
      </c>
      <c r="V45" s="120">
        <f t="shared" si="5"/>
        <v>59.920177621911137</v>
      </c>
      <c r="W45" s="120">
        <f t="shared" si="5"/>
        <v>67.518525679997552</v>
      </c>
      <c r="X45" s="120">
        <f t="shared" si="5"/>
        <v>61.715620926761162</v>
      </c>
      <c r="Y45" s="120">
        <f t="shared" si="5"/>
        <v>61.017633714660093</v>
      </c>
      <c r="Z45" s="120">
        <f t="shared" si="5"/>
        <v>53.951416379040403</v>
      </c>
      <c r="AA45" s="120">
        <f t="shared" si="5"/>
        <v>48.180015281186698</v>
      </c>
      <c r="AB45" s="120">
        <f t="shared" si="5"/>
        <v>40.952132889377289</v>
      </c>
      <c r="AC45" s="120">
        <f t="shared" si="5"/>
        <v>39.428174360040643</v>
      </c>
      <c r="AD45" s="120">
        <f t="shared" si="5"/>
        <v>38.824493096659531</v>
      </c>
      <c r="AE45" s="120">
        <f t="shared" si="5"/>
        <v>36.203202100275256</v>
      </c>
      <c r="AF45" s="120">
        <f t="shared" si="5"/>
        <v>32.76633762503117</v>
      </c>
      <c r="AG45" s="120">
        <f t="shared" si="5"/>
        <v>32.600259923134047</v>
      </c>
      <c r="AH45" s="120">
        <f t="shared" si="5"/>
        <v>30.525479836941521</v>
      </c>
      <c r="AI45" s="120">
        <f t="shared" si="5"/>
        <v>32.421698153555681</v>
      </c>
      <c r="AJ45" s="120">
        <f t="shared" si="5"/>
        <v>91.702970297029708</v>
      </c>
      <c r="AK45" s="120">
        <f t="shared" si="5"/>
        <v>99.035830618892518</v>
      </c>
      <c r="AL45" s="120">
        <f t="shared" si="5"/>
        <v>96.72303206997087</v>
      </c>
      <c r="AM45" s="120">
        <f t="shared" si="5"/>
        <v>90.698666666666668</v>
      </c>
      <c r="AN45" s="120">
        <f t="shared" si="5"/>
        <v>84.826923076923094</v>
      </c>
      <c r="AO45" s="120">
        <f t="shared" si="5"/>
        <v>72.205128205128219</v>
      </c>
      <c r="AP45" s="120">
        <f t="shared" si="5"/>
        <v>68.562724014336936</v>
      </c>
      <c r="AQ45" s="120">
        <f t="shared" si="5"/>
        <v>80.024439918533602</v>
      </c>
      <c r="AR45" s="120">
        <f t="shared" si="5"/>
        <v>96.118451025056942</v>
      </c>
      <c r="AS45" s="120">
        <f t="shared" si="5"/>
        <v>64.164285901467508</v>
      </c>
      <c r="AT45" s="120">
        <f t="shared" si="5"/>
        <v>57.900274853801164</v>
      </c>
      <c r="AU45" s="120">
        <f t="shared" si="5"/>
        <v>56.262579143389203</v>
      </c>
      <c r="AV45" s="120">
        <f t="shared" si="5"/>
        <v>55.729565217391304</v>
      </c>
      <c r="AW45" s="120">
        <f t="shared" si="5"/>
        <v>54.586772413793113</v>
      </c>
      <c r="AX45" s="120">
        <f t="shared" si="5"/>
        <v>53.35462423738214</v>
      </c>
      <c r="AY45" s="120">
        <f t="shared" si="5"/>
        <v>55.59901335559266</v>
      </c>
      <c r="AZ45" s="120">
        <f t="shared" si="5"/>
        <v>63.333455700379474</v>
      </c>
      <c r="BA45" s="120">
        <f t="shared" si="5"/>
        <v>74.005355466130112</v>
      </c>
      <c r="BB45" s="120">
        <f t="shared" si="5"/>
        <v>82.013158082975679</v>
      </c>
      <c r="BC45" s="120">
        <f t="shared" si="5"/>
        <v>82.158547427891776</v>
      </c>
      <c r="BD45" s="120">
        <f t="shared" si="5"/>
        <v>60.251982125029713</v>
      </c>
      <c r="BE45" s="120">
        <f t="shared" si="5"/>
        <v>52.718379178127869</v>
      </c>
      <c r="BF45" s="120">
        <f t="shared" si="5"/>
        <v>47.001632209598313</v>
      </c>
      <c r="BG45" s="120">
        <f t="shared" si="5"/>
        <v>44.383861256214203</v>
      </c>
      <c r="BH45" s="120">
        <f t="shared" si="5"/>
        <v>47.055627810490371</v>
      </c>
      <c r="BI45" s="120">
        <f t="shared" si="5"/>
        <v>48.265725197441149</v>
      </c>
      <c r="BJ45" s="120">
        <f t="shared" si="5"/>
        <v>47.832043650793651</v>
      </c>
      <c r="BK45" s="120">
        <f t="shared" si="5"/>
        <v>50.047765515633728</v>
      </c>
      <c r="BL45" s="120">
        <f t="shared" si="5"/>
        <v>49.3407938382407</v>
      </c>
      <c r="BM45" s="120">
        <f t="shared" si="5"/>
        <v>55.566707324422261</v>
      </c>
      <c r="BN45" s="120">
        <f t="shared" si="5"/>
        <v>55.879585077903556</v>
      </c>
      <c r="BO45" s="120">
        <f t="shared" ref="BO45:DZ45" si="6">AVERAGE(BO40:BO44)</f>
        <v>56.895398121649698</v>
      </c>
      <c r="BP45" s="120">
        <f t="shared" si="6"/>
        <v>52.010183554037191</v>
      </c>
      <c r="BQ45" s="120">
        <f t="shared" si="6"/>
        <v>41.710880828885365</v>
      </c>
      <c r="BR45" s="120">
        <f t="shared" si="6"/>
        <v>34.491567382751498</v>
      </c>
      <c r="BS45" s="120">
        <f t="shared" si="6"/>
        <v>35.075146150600183</v>
      </c>
      <c r="BT45" s="120">
        <f t="shared" si="6"/>
        <v>33.609725553177334</v>
      </c>
      <c r="BU45" s="120">
        <f t="shared" si="6"/>
        <v>31.804910514849212</v>
      </c>
      <c r="BV45" s="120">
        <f t="shared" si="6"/>
        <v>43.133636712749613</v>
      </c>
      <c r="BW45" s="120">
        <f t="shared" si="6"/>
        <v>39.558144195286587</v>
      </c>
      <c r="BX45" s="120">
        <f t="shared" si="6"/>
        <v>40.166971479782056</v>
      </c>
      <c r="BY45" s="120">
        <f t="shared" si="6"/>
        <v>39.777598226434399</v>
      </c>
      <c r="BZ45" s="120">
        <f t="shared" si="6"/>
        <v>37.984047304383118</v>
      </c>
      <c r="CA45" s="120">
        <f t="shared" si="6"/>
        <v>37.323627196359482</v>
      </c>
      <c r="CB45" s="120">
        <f t="shared" si="6"/>
        <v>37.480633406882212</v>
      </c>
      <c r="CC45" s="120">
        <f t="shared" si="6"/>
        <v>35.919590295399168</v>
      </c>
      <c r="CD45" s="120">
        <f t="shared" si="6"/>
        <v>35.377152856491392</v>
      </c>
      <c r="CE45" s="120">
        <f t="shared" si="6"/>
        <v>35.654990909090913</v>
      </c>
      <c r="CF45" s="120">
        <f t="shared" si="6"/>
        <v>34.908005990847407</v>
      </c>
      <c r="CG45" s="120">
        <f t="shared" si="6"/>
        <v>35.494339622641512</v>
      </c>
      <c r="CH45" s="120">
        <f t="shared" si="6"/>
        <v>33.770564516129035</v>
      </c>
      <c r="CI45" s="120">
        <f t="shared" si="6"/>
        <v>35.993486590038309</v>
      </c>
      <c r="CJ45" s="120">
        <f t="shared" si="6"/>
        <v>37.251223063805284</v>
      </c>
      <c r="CK45" s="120">
        <f t="shared" si="6"/>
        <v>39.802283104663161</v>
      </c>
      <c r="CL45" s="120">
        <f t="shared" si="6"/>
        <v>41.474144710797844</v>
      </c>
      <c r="CM45" s="120">
        <f t="shared" si="6"/>
        <v>41.565222952311601</v>
      </c>
      <c r="CN45" s="120">
        <f t="shared" si="6"/>
        <v>31.43891327571264</v>
      </c>
      <c r="CO45" s="120">
        <f t="shared" si="6"/>
        <v>30.053761126071063</v>
      </c>
      <c r="CP45" s="120">
        <f t="shared" si="6"/>
        <v>29.211946944903858</v>
      </c>
      <c r="CQ45" s="120">
        <f t="shared" si="6"/>
        <v>28.071618721437972</v>
      </c>
      <c r="CR45" s="120">
        <f t="shared" si="6"/>
        <v>27.030569590716841</v>
      </c>
      <c r="CS45" s="120">
        <f t="shared" si="6"/>
        <v>28.539113741350661</v>
      </c>
      <c r="CT45" s="120">
        <f t="shared" si="6"/>
        <v>30.837324669560804</v>
      </c>
      <c r="CU45" s="120">
        <f t="shared" si="6"/>
        <v>33.235458447535827</v>
      </c>
      <c r="CV45" s="120">
        <f t="shared" si="6"/>
        <v>32.423487235461039</v>
      </c>
      <c r="CW45" s="120">
        <f t="shared" si="6"/>
        <v>31.661712861743801</v>
      </c>
      <c r="CX45" s="120">
        <f t="shared" si="6"/>
        <v>24.21337071891892</v>
      </c>
      <c r="CY45" s="120">
        <f t="shared" si="6"/>
        <v>25.968778919559981</v>
      </c>
      <c r="CZ45" s="120">
        <f t="shared" si="6"/>
        <v>29.186807477821453</v>
      </c>
      <c r="DA45" s="120">
        <f t="shared" si="6"/>
        <v>30.887747500000003</v>
      </c>
      <c r="DB45" s="120">
        <f t="shared" si="6"/>
        <v>30.156466235842789</v>
      </c>
      <c r="DC45" s="120">
        <f t="shared" si="6"/>
        <v>33.985531563239803</v>
      </c>
      <c r="DD45" s="120">
        <f t="shared" si="6"/>
        <v>35.758836380138902</v>
      </c>
      <c r="DE45" s="120">
        <f t="shared" si="6"/>
        <v>41.545714468217533</v>
      </c>
      <c r="DF45" s="120">
        <f t="shared" si="6"/>
        <v>47.605917950680784</v>
      </c>
      <c r="DG45" s="120">
        <f t="shared" si="6"/>
        <v>54.027858763371718</v>
      </c>
      <c r="DH45" s="120">
        <f t="shared" si="6"/>
        <v>44.237261020646798</v>
      </c>
      <c r="DI45" s="120">
        <f t="shared" si="6"/>
        <v>49.397616824104702</v>
      </c>
      <c r="DJ45" s="120">
        <f t="shared" si="6"/>
        <v>50.03820406397832</v>
      </c>
      <c r="DK45" s="120">
        <f t="shared" si="6"/>
        <v>51.075638216726347</v>
      </c>
      <c r="DL45" s="120">
        <f t="shared" si="6"/>
        <v>41.824232020225331</v>
      </c>
      <c r="DM45" s="120">
        <f t="shared" si="6"/>
        <v>41.615889327022941</v>
      </c>
      <c r="DN45" s="120">
        <f t="shared" si="6"/>
        <v>42.608994350313722</v>
      </c>
      <c r="DO45" s="120">
        <f t="shared" si="6"/>
        <v>42.803674759491784</v>
      </c>
      <c r="DP45" s="120">
        <f t="shared" si="6"/>
        <v>49.435245395792421</v>
      </c>
      <c r="DQ45" s="120">
        <f t="shared" si="6"/>
        <v>53.917515012216519</v>
      </c>
      <c r="DR45" s="120">
        <f t="shared" si="6"/>
        <v>53.593840851480763</v>
      </c>
      <c r="DS45" s="120">
        <f t="shared" si="6"/>
        <v>56.618891806405813</v>
      </c>
      <c r="DT45" s="120">
        <f t="shared" si="6"/>
        <v>80.269848530428121</v>
      </c>
      <c r="DU45" s="120">
        <f t="shared" si="6"/>
        <v>74.476844608289014</v>
      </c>
      <c r="DV45" s="120">
        <f t="shared" si="6"/>
        <v>70.64702296745628</v>
      </c>
      <c r="DW45" s="120">
        <f t="shared" si="6"/>
        <v>61.365993459982839</v>
      </c>
      <c r="DX45" s="120">
        <f t="shared" si="6"/>
        <v>57.299711433536046</v>
      </c>
      <c r="DY45" s="120">
        <f t="shared" si="6"/>
        <v>54.406069090865984</v>
      </c>
      <c r="DZ45" s="120">
        <f t="shared" si="6"/>
        <v>51.136955612778905</v>
      </c>
      <c r="EA45" s="120">
        <f t="shared" ref="EA45" si="7">AVERAGE(EA40:EA44)</f>
        <v>53.000252282128756</v>
      </c>
      <c r="EM45" s="120" t="s">
        <v>54</v>
      </c>
    </row>
    <row r="46" spans="1:143" x14ac:dyDescent="0.25">
      <c r="A46" s="120" t="s">
        <v>55</v>
      </c>
      <c r="B46" s="120">
        <f>AVERAGE(B41:B44)</f>
        <v>99.032258064516128</v>
      </c>
      <c r="C46" s="120">
        <f t="shared" ref="C46:BN46" si="8">AVERAGE(C41:C44)</f>
        <v>105.34482758620689</v>
      </c>
      <c r="D46" s="120">
        <f t="shared" si="8"/>
        <v>107.89473684210526</v>
      </c>
      <c r="E46" s="120">
        <f t="shared" si="8"/>
        <v>93.768115942028984</v>
      </c>
      <c r="F46" s="120">
        <f t="shared" si="8"/>
        <v>120.74074074074075</v>
      </c>
      <c r="G46" s="120">
        <f t="shared" si="8"/>
        <v>107.61904761904762</v>
      </c>
      <c r="H46" s="120">
        <f t="shared" si="8"/>
        <v>99.436619718309856</v>
      </c>
      <c r="I46" s="120">
        <f t="shared" si="8"/>
        <v>107.27272727272727</v>
      </c>
      <c r="J46" s="120">
        <f t="shared" si="8"/>
        <v>103.4375</v>
      </c>
      <c r="K46" s="120">
        <f t="shared" si="8"/>
        <v>105</v>
      </c>
      <c r="L46" s="120">
        <f t="shared" si="8"/>
        <v>101.04651162790698</v>
      </c>
      <c r="M46" s="120">
        <f t="shared" si="8"/>
        <v>69.235668789808912</v>
      </c>
      <c r="N46" s="120">
        <f t="shared" si="8"/>
        <v>86.836734693877546</v>
      </c>
      <c r="O46" s="120">
        <f t="shared" si="8"/>
        <v>64.415584415584419</v>
      </c>
      <c r="P46" s="120">
        <f t="shared" si="8"/>
        <v>63.612167300380229</v>
      </c>
      <c r="Q46" s="120">
        <f t="shared" si="8"/>
        <v>75.376344086021504</v>
      </c>
      <c r="R46" s="120">
        <f t="shared" si="8"/>
        <v>72.164948453608247</v>
      </c>
      <c r="S46" s="120">
        <f t="shared" si="8"/>
        <v>68.714733542319749</v>
      </c>
      <c r="T46" s="120">
        <f t="shared" si="8"/>
        <v>60.582822085889568</v>
      </c>
      <c r="U46" s="120">
        <f t="shared" si="8"/>
        <v>62.492012779552716</v>
      </c>
      <c r="V46" s="120">
        <f t="shared" si="8"/>
        <v>54.87096774193548</v>
      </c>
      <c r="W46" s="120">
        <f t="shared" si="8"/>
        <v>66.703703703703709</v>
      </c>
      <c r="X46" s="120">
        <f t="shared" si="8"/>
        <v>62.827586206896555</v>
      </c>
      <c r="Y46" s="120">
        <f t="shared" si="8"/>
        <v>66.724137931034477</v>
      </c>
      <c r="Z46" s="120">
        <f t="shared" si="8"/>
        <v>59</v>
      </c>
      <c r="AA46" s="120">
        <f t="shared" si="8"/>
        <v>60.74074074074074</v>
      </c>
      <c r="AB46" s="120">
        <f t="shared" si="8"/>
        <v>50.34375</v>
      </c>
      <c r="AC46" s="120">
        <f t="shared" si="8"/>
        <v>45.65094817567568</v>
      </c>
      <c r="AD46" s="120">
        <f t="shared" si="8"/>
        <v>47.761355810810812</v>
      </c>
      <c r="AE46" s="120">
        <f t="shared" si="8"/>
        <v>42.896688869047622</v>
      </c>
      <c r="AF46" s="120">
        <f t="shared" si="8"/>
        <v>39.900884374999997</v>
      </c>
      <c r="AG46" s="120">
        <f t="shared" si="8"/>
        <v>35.760979248484844</v>
      </c>
      <c r="AH46" s="120">
        <f t="shared" si="8"/>
        <v>34.239832842105265</v>
      </c>
      <c r="AI46" s="120">
        <f t="shared" si="8"/>
        <v>37.667164897660811</v>
      </c>
      <c r="AJ46" s="120">
        <f t="shared" si="8"/>
        <v>91.702970297029708</v>
      </c>
      <c r="AK46" s="120">
        <f t="shared" si="8"/>
        <v>99.035830618892518</v>
      </c>
      <c r="AL46" s="120">
        <f t="shared" si="8"/>
        <v>96.72303206997087</v>
      </c>
      <c r="AM46" s="120">
        <f t="shared" si="8"/>
        <v>90.698666666666668</v>
      </c>
      <c r="AN46" s="120">
        <f t="shared" si="8"/>
        <v>84.826923076923094</v>
      </c>
      <c r="AO46" s="120">
        <f t="shared" si="8"/>
        <v>72.205128205128219</v>
      </c>
      <c r="AP46" s="120">
        <f t="shared" si="8"/>
        <v>68.562724014336936</v>
      </c>
      <c r="AQ46" s="120">
        <f t="shared" si="8"/>
        <v>80.024439918533602</v>
      </c>
      <c r="AR46" s="120">
        <f t="shared" si="8"/>
        <v>96.118451025056942</v>
      </c>
      <c r="AS46" s="120">
        <f t="shared" si="8"/>
        <v>64.164285901467508</v>
      </c>
      <c r="AT46" s="120">
        <f t="shared" si="8"/>
        <v>57.900274853801164</v>
      </c>
      <c r="AU46" s="120">
        <f t="shared" si="8"/>
        <v>56.262579143389203</v>
      </c>
      <c r="AV46" s="120">
        <f t="shared" si="8"/>
        <v>55.729565217391304</v>
      </c>
      <c r="AW46" s="120">
        <f t="shared" si="8"/>
        <v>54.586772413793113</v>
      </c>
      <c r="AX46" s="120">
        <f t="shared" si="8"/>
        <v>53.35462423738214</v>
      </c>
      <c r="AY46" s="120">
        <f t="shared" si="8"/>
        <v>55.59901335559266</v>
      </c>
      <c r="AZ46" s="120">
        <f t="shared" si="8"/>
        <v>63.333455700379474</v>
      </c>
      <c r="BA46" s="120">
        <f t="shared" si="8"/>
        <v>74.005355466130112</v>
      </c>
      <c r="BB46" s="120">
        <f t="shared" si="8"/>
        <v>82.013158082975679</v>
      </c>
      <c r="BC46" s="120">
        <f t="shared" si="8"/>
        <v>82.158547427891776</v>
      </c>
      <c r="BD46" s="120">
        <f t="shared" si="8"/>
        <v>66.192258901830286</v>
      </c>
      <c r="BE46" s="120">
        <f t="shared" si="8"/>
        <v>58.180794573643418</v>
      </c>
      <c r="BF46" s="120">
        <f t="shared" si="8"/>
        <v>48.24173402868319</v>
      </c>
      <c r="BG46" s="120">
        <f t="shared" si="8"/>
        <v>48.665707850707854</v>
      </c>
      <c r="BH46" s="120">
        <f t="shared" si="8"/>
        <v>48.793896261190106</v>
      </c>
      <c r="BI46" s="120">
        <f t="shared" si="8"/>
        <v>49.805053313403093</v>
      </c>
      <c r="BJ46" s="120">
        <f t="shared" si="8"/>
        <v>48.436398809523816</v>
      </c>
      <c r="BK46" s="120">
        <f t="shared" si="8"/>
        <v>50.183276180427328</v>
      </c>
      <c r="BL46" s="120">
        <f t="shared" si="8"/>
        <v>49.72968390804597</v>
      </c>
      <c r="BM46" s="120">
        <f t="shared" si="8"/>
        <v>54.18404791473796</v>
      </c>
      <c r="BN46" s="120">
        <f t="shared" si="8"/>
        <v>55.126520473998191</v>
      </c>
      <c r="BO46" s="120">
        <f t="shared" ref="BO46:DZ46" si="9">AVERAGE(BO41:BO44)</f>
        <v>56.217190446723251</v>
      </c>
      <c r="BP46" s="120">
        <f t="shared" si="9"/>
        <v>52.374817315788604</v>
      </c>
      <c r="BQ46" s="120">
        <f t="shared" si="9"/>
        <v>42.423006480096845</v>
      </c>
      <c r="BR46" s="120">
        <f t="shared" si="9"/>
        <v>34.491567382751498</v>
      </c>
      <c r="BS46" s="120">
        <f t="shared" si="9"/>
        <v>35.075146150600183</v>
      </c>
      <c r="BT46" s="120">
        <f t="shared" si="9"/>
        <v>33.609725553177334</v>
      </c>
      <c r="BU46" s="120">
        <f t="shared" si="9"/>
        <v>31.804910514849212</v>
      </c>
      <c r="BV46" s="120">
        <f t="shared" si="9"/>
        <v>43.133636712749613</v>
      </c>
      <c r="BW46" s="120">
        <f t="shared" si="9"/>
        <v>41.799464354945385</v>
      </c>
      <c r="BX46" s="120">
        <f t="shared" si="9"/>
        <v>41.25200894381102</v>
      </c>
      <c r="BY46" s="120">
        <f t="shared" si="9"/>
        <v>41.662742368891372</v>
      </c>
      <c r="BZ46" s="120">
        <f t="shared" si="9"/>
        <v>40.142286552904956</v>
      </c>
      <c r="CA46" s="120">
        <f t="shared" si="9"/>
        <v>41.29061914632274</v>
      </c>
      <c r="CB46" s="120">
        <f t="shared" si="9"/>
        <v>42.788133572855628</v>
      </c>
      <c r="CC46" s="120">
        <f t="shared" si="9"/>
        <v>44.017448870899017</v>
      </c>
      <c r="CD46" s="120">
        <f t="shared" si="9"/>
        <v>44.689963877182421</v>
      </c>
      <c r="CE46" s="120">
        <f t="shared" si="9"/>
        <v>45.752178030303028</v>
      </c>
      <c r="CF46" s="120">
        <f t="shared" si="9"/>
        <v>44.404500568762693</v>
      </c>
      <c r="CG46" s="120">
        <f t="shared" si="9"/>
        <v>35.494339622641512</v>
      </c>
      <c r="CH46" s="120">
        <f t="shared" si="9"/>
        <v>33.770564516129035</v>
      </c>
      <c r="CI46" s="120">
        <f t="shared" si="9"/>
        <v>35.993486590038309</v>
      </c>
      <c r="CJ46" s="120">
        <f t="shared" si="9"/>
        <v>37.251223063805284</v>
      </c>
      <c r="CK46" s="120">
        <f t="shared" si="9"/>
        <v>39.802283104663161</v>
      </c>
      <c r="CL46" s="120">
        <f t="shared" si="9"/>
        <v>41.474144710797844</v>
      </c>
      <c r="CM46" s="120">
        <f t="shared" si="9"/>
        <v>41.565222952311601</v>
      </c>
      <c r="CN46" s="120">
        <f t="shared" si="9"/>
        <v>40.721909913568965</v>
      </c>
      <c r="CO46" s="120">
        <f t="shared" si="9"/>
        <v>39.321067189106593</v>
      </c>
      <c r="CP46" s="120">
        <f t="shared" si="9"/>
        <v>39.144208417355784</v>
      </c>
      <c r="CQ46" s="120">
        <f t="shared" si="9"/>
        <v>35.443663582156958</v>
      </c>
      <c r="CR46" s="120">
        <f t="shared" si="9"/>
        <v>33.640167386075262</v>
      </c>
      <c r="CS46" s="120">
        <f t="shared" si="9"/>
        <v>33.63369211202599</v>
      </c>
      <c r="CT46" s="120">
        <f t="shared" si="9"/>
        <v>39.355282504341204</v>
      </c>
      <c r="CU46" s="120">
        <f t="shared" si="9"/>
        <v>41.93358217130374</v>
      </c>
      <c r="CV46" s="120">
        <f t="shared" si="9"/>
        <v>37.666196980614721</v>
      </c>
      <c r="CW46" s="120">
        <f t="shared" si="9"/>
        <v>37.711948148991731</v>
      </c>
      <c r="CX46" s="120">
        <f t="shared" si="9"/>
        <v>27.127427398648649</v>
      </c>
      <c r="CY46" s="120">
        <f t="shared" si="9"/>
        <v>27.129875899449974</v>
      </c>
      <c r="CZ46" s="120">
        <f t="shared" si="9"/>
        <v>27.485791847276811</v>
      </c>
      <c r="DA46" s="120">
        <f t="shared" si="9"/>
        <v>25.630866666666666</v>
      </c>
      <c r="DB46" s="120">
        <f t="shared" si="9"/>
        <v>26.711788314457053</v>
      </c>
      <c r="DC46" s="120">
        <f t="shared" si="9"/>
        <v>25.159015417653077</v>
      </c>
      <c r="DD46" s="120">
        <f t="shared" si="9"/>
        <v>29.091401840185203</v>
      </c>
      <c r="DE46" s="120">
        <f t="shared" si="9"/>
        <v>31.208639290956711</v>
      </c>
      <c r="DF46" s="120">
        <f t="shared" si="9"/>
        <v>43.559993934241042</v>
      </c>
      <c r="DG46" s="120">
        <f t="shared" si="9"/>
        <v>52.777133351162291</v>
      </c>
      <c r="DH46" s="120">
        <f t="shared" si="9"/>
        <v>40.377554694195744</v>
      </c>
      <c r="DI46" s="120">
        <f t="shared" si="9"/>
        <v>50.341318530130877</v>
      </c>
      <c r="DJ46" s="120">
        <f t="shared" si="9"/>
        <v>52.934985079972904</v>
      </c>
      <c r="DK46" s="120">
        <f t="shared" si="9"/>
        <v>54.858515270907937</v>
      </c>
      <c r="DL46" s="120">
        <f t="shared" si="9"/>
        <v>45.057362525281668</v>
      </c>
      <c r="DM46" s="120">
        <f t="shared" si="9"/>
        <v>43.597136658778673</v>
      </c>
      <c r="DN46" s="120">
        <f t="shared" si="9"/>
        <v>44.36794793789214</v>
      </c>
      <c r="DO46" s="120">
        <f t="shared" si="9"/>
        <v>44.873572322163234</v>
      </c>
      <c r="DP46" s="120">
        <f t="shared" si="9"/>
        <v>52.39746188121444</v>
      </c>
      <c r="DQ46" s="120">
        <f t="shared" si="9"/>
        <v>56.655235765235396</v>
      </c>
      <c r="DR46" s="120">
        <f t="shared" si="9"/>
        <v>55.739424490256212</v>
      </c>
      <c r="DS46" s="120">
        <f t="shared" si="9"/>
        <v>57.346885852412278</v>
      </c>
      <c r="DT46" s="120">
        <f t="shared" si="9"/>
        <v>59.089072967063075</v>
      </c>
      <c r="DU46" s="120">
        <f t="shared" si="9"/>
        <v>58.234019614451796</v>
      </c>
      <c r="DV46" s="120">
        <f t="shared" si="9"/>
        <v>56.584101152681306</v>
      </c>
      <c r="DW46" s="120">
        <f t="shared" si="9"/>
        <v>54.991647141600865</v>
      </c>
      <c r="DX46" s="120">
        <f t="shared" si="9"/>
        <v>52.486297279602205</v>
      </c>
      <c r="DY46" s="120">
        <f t="shared" si="9"/>
        <v>51.006919951778606</v>
      </c>
      <c r="DZ46" s="120">
        <f t="shared" si="9"/>
        <v>49.007666499762848</v>
      </c>
      <c r="EA46" s="120">
        <f t="shared" ref="EA46:EK46" si="10">AVERAGE(EA41:EA44)</f>
        <v>51.494163737756566</v>
      </c>
      <c r="EB46" s="120">
        <f t="shared" si="10"/>
        <v>56.331666666666671</v>
      </c>
      <c r="EC46" s="120">
        <f t="shared" si="10"/>
        <v>55.979666666666667</v>
      </c>
      <c r="ED46" s="120">
        <f t="shared" si="10"/>
        <v>57.399333333333338</v>
      </c>
      <c r="EE46" s="120">
        <f t="shared" si="10"/>
        <v>55.699666666666666</v>
      </c>
      <c r="EF46" s="120">
        <f t="shared" si="10"/>
        <v>55.67766666666666</v>
      </c>
      <c r="EG46" s="120">
        <f t="shared" si="10"/>
        <v>55.663666666666671</v>
      </c>
      <c r="EH46" s="120">
        <f t="shared" si="10"/>
        <v>55.670999999999999</v>
      </c>
      <c r="EI46" s="120">
        <f t="shared" si="10"/>
        <v>55.641999999999996</v>
      </c>
      <c r="EJ46" s="120">
        <f t="shared" si="10"/>
        <v>55.342000000000006</v>
      </c>
      <c r="EK46" s="120">
        <f t="shared" si="10"/>
        <v>55.042000000000002</v>
      </c>
      <c r="EM46" s="120" t="s">
        <v>55</v>
      </c>
    </row>
    <row r="48" spans="1:143" x14ac:dyDescent="0.25">
      <c r="CW48" s="120" t="s">
        <v>56</v>
      </c>
      <c r="CX48" s="120">
        <v>0</v>
      </c>
      <c r="CY48" s="120">
        <v>0</v>
      </c>
      <c r="CZ48" s="120">
        <v>0</v>
      </c>
      <c r="DA48" s="120">
        <v>0</v>
      </c>
      <c r="DB48" s="120">
        <v>0.15823905275271433</v>
      </c>
      <c r="DC48" s="120">
        <v>0.53856002744320453</v>
      </c>
      <c r="DD48" s="120">
        <v>0.52806617111579746</v>
      </c>
      <c r="DE48" s="120">
        <v>0.58644304401140557</v>
      </c>
      <c r="DF48" s="120">
        <v>0.72681970508301141</v>
      </c>
      <c r="DG48" s="120">
        <v>1.0586440297675488</v>
      </c>
      <c r="DH48" s="120">
        <v>1.1320870812619606</v>
      </c>
      <c r="DI48" s="120">
        <v>1.210387085684731</v>
      </c>
      <c r="DJ48" s="120">
        <v>0.81157972600120953</v>
      </c>
      <c r="DK48" s="120">
        <v>1.0938463659784787</v>
      </c>
      <c r="DL48" s="120">
        <v>1.0000091101793163</v>
      </c>
    </row>
    <row r="51" spans="128:157" x14ac:dyDescent="0.25">
      <c r="DX51" s="120" t="s">
        <v>57</v>
      </c>
      <c r="DY51" s="120" t="s">
        <v>58</v>
      </c>
      <c r="DZ51" s="120" t="s">
        <v>59</v>
      </c>
      <c r="EA51" s="120" t="s">
        <v>60</v>
      </c>
      <c r="EB51" s="120" t="s">
        <v>61</v>
      </c>
      <c r="EC51" s="120">
        <v>2000</v>
      </c>
      <c r="ED51" s="120">
        <v>2001</v>
      </c>
      <c r="EE51" s="120">
        <v>2002</v>
      </c>
      <c r="EF51" s="120">
        <v>2003</v>
      </c>
      <c r="EG51" s="120">
        <v>2004</v>
      </c>
      <c r="EH51" s="120">
        <v>2005</v>
      </c>
      <c r="EI51" s="120">
        <v>2006</v>
      </c>
      <c r="EJ51" s="120">
        <v>2007</v>
      </c>
      <c r="EK51" s="120">
        <v>2008</v>
      </c>
      <c r="EL51" s="120">
        <v>2009</v>
      </c>
      <c r="EM51" s="120">
        <v>2010</v>
      </c>
      <c r="EN51" s="120">
        <v>2011</v>
      </c>
      <c r="EO51" s="120">
        <v>2012</v>
      </c>
      <c r="EP51" s="120">
        <v>2013</v>
      </c>
      <c r="EQ51" s="120">
        <v>2014</v>
      </c>
      <c r="ER51" s="120">
        <v>2015</v>
      </c>
      <c r="ES51" s="120">
        <v>2016</v>
      </c>
      <c r="ET51" s="120">
        <v>2017</v>
      </c>
      <c r="EU51" s="120">
        <v>2018</v>
      </c>
      <c r="EV51" s="120">
        <v>2019</v>
      </c>
      <c r="EW51" s="120" t="s">
        <v>62</v>
      </c>
    </row>
    <row r="52" spans="128:157" x14ac:dyDescent="0.25">
      <c r="DX52" s="120" t="s">
        <v>50</v>
      </c>
      <c r="DY52" s="120" t="s">
        <v>63</v>
      </c>
      <c r="DZ52" s="120" t="s">
        <v>64</v>
      </c>
      <c r="EB52" s="120" t="s">
        <v>65</v>
      </c>
      <c r="EC52" s="120">
        <v>66.650999999999996</v>
      </c>
      <c r="ED52" s="120">
        <v>70.786000000000001</v>
      </c>
      <c r="EE52" s="120">
        <v>79.382000000000005</v>
      </c>
      <c r="EF52" s="120">
        <v>74.605000000000004</v>
      </c>
      <c r="EG52" s="120">
        <v>70.662999999999997</v>
      </c>
      <c r="EH52" s="120">
        <v>69.331000000000003</v>
      </c>
      <c r="EI52" s="120">
        <v>66.956000000000003</v>
      </c>
      <c r="EJ52" s="120">
        <v>65.153999999999996</v>
      </c>
      <c r="EK52" s="120">
        <v>63.451000000000001</v>
      </c>
      <c r="EL52" s="120">
        <v>66.820999999999998</v>
      </c>
      <c r="EM52" s="120">
        <v>64.980999999999995</v>
      </c>
      <c r="EN52" s="120">
        <v>64.650999999999996</v>
      </c>
      <c r="EO52" s="120">
        <v>68.180999999999997</v>
      </c>
      <c r="EP52" s="120">
        <v>66.241</v>
      </c>
      <c r="EQ52" s="120">
        <v>65.825000000000003</v>
      </c>
      <c r="ER52" s="120">
        <v>65.614000000000004</v>
      </c>
      <c r="ES52" s="120">
        <v>65.603999999999999</v>
      </c>
      <c r="ET52" s="120">
        <v>65.305999999999997</v>
      </c>
      <c r="EU52" s="120">
        <v>64.481999999999999</v>
      </c>
      <c r="EV52" s="120">
        <v>63.951000000000001</v>
      </c>
      <c r="EW52" s="120">
        <v>2013</v>
      </c>
    </row>
    <row r="53" spans="128:157" x14ac:dyDescent="0.25">
      <c r="DX53" s="120" t="s">
        <v>52</v>
      </c>
      <c r="DY53" s="120" t="s">
        <v>63</v>
      </c>
      <c r="DZ53" s="120" t="s">
        <v>64</v>
      </c>
      <c r="EB53" s="120" t="s">
        <v>65</v>
      </c>
      <c r="EC53" s="120">
        <v>37.442</v>
      </c>
      <c r="ED53" s="120">
        <v>37.749000000000002</v>
      </c>
      <c r="EE53" s="120">
        <v>37.744</v>
      </c>
      <c r="EF53" s="120">
        <v>37.161000000000001</v>
      </c>
      <c r="EG53" s="120">
        <v>35.161999999999999</v>
      </c>
      <c r="EH53" s="120">
        <v>33.814</v>
      </c>
      <c r="EI53" s="120">
        <v>31.494</v>
      </c>
      <c r="EJ53" s="120">
        <v>34.826000000000001</v>
      </c>
      <c r="EK53" s="120">
        <v>31.664999999999999</v>
      </c>
      <c r="EL53" s="120">
        <v>35.793999999999997</v>
      </c>
      <c r="EM53" s="120">
        <v>36.555999999999997</v>
      </c>
      <c r="EN53" s="120">
        <v>36.534999999999997</v>
      </c>
      <c r="EO53" s="120">
        <v>37.398000000000003</v>
      </c>
      <c r="EP53" s="120">
        <v>39.363999999999997</v>
      </c>
      <c r="EQ53" s="120">
        <v>40.723999999999997</v>
      </c>
      <c r="ER53" s="120">
        <v>41.844000000000001</v>
      </c>
      <c r="ES53" s="120">
        <v>42.911000000000001</v>
      </c>
      <c r="ET53" s="120">
        <v>43.819000000000003</v>
      </c>
      <c r="EU53" s="120">
        <v>44.512999999999998</v>
      </c>
      <c r="EV53" s="120">
        <v>44.942</v>
      </c>
      <c r="EW53" s="120">
        <v>2013</v>
      </c>
    </row>
    <row r="54" spans="128:157" x14ac:dyDescent="0.25">
      <c r="DX54" s="120" t="s">
        <v>53</v>
      </c>
      <c r="DY54" s="120" t="s">
        <v>63</v>
      </c>
      <c r="DZ54" s="120" t="s">
        <v>64</v>
      </c>
      <c r="EB54" s="120" t="s">
        <v>65</v>
      </c>
      <c r="EC54" s="120">
        <v>43.317</v>
      </c>
      <c r="ED54" s="120">
        <v>43.488</v>
      </c>
      <c r="EE54" s="120">
        <v>36.948999999999998</v>
      </c>
      <c r="EF54" s="120">
        <v>36.908999999999999</v>
      </c>
      <c r="EG54" s="120">
        <v>35.884</v>
      </c>
      <c r="EH54" s="120">
        <v>33.201000000000001</v>
      </c>
      <c r="EI54" s="120">
        <v>30.968</v>
      </c>
      <c r="EJ54" s="120">
        <v>28.331</v>
      </c>
      <c r="EK54" s="120">
        <v>27.231999999999999</v>
      </c>
      <c r="EL54" s="120">
        <v>31.579000000000001</v>
      </c>
      <c r="EM54" s="120">
        <v>35.313000000000002</v>
      </c>
      <c r="EN54" s="120">
        <v>38.82</v>
      </c>
      <c r="EO54" s="120">
        <v>42.091000000000001</v>
      </c>
      <c r="EP54" s="120">
        <v>45.192</v>
      </c>
      <c r="EQ54" s="120">
        <v>47.945999999999998</v>
      </c>
      <c r="ER54" s="120">
        <v>50.77</v>
      </c>
      <c r="ES54" s="120">
        <v>53.722000000000001</v>
      </c>
      <c r="ET54" s="120">
        <v>55.844000000000001</v>
      </c>
      <c r="EU54" s="120">
        <v>57.530999999999999</v>
      </c>
      <c r="EV54" s="120">
        <v>59.046999999999997</v>
      </c>
      <c r="EW54" s="120">
        <v>2013</v>
      </c>
    </row>
    <row r="56" spans="128:157" x14ac:dyDescent="0.25">
      <c r="DX56" s="120" t="s">
        <v>57</v>
      </c>
      <c r="DY56" s="120" t="s">
        <v>58</v>
      </c>
      <c r="DZ56" s="120" t="s">
        <v>59</v>
      </c>
      <c r="EA56" s="120" t="s">
        <v>60</v>
      </c>
      <c r="EB56" s="120" t="s">
        <v>61</v>
      </c>
      <c r="EC56" s="120">
        <v>1995</v>
      </c>
      <c r="ED56" s="120">
        <v>1996</v>
      </c>
      <c r="EE56" s="120">
        <v>1997</v>
      </c>
      <c r="EF56" s="120">
        <v>1998</v>
      </c>
      <c r="EG56" s="120">
        <v>1999</v>
      </c>
      <c r="EH56" s="120">
        <v>2000</v>
      </c>
      <c r="EI56" s="120">
        <v>2001</v>
      </c>
      <c r="EJ56" s="120">
        <v>2002</v>
      </c>
      <c r="EK56" s="120">
        <v>2003</v>
      </c>
      <c r="EL56" s="120">
        <v>2004</v>
      </c>
      <c r="EM56" s="120">
        <v>2005</v>
      </c>
      <c r="EN56" s="120">
        <v>2006</v>
      </c>
      <c r="EO56" s="120">
        <v>2007</v>
      </c>
      <c r="EP56" s="120">
        <v>2008</v>
      </c>
      <c r="EQ56" s="120">
        <v>2009</v>
      </c>
      <c r="ER56" s="120">
        <v>2010</v>
      </c>
      <c r="ES56" s="120">
        <v>2011</v>
      </c>
      <c r="ET56" s="120">
        <v>2012</v>
      </c>
      <c r="EU56" s="120">
        <v>2013</v>
      </c>
      <c r="EV56" s="120">
        <v>2014</v>
      </c>
      <c r="EW56" s="120">
        <v>2015</v>
      </c>
      <c r="EX56" s="120">
        <v>2016</v>
      </c>
      <c r="EY56" s="120">
        <v>2017</v>
      </c>
      <c r="EZ56" s="120">
        <v>2018</v>
      </c>
      <c r="FA56" s="120">
        <v>2019</v>
      </c>
    </row>
    <row r="57" spans="128:157" x14ac:dyDescent="0.25">
      <c r="DX57" s="120" t="s">
        <v>52</v>
      </c>
      <c r="DY57" s="120" t="s">
        <v>63</v>
      </c>
      <c r="DZ57" s="120" t="s">
        <v>64</v>
      </c>
      <c r="EB57" s="120" t="s">
        <v>65</v>
      </c>
      <c r="EC57" s="120">
        <v>20.878</v>
      </c>
      <c r="ED57" s="120">
        <v>20.667999999999999</v>
      </c>
      <c r="EE57" s="120">
        <v>19.991</v>
      </c>
      <c r="EF57" s="120">
        <v>36.414000000000001</v>
      </c>
      <c r="EG57" s="120">
        <v>37</v>
      </c>
      <c r="EH57" s="120">
        <v>37.442</v>
      </c>
      <c r="EI57" s="120">
        <v>37.749000000000002</v>
      </c>
      <c r="EJ57" s="120">
        <v>37.744</v>
      </c>
      <c r="EK57" s="120">
        <v>37.161000000000001</v>
      </c>
      <c r="EL57" s="120">
        <v>35.161999999999999</v>
      </c>
      <c r="EM57" s="120">
        <v>33.814</v>
      </c>
      <c r="EN57" s="120">
        <v>31.494</v>
      </c>
      <c r="EO57" s="120">
        <v>34.826000000000001</v>
      </c>
      <c r="EP57" s="120">
        <v>31.664999999999999</v>
      </c>
      <c r="EQ57" s="120">
        <v>35.793999999999997</v>
      </c>
      <c r="ER57" s="120">
        <v>36.555999999999997</v>
      </c>
      <c r="ES57" s="120">
        <v>36.534999999999997</v>
      </c>
      <c r="ET57" s="120">
        <v>37.398000000000003</v>
      </c>
      <c r="EU57" s="120">
        <v>39.363999999999997</v>
      </c>
      <c r="EV57" s="120">
        <v>40.723999999999997</v>
      </c>
      <c r="EW57" s="120">
        <v>41.844000000000001</v>
      </c>
      <c r="EX57" s="120">
        <v>42.911000000000001</v>
      </c>
      <c r="EY57" s="120">
        <v>43.819000000000003</v>
      </c>
      <c r="EZ57" s="120">
        <v>44.512999999999998</v>
      </c>
      <c r="FA57" s="120">
        <v>44.942</v>
      </c>
    </row>
  </sheetData>
  <conditionalFormatting sqref="B1:EL1 B9:EL9 EN9:EO9 EN1:EO1">
    <cfRule type="containsText" dxfId="3" priority="4" operator="containsText" text="...">
      <formula>NOT(ISERROR(SEARCH("...",B1)))</formula>
    </cfRule>
  </conditionalFormatting>
  <conditionalFormatting sqref="B1:EL1 B9:EL9 EN9:EO9 EN1:EO1">
    <cfRule type="containsText" dxfId="2" priority="3" operator="containsText" text="…">
      <formula>NOT(ISERROR(SEARCH("…",B1)))</formula>
    </cfRule>
  </conditionalFormatting>
  <conditionalFormatting sqref="B39:EL39">
    <cfRule type="containsText" dxfId="1" priority="2" operator="containsText" text="...">
      <formula>NOT(ISERROR(SEARCH("...",B39)))</formula>
    </cfRule>
  </conditionalFormatting>
  <conditionalFormatting sqref="B39:EL39">
    <cfRule type="containsText" dxfId="0" priority="1" operator="containsText" text="…">
      <formula>NOT(ISERROR(SEARCH("…",B39)))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workbookViewId="0">
      <selection activeCell="F3" sqref="F3"/>
    </sheetView>
  </sheetViews>
  <sheetFormatPr defaultRowHeight="15" x14ac:dyDescent="0.25"/>
  <cols>
    <col min="1" max="1" width="9.140625" style="3"/>
    <col min="2" max="16384" width="9.140625" style="2"/>
  </cols>
  <sheetData>
    <row r="2" spans="1:6" x14ac:dyDescent="0.25">
      <c r="A2" s="1"/>
      <c r="B2" s="1">
        <v>2014</v>
      </c>
      <c r="C2" s="1" t="s">
        <v>0</v>
      </c>
      <c r="D2" s="1">
        <v>2060</v>
      </c>
    </row>
    <row r="3" spans="1:6" x14ac:dyDescent="0.25">
      <c r="A3" s="3" t="s">
        <v>1</v>
      </c>
      <c r="B3" s="4">
        <v>5.2553523493594643</v>
      </c>
      <c r="C3" s="5">
        <f>D3-B3</f>
        <v>-3.7312814712026112</v>
      </c>
      <c r="D3" s="5">
        <v>1.524070878156853</v>
      </c>
      <c r="F3" s="6" t="s">
        <v>2</v>
      </c>
    </row>
    <row r="4" spans="1:6" x14ac:dyDescent="0.25">
      <c r="A4" s="3" t="s">
        <v>3</v>
      </c>
      <c r="B4" s="5">
        <v>5.1856950239443727</v>
      </c>
      <c r="C4" s="5">
        <f t="shared" ref="C4:C34" si="0">D4-B4</f>
        <v>-2.3820861602190559</v>
      </c>
      <c r="D4" s="5">
        <v>2.8036088637253167</v>
      </c>
    </row>
    <row r="5" spans="1:6" x14ac:dyDescent="0.25">
      <c r="A5" s="3" t="s">
        <v>4</v>
      </c>
      <c r="B5" s="5">
        <v>5.0366365003739277</v>
      </c>
      <c r="C5" s="5">
        <f t="shared" si="0"/>
        <v>-2.8830597236585791</v>
      </c>
      <c r="D5" s="5">
        <v>2.1535767767153486</v>
      </c>
    </row>
    <row r="6" spans="1:6" x14ac:dyDescent="0.25">
      <c r="A6" s="3" t="s">
        <v>5</v>
      </c>
      <c r="B6" s="5">
        <v>5.014172203893871</v>
      </c>
      <c r="C6" s="5">
        <f t="shared" si="0"/>
        <v>-2.4296747242107108</v>
      </c>
      <c r="D6" s="5">
        <v>2.5844974796831601</v>
      </c>
    </row>
    <row r="7" spans="1:6" x14ac:dyDescent="0.25">
      <c r="A7" s="3" t="s">
        <v>6</v>
      </c>
      <c r="B7" s="5">
        <v>4.9080052730891515</v>
      </c>
      <c r="C7" s="5">
        <f t="shared" si="0"/>
        <v>-2.0623918371404266</v>
      </c>
      <c r="D7" s="5">
        <v>2.8456134359487248</v>
      </c>
    </row>
    <row r="8" spans="1:6" x14ac:dyDescent="0.25">
      <c r="A8" s="3" t="s">
        <v>7</v>
      </c>
      <c r="B8" s="5">
        <v>4.7065199185871478</v>
      </c>
      <c r="C8" s="5">
        <f t="shared" si="0"/>
        <v>-3.0553238065873987</v>
      </c>
      <c r="D8" s="5">
        <v>1.6511961119997491</v>
      </c>
    </row>
    <row r="9" spans="1:6" x14ac:dyDescent="0.25">
      <c r="A9" s="3" t="s">
        <v>8</v>
      </c>
      <c r="B9" s="5">
        <v>4.1394737942964852</v>
      </c>
      <c r="C9" s="5">
        <f t="shared" si="0"/>
        <v>-1.5526604753047928</v>
      </c>
      <c r="D9" s="5">
        <v>2.5868133189916924</v>
      </c>
    </row>
    <row r="10" spans="1:6" x14ac:dyDescent="0.25">
      <c r="A10" s="3" t="s">
        <v>9</v>
      </c>
      <c r="B10" s="5">
        <v>4.1120704691339602</v>
      </c>
      <c r="C10" s="5">
        <f t="shared" si="0"/>
        <v>-2.1784127466793848</v>
      </c>
      <c r="D10" s="5">
        <v>1.9336577224545752</v>
      </c>
    </row>
    <row r="11" spans="1:6" x14ac:dyDescent="0.25">
      <c r="A11" s="3" t="s">
        <v>10</v>
      </c>
      <c r="B11" s="5">
        <v>3.8944117479501998</v>
      </c>
      <c r="C11" s="5">
        <f t="shared" si="0"/>
        <v>-1.9001658072364815</v>
      </c>
      <c r="D11" s="5">
        <v>1.9942459407137183</v>
      </c>
    </row>
    <row r="12" spans="1:6" x14ac:dyDescent="0.25">
      <c r="A12" s="3" t="s">
        <v>11</v>
      </c>
      <c r="B12" s="7">
        <v>3.8875386691696332</v>
      </c>
      <c r="C12" s="7">
        <f t="shared" si="0"/>
        <v>-1.9832626568168572</v>
      </c>
      <c r="D12" s="7">
        <v>1.904276012352776</v>
      </c>
    </row>
    <row r="13" spans="1:6" x14ac:dyDescent="0.25">
      <c r="A13" s="3" t="s">
        <v>12</v>
      </c>
      <c r="B13" s="7">
        <v>3.8801797655748809</v>
      </c>
      <c r="C13" s="7">
        <f t="shared" si="0"/>
        <v>-1.9622896263120635</v>
      </c>
      <c r="D13" s="7">
        <v>1.9178901392628174</v>
      </c>
    </row>
    <row r="14" spans="1:6" x14ac:dyDescent="0.25">
      <c r="A14" s="3" t="s">
        <v>13</v>
      </c>
      <c r="B14" s="7">
        <v>3.8350155330983071</v>
      </c>
      <c r="C14" s="7">
        <f t="shared" si="0"/>
        <v>-1.5714184627866121</v>
      </c>
      <c r="D14" s="7">
        <v>2.263597070311695</v>
      </c>
    </row>
    <row r="15" spans="1:6" x14ac:dyDescent="0.25">
      <c r="A15" s="3" t="s">
        <v>14</v>
      </c>
      <c r="B15" s="7">
        <v>3.7902241397453436</v>
      </c>
      <c r="C15" s="7">
        <f t="shared" si="0"/>
        <v>-1.808596239668206</v>
      </c>
      <c r="D15" s="7">
        <v>1.9816279000771375</v>
      </c>
    </row>
    <row r="16" spans="1:6" x14ac:dyDescent="0.25">
      <c r="A16" s="3" t="s">
        <v>15</v>
      </c>
      <c r="B16" s="7">
        <v>3.789003105147474</v>
      </c>
      <c r="C16" s="7">
        <f t="shared" si="0"/>
        <v>-1.6842493997070873</v>
      </c>
      <c r="D16" s="7">
        <v>2.1047537054403866</v>
      </c>
    </row>
    <row r="17" spans="1:12" x14ac:dyDescent="0.25">
      <c r="A17" s="3" t="s">
        <v>16</v>
      </c>
      <c r="B17" s="7">
        <v>3.7021522051206306</v>
      </c>
      <c r="C17" s="7">
        <f t="shared" si="0"/>
        <v>-1.3505683160870161</v>
      </c>
      <c r="D17" s="7">
        <v>2.3515838890336145</v>
      </c>
    </row>
    <row r="18" spans="1:12" x14ac:dyDescent="0.25">
      <c r="A18" s="3" t="s">
        <v>17</v>
      </c>
      <c r="B18" s="7">
        <v>3.6816294123655116</v>
      </c>
      <c r="C18" s="7">
        <f t="shared" si="0"/>
        <v>-1.6887576121104091</v>
      </c>
      <c r="D18" s="7">
        <v>1.9928718002551025</v>
      </c>
      <c r="K18" s="6"/>
    </row>
    <row r="19" spans="1:12" x14ac:dyDescent="0.25">
      <c r="A19" s="3" t="s">
        <v>18</v>
      </c>
      <c r="B19" s="7">
        <v>3.6735950451313988</v>
      </c>
      <c r="C19" s="7">
        <f t="shared" si="0"/>
        <v>-1.7993309512888016</v>
      </c>
      <c r="D19" s="7">
        <v>1.8742640938425972</v>
      </c>
      <c r="L19" s="8"/>
    </row>
    <row r="20" spans="1:12" x14ac:dyDescent="0.25">
      <c r="A20" s="3" t="s">
        <v>19</v>
      </c>
      <c r="B20" s="7">
        <v>3.6620702207768181</v>
      </c>
      <c r="C20" s="7">
        <f t="shared" si="0"/>
        <v>-1.1410968133134287</v>
      </c>
      <c r="D20" s="7">
        <v>2.5209734074633894</v>
      </c>
    </row>
    <row r="21" spans="1:12" x14ac:dyDescent="0.25">
      <c r="A21" s="3" t="s">
        <v>20</v>
      </c>
      <c r="B21" s="7">
        <v>3.6309257304155405</v>
      </c>
      <c r="C21" s="7">
        <f t="shared" si="0"/>
        <v>-1.4514410411051548</v>
      </c>
      <c r="D21" s="7">
        <v>2.1794846893103856</v>
      </c>
    </row>
    <row r="22" spans="1:12" x14ac:dyDescent="0.25">
      <c r="A22" s="3" t="s">
        <v>21</v>
      </c>
      <c r="B22" s="7">
        <v>3.6240513412820499</v>
      </c>
      <c r="C22" s="7">
        <f t="shared" si="0"/>
        <v>-1.7010071107158233</v>
      </c>
      <c r="D22" s="7">
        <v>1.9230442305662265</v>
      </c>
    </row>
    <row r="23" spans="1:12" x14ac:dyDescent="0.25">
      <c r="A23" s="3" t="s">
        <v>22</v>
      </c>
      <c r="B23" s="7">
        <v>3.5817571955017518</v>
      </c>
      <c r="C23" s="7">
        <f t="shared" si="0"/>
        <v>-1.750530905479921</v>
      </c>
      <c r="D23" s="7">
        <v>1.8312262900218308</v>
      </c>
    </row>
    <row r="24" spans="1:12" x14ac:dyDescent="0.25">
      <c r="A24" s="3" t="s">
        <v>23</v>
      </c>
      <c r="B24" s="7">
        <v>3.5528852131220954</v>
      </c>
      <c r="C24" s="7">
        <f t="shared" si="0"/>
        <v>-1.5472148425933945</v>
      </c>
      <c r="D24" s="7">
        <v>2.0056703705287009</v>
      </c>
    </row>
    <row r="25" spans="1:12" x14ac:dyDescent="0.25">
      <c r="A25" s="3" t="s">
        <v>24</v>
      </c>
      <c r="B25" s="7">
        <v>3.5372657377665493</v>
      </c>
      <c r="C25" s="7">
        <f t="shared" si="0"/>
        <v>-1.1203511952502279</v>
      </c>
      <c r="D25" s="7">
        <v>2.4169145425163214</v>
      </c>
    </row>
    <row r="26" spans="1:12" x14ac:dyDescent="0.25">
      <c r="A26" s="3" t="s">
        <v>25</v>
      </c>
      <c r="B26" s="7">
        <v>3.525922554852611</v>
      </c>
      <c r="C26" s="7">
        <f t="shared" si="0"/>
        <v>-1.1764939220859976</v>
      </c>
      <c r="D26" s="7">
        <v>2.3494286327666134</v>
      </c>
    </row>
    <row r="27" spans="1:12" x14ac:dyDescent="0.25">
      <c r="A27" s="3" t="s">
        <v>26</v>
      </c>
      <c r="B27" s="7">
        <v>3.4733147281946466</v>
      </c>
      <c r="C27" s="7">
        <f t="shared" si="0"/>
        <v>-1.5030772378487256</v>
      </c>
      <c r="D27" s="7">
        <v>1.970237490345921</v>
      </c>
    </row>
    <row r="28" spans="1:12" x14ac:dyDescent="0.25">
      <c r="A28" s="3" t="s">
        <v>27</v>
      </c>
      <c r="B28" s="7">
        <v>3.4083222646785174</v>
      </c>
      <c r="C28" s="7">
        <f t="shared" si="0"/>
        <v>-1.7022899596509251</v>
      </c>
      <c r="D28" s="7">
        <v>1.7060323050275923</v>
      </c>
    </row>
    <row r="29" spans="1:12" x14ac:dyDescent="0.25">
      <c r="A29" s="3" t="s">
        <v>28</v>
      </c>
      <c r="B29" s="7">
        <v>3.3123959464179067</v>
      </c>
      <c r="C29" s="7">
        <f t="shared" si="0"/>
        <v>-1.0736966131879484</v>
      </c>
      <c r="D29" s="7">
        <v>2.2386993332299583</v>
      </c>
    </row>
    <row r="30" spans="1:12" x14ac:dyDescent="0.25">
      <c r="A30" s="3" t="s">
        <v>29</v>
      </c>
      <c r="B30" s="7">
        <v>3.3024746321339347</v>
      </c>
      <c r="C30" s="7">
        <f t="shared" si="0"/>
        <v>-1.7258524869921819</v>
      </c>
      <c r="D30" s="7">
        <v>1.5766221451417528</v>
      </c>
    </row>
    <row r="31" spans="1:12" x14ac:dyDescent="0.25">
      <c r="A31" s="3" t="s">
        <v>30</v>
      </c>
      <c r="B31" s="7">
        <v>3.2723710572602283</v>
      </c>
      <c r="C31" s="7">
        <f t="shared" si="0"/>
        <v>-0.84566694750810179</v>
      </c>
      <c r="D31" s="7">
        <v>2.4267041097521265</v>
      </c>
    </row>
    <row r="32" spans="1:12" x14ac:dyDescent="0.25">
      <c r="A32" s="3" t="s">
        <v>31</v>
      </c>
      <c r="B32" s="7">
        <v>3.1702119388831718</v>
      </c>
      <c r="C32" s="7">
        <f t="shared" si="0"/>
        <v>-1.4661985413250656</v>
      </c>
      <c r="D32" s="7">
        <v>1.7040133975581062</v>
      </c>
    </row>
    <row r="33" spans="1:4" x14ac:dyDescent="0.25">
      <c r="A33" s="3" t="s">
        <v>32</v>
      </c>
      <c r="B33" s="7">
        <v>3.1664465070110834</v>
      </c>
      <c r="C33" s="7">
        <f t="shared" si="0"/>
        <v>-1.5173235442995006</v>
      </c>
      <c r="D33" s="7">
        <v>1.6491229627115829</v>
      </c>
    </row>
    <row r="34" spans="1:4" x14ac:dyDescent="0.25">
      <c r="A34" s="3" t="s">
        <v>33</v>
      </c>
      <c r="B34" s="7">
        <v>3.0211116576624009</v>
      </c>
      <c r="C34" s="7">
        <f t="shared" si="0"/>
        <v>-1.1263372923503574</v>
      </c>
      <c r="D34" s="7">
        <v>1.8947743653120435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sqref="A1:G1"/>
    </sheetView>
  </sheetViews>
  <sheetFormatPr defaultRowHeight="15" x14ac:dyDescent="0.25"/>
  <cols>
    <col min="1" max="1" width="40" customWidth="1"/>
  </cols>
  <sheetData>
    <row r="1" spans="1:7" x14ac:dyDescent="0.25">
      <c r="A1" s="61" t="s">
        <v>277</v>
      </c>
      <c r="B1" s="61"/>
      <c r="C1" s="61"/>
      <c r="D1" s="61"/>
      <c r="E1" s="61"/>
      <c r="F1" s="61"/>
      <c r="G1" s="61"/>
    </row>
    <row r="2" spans="1:7" x14ac:dyDescent="0.25">
      <c r="A2" s="55" t="s">
        <v>164</v>
      </c>
      <c r="B2" s="63" t="s">
        <v>165</v>
      </c>
      <c r="C2" s="72"/>
      <c r="D2" s="64"/>
      <c r="E2" s="63" t="s">
        <v>126</v>
      </c>
      <c r="F2" s="62"/>
      <c r="G2" s="64"/>
    </row>
    <row r="3" spans="1:7" x14ac:dyDescent="0.25">
      <c r="A3" s="65" t="s">
        <v>166</v>
      </c>
      <c r="B3" s="71" t="s">
        <v>167</v>
      </c>
      <c r="C3" s="58" t="s">
        <v>168</v>
      </c>
      <c r="D3" s="59" t="s">
        <v>169</v>
      </c>
      <c r="E3" s="58" t="s">
        <v>167</v>
      </c>
      <c r="F3" s="58" t="s">
        <v>168</v>
      </c>
      <c r="G3" s="59" t="s">
        <v>169</v>
      </c>
    </row>
    <row r="4" spans="1:7" x14ac:dyDescent="0.25">
      <c r="A4" s="65"/>
      <c r="B4" s="70">
        <v>-1</v>
      </c>
      <c r="C4" s="56">
        <v>-2</v>
      </c>
      <c r="D4" s="57" t="s">
        <v>170</v>
      </c>
      <c r="E4" s="56">
        <v>-1</v>
      </c>
      <c r="F4" s="56">
        <v>-2</v>
      </c>
      <c r="G4" s="57" t="s">
        <v>170</v>
      </c>
    </row>
    <row r="5" spans="1:7" x14ac:dyDescent="0.25">
      <c r="A5" s="73" t="s">
        <v>171</v>
      </c>
      <c r="B5" s="74">
        <v>26558</v>
      </c>
      <c r="C5" s="75">
        <v>38104</v>
      </c>
      <c r="D5" s="75">
        <v>11546</v>
      </c>
      <c r="E5" s="76">
        <v>26558</v>
      </c>
      <c r="F5" s="77">
        <v>38104</v>
      </c>
      <c r="G5" s="78">
        <v>11546</v>
      </c>
    </row>
    <row r="6" spans="1:7" x14ac:dyDescent="0.25">
      <c r="A6" s="79" t="s">
        <v>172</v>
      </c>
      <c r="B6" s="74">
        <v>4455</v>
      </c>
      <c r="C6" s="75">
        <v>3986</v>
      </c>
      <c r="D6" s="80">
        <v>-469</v>
      </c>
      <c r="E6" s="76">
        <v>4455</v>
      </c>
      <c r="F6" s="77">
        <v>3986</v>
      </c>
      <c r="G6" s="80">
        <v>-469</v>
      </c>
    </row>
    <row r="7" spans="1:7" x14ac:dyDescent="0.25">
      <c r="A7" s="73" t="s">
        <v>173</v>
      </c>
      <c r="B7" s="74">
        <v>72783</v>
      </c>
      <c r="C7" s="75">
        <v>86765</v>
      </c>
      <c r="D7" s="75">
        <v>13982</v>
      </c>
      <c r="E7" s="76">
        <v>22843</v>
      </c>
      <c r="F7" s="77">
        <v>56781</v>
      </c>
      <c r="G7" s="78">
        <v>33938</v>
      </c>
    </row>
    <row r="8" spans="1:7" x14ac:dyDescent="0.25">
      <c r="A8" s="73" t="s">
        <v>174</v>
      </c>
      <c r="B8" s="74">
        <v>3885</v>
      </c>
      <c r="C8" s="75">
        <v>5432</v>
      </c>
      <c r="D8" s="75">
        <v>1547</v>
      </c>
      <c r="E8" s="76">
        <v>3885</v>
      </c>
      <c r="F8" s="77">
        <v>3925</v>
      </c>
      <c r="G8" s="81">
        <v>40</v>
      </c>
    </row>
    <row r="9" spans="1:7" x14ac:dyDescent="0.25">
      <c r="A9" s="73" t="s">
        <v>175</v>
      </c>
      <c r="B9" s="74">
        <v>9173</v>
      </c>
      <c r="C9" s="75">
        <v>9204</v>
      </c>
      <c r="D9" s="80">
        <v>31</v>
      </c>
      <c r="E9" s="76">
        <v>9173</v>
      </c>
      <c r="F9" s="77">
        <v>9204</v>
      </c>
      <c r="G9" s="81">
        <v>31</v>
      </c>
    </row>
    <row r="10" spans="1:7" x14ac:dyDescent="0.25">
      <c r="A10" s="79" t="s">
        <v>176</v>
      </c>
      <c r="B10" s="74">
        <v>76888</v>
      </c>
      <c r="C10" s="75">
        <v>80881</v>
      </c>
      <c r="D10" s="75">
        <v>3992</v>
      </c>
      <c r="E10" s="76">
        <v>76888</v>
      </c>
      <c r="F10" s="77">
        <v>76117</v>
      </c>
      <c r="G10" s="80">
        <v>-771</v>
      </c>
    </row>
    <row r="11" spans="1:7" x14ac:dyDescent="0.25">
      <c r="A11" s="73" t="s">
        <v>177</v>
      </c>
      <c r="B11" s="74">
        <v>8103</v>
      </c>
      <c r="C11" s="75">
        <v>10199</v>
      </c>
      <c r="D11" s="75">
        <v>2096</v>
      </c>
      <c r="E11" s="76">
        <v>8103</v>
      </c>
      <c r="F11" s="77">
        <v>8274</v>
      </c>
      <c r="G11" s="81">
        <v>171</v>
      </c>
    </row>
    <row r="12" spans="1:7" x14ac:dyDescent="0.25">
      <c r="A12" s="73" t="s">
        <v>178</v>
      </c>
      <c r="B12" s="74">
        <v>44330</v>
      </c>
      <c r="C12" s="75">
        <v>47680</v>
      </c>
      <c r="D12" s="75">
        <v>3349</v>
      </c>
      <c r="E12" s="76">
        <v>44330</v>
      </c>
      <c r="F12" s="77">
        <v>47680</v>
      </c>
      <c r="G12" s="78">
        <v>3349</v>
      </c>
    </row>
    <row r="13" spans="1:7" ht="24" x14ac:dyDescent="0.25">
      <c r="A13" s="73" t="s">
        <v>179</v>
      </c>
      <c r="B13" s="74">
        <v>123820</v>
      </c>
      <c r="C13" s="75">
        <v>152744</v>
      </c>
      <c r="D13" s="75">
        <v>28923</v>
      </c>
      <c r="E13" s="76">
        <v>123820</v>
      </c>
      <c r="F13" s="77">
        <v>141280</v>
      </c>
      <c r="G13" s="78">
        <v>17459</v>
      </c>
    </row>
    <row r="14" spans="1:7" x14ac:dyDescent="0.25">
      <c r="A14" s="73" t="s">
        <v>180</v>
      </c>
      <c r="B14" s="74">
        <v>796768</v>
      </c>
      <c r="C14" s="75">
        <v>886209</v>
      </c>
      <c r="D14" s="75">
        <v>89441</v>
      </c>
      <c r="E14" s="76">
        <v>796768</v>
      </c>
      <c r="F14" s="77">
        <v>859165</v>
      </c>
      <c r="G14" s="78">
        <v>62396</v>
      </c>
    </row>
    <row r="15" spans="1:7" x14ac:dyDescent="0.25">
      <c r="A15" s="73" t="s">
        <v>181</v>
      </c>
      <c r="B15" s="74">
        <v>2094832</v>
      </c>
      <c r="C15" s="75">
        <v>2443315</v>
      </c>
      <c r="D15" s="75">
        <v>348484</v>
      </c>
      <c r="E15" s="76">
        <v>1999771</v>
      </c>
      <c r="F15" s="77">
        <v>2288399</v>
      </c>
      <c r="G15" s="78">
        <v>288628</v>
      </c>
    </row>
    <row r="16" spans="1:7" x14ac:dyDescent="0.25">
      <c r="A16" s="73" t="s">
        <v>182</v>
      </c>
      <c r="B16" s="74">
        <v>310602</v>
      </c>
      <c r="C16" s="75">
        <v>400609</v>
      </c>
      <c r="D16" s="75">
        <v>90007</v>
      </c>
      <c r="E16" s="76">
        <v>310602</v>
      </c>
      <c r="F16" s="77">
        <v>351042</v>
      </c>
      <c r="G16" s="78">
        <v>40439</v>
      </c>
    </row>
    <row r="17" spans="1:7" x14ac:dyDescent="0.25">
      <c r="A17" s="73" t="s">
        <v>183</v>
      </c>
      <c r="B17" s="74">
        <v>411832</v>
      </c>
      <c r="C17" s="75">
        <v>665587</v>
      </c>
      <c r="D17" s="75">
        <v>253755</v>
      </c>
      <c r="E17" s="76">
        <v>276380</v>
      </c>
      <c r="F17" s="77">
        <v>464257</v>
      </c>
      <c r="G17" s="78">
        <v>187877</v>
      </c>
    </row>
    <row r="18" spans="1:7" x14ac:dyDescent="0.25">
      <c r="A18" s="73" t="s">
        <v>184</v>
      </c>
      <c r="B18" s="74">
        <v>677345</v>
      </c>
      <c r="C18" s="75">
        <v>666300</v>
      </c>
      <c r="D18" s="75">
        <v>-11045</v>
      </c>
      <c r="E18" s="76">
        <v>45559</v>
      </c>
      <c r="F18" s="77">
        <v>90246</v>
      </c>
      <c r="G18" s="78">
        <v>44687</v>
      </c>
    </row>
    <row r="19" spans="1:7" x14ac:dyDescent="0.25">
      <c r="A19" s="79" t="s">
        <v>185</v>
      </c>
      <c r="B19" s="74">
        <v>1492815</v>
      </c>
      <c r="C19" s="75">
        <v>1655016</v>
      </c>
      <c r="D19" s="75">
        <v>162200</v>
      </c>
      <c r="E19" s="76">
        <v>1043645</v>
      </c>
      <c r="F19" s="77">
        <v>1035305</v>
      </c>
      <c r="G19" s="75">
        <v>-8340</v>
      </c>
    </row>
    <row r="20" spans="1:7" x14ac:dyDescent="0.25">
      <c r="A20" s="73" t="s">
        <v>186</v>
      </c>
      <c r="B20" s="74">
        <v>1406181</v>
      </c>
      <c r="C20" s="75">
        <v>1473822</v>
      </c>
      <c r="D20" s="75">
        <v>67642</v>
      </c>
      <c r="E20" s="76">
        <v>1400637</v>
      </c>
      <c r="F20" s="77">
        <v>1446510</v>
      </c>
      <c r="G20" s="78">
        <v>45873</v>
      </c>
    </row>
    <row r="21" spans="1:7" x14ac:dyDescent="0.25">
      <c r="A21" s="79" t="s">
        <v>187</v>
      </c>
      <c r="B21" s="74">
        <v>2248080</v>
      </c>
      <c r="C21" s="75">
        <v>2155363</v>
      </c>
      <c r="D21" s="75">
        <v>-92718</v>
      </c>
      <c r="E21" s="76">
        <v>1961445</v>
      </c>
      <c r="F21" s="77">
        <v>1936322</v>
      </c>
      <c r="G21" s="75">
        <v>-25123</v>
      </c>
    </row>
    <row r="22" spans="1:7" x14ac:dyDescent="0.25">
      <c r="A22" s="73" t="s">
        <v>188</v>
      </c>
      <c r="B22" s="74">
        <v>191920</v>
      </c>
      <c r="C22" s="75">
        <v>242326</v>
      </c>
      <c r="D22" s="75">
        <v>50407</v>
      </c>
      <c r="E22" s="76">
        <v>191920</v>
      </c>
      <c r="F22" s="77">
        <v>203118</v>
      </c>
      <c r="G22" s="78">
        <v>11198</v>
      </c>
    </row>
    <row r="23" spans="1:7" x14ac:dyDescent="0.25">
      <c r="A23" s="73" t="s">
        <v>189</v>
      </c>
      <c r="B23" s="74">
        <v>298270</v>
      </c>
      <c r="C23" s="75">
        <v>441078</v>
      </c>
      <c r="D23" s="75">
        <v>142808</v>
      </c>
      <c r="E23" s="76">
        <v>105731</v>
      </c>
      <c r="F23" s="77">
        <v>118075</v>
      </c>
      <c r="G23" s="78">
        <v>12345</v>
      </c>
    </row>
    <row r="24" spans="1:7" ht="24" x14ac:dyDescent="0.25">
      <c r="A24" s="73" t="s">
        <v>190</v>
      </c>
      <c r="B24" s="74">
        <v>1189136</v>
      </c>
      <c r="C24" s="75">
        <v>1255759</v>
      </c>
      <c r="D24" s="75">
        <v>66623</v>
      </c>
      <c r="E24" s="76">
        <v>85517</v>
      </c>
      <c r="F24" s="77">
        <v>137385</v>
      </c>
      <c r="G24" s="78">
        <v>51869</v>
      </c>
    </row>
    <row r="25" spans="1:7" ht="24" x14ac:dyDescent="0.25">
      <c r="A25" s="73" t="s">
        <v>191</v>
      </c>
      <c r="B25" s="74">
        <v>2091144</v>
      </c>
      <c r="C25" s="75">
        <v>2900147</v>
      </c>
      <c r="D25" s="75">
        <v>809003</v>
      </c>
      <c r="E25" s="76">
        <v>1173413</v>
      </c>
      <c r="F25" s="77">
        <v>1286619</v>
      </c>
      <c r="G25" s="78">
        <v>113206</v>
      </c>
    </row>
    <row r="26" spans="1:7" x14ac:dyDescent="0.25">
      <c r="A26" s="73" t="s">
        <v>192</v>
      </c>
      <c r="B26" s="74">
        <v>15208</v>
      </c>
      <c r="C26" s="75">
        <v>15480</v>
      </c>
      <c r="D26" s="80">
        <v>272</v>
      </c>
      <c r="E26" s="76">
        <v>15208</v>
      </c>
      <c r="F26" s="77">
        <v>15480</v>
      </c>
      <c r="G26" s="81">
        <v>272</v>
      </c>
    </row>
    <row r="27" spans="1:7" x14ac:dyDescent="0.25">
      <c r="A27" s="73" t="s">
        <v>193</v>
      </c>
      <c r="B27" s="74">
        <v>15761</v>
      </c>
      <c r="C27" s="75">
        <v>25583</v>
      </c>
      <c r="D27" s="75">
        <v>9822</v>
      </c>
      <c r="E27" s="76">
        <v>15761</v>
      </c>
      <c r="F27" s="77">
        <v>19724</v>
      </c>
      <c r="G27" s="78">
        <v>3963</v>
      </c>
    </row>
    <row r="28" spans="1:7" x14ac:dyDescent="0.25">
      <c r="A28" s="73" t="s">
        <v>194</v>
      </c>
      <c r="B28" s="74">
        <v>6360</v>
      </c>
      <c r="C28" s="75">
        <v>7338</v>
      </c>
      <c r="D28" s="80">
        <v>978</v>
      </c>
      <c r="E28" s="76">
        <v>6360</v>
      </c>
      <c r="F28" s="77">
        <v>7204</v>
      </c>
      <c r="G28" s="81">
        <v>843</v>
      </c>
    </row>
    <row r="29" spans="1:7" x14ac:dyDescent="0.25">
      <c r="A29" s="73" t="s">
        <v>195</v>
      </c>
      <c r="B29" s="74">
        <v>3262</v>
      </c>
      <c r="C29" s="75">
        <v>3418</v>
      </c>
      <c r="D29" s="80">
        <v>156</v>
      </c>
      <c r="E29" s="76">
        <v>3262</v>
      </c>
      <c r="F29" s="77">
        <v>3418</v>
      </c>
      <c r="G29" s="81">
        <v>156</v>
      </c>
    </row>
    <row r="30" spans="1:7" x14ac:dyDescent="0.25">
      <c r="A30" s="79" t="s">
        <v>196</v>
      </c>
      <c r="B30" s="74">
        <v>8763</v>
      </c>
      <c r="C30" s="75">
        <v>7633</v>
      </c>
      <c r="D30" s="75">
        <v>-1130</v>
      </c>
      <c r="E30" s="76">
        <v>8763</v>
      </c>
      <c r="F30" s="77">
        <v>7617</v>
      </c>
      <c r="G30" s="75">
        <v>-1146</v>
      </c>
    </row>
    <row r="31" spans="1:7" x14ac:dyDescent="0.25">
      <c r="A31" s="73" t="s">
        <v>197</v>
      </c>
      <c r="B31" s="74">
        <v>2737</v>
      </c>
      <c r="C31" s="75">
        <v>3858</v>
      </c>
      <c r="D31" s="75">
        <v>1121</v>
      </c>
      <c r="E31" s="76">
        <v>2737</v>
      </c>
      <c r="F31" s="77">
        <v>3058</v>
      </c>
      <c r="G31" s="81">
        <v>321</v>
      </c>
    </row>
    <row r="32" spans="1:7" ht="24" x14ac:dyDescent="0.25">
      <c r="A32" s="73" t="s">
        <v>198</v>
      </c>
      <c r="B32" s="74">
        <v>4354</v>
      </c>
      <c r="C32" s="75">
        <v>4542</v>
      </c>
      <c r="D32" s="80">
        <v>188</v>
      </c>
      <c r="E32" s="76">
        <v>4354</v>
      </c>
      <c r="F32" s="77">
        <v>4542</v>
      </c>
      <c r="G32" s="81">
        <v>188</v>
      </c>
    </row>
    <row r="33" spans="1:7" x14ac:dyDescent="0.25">
      <c r="A33" s="73" t="s">
        <v>199</v>
      </c>
      <c r="B33" s="74">
        <v>2035</v>
      </c>
      <c r="C33" s="75">
        <v>4321</v>
      </c>
      <c r="D33" s="75">
        <v>2286</v>
      </c>
      <c r="E33" s="76">
        <v>2035</v>
      </c>
      <c r="F33" s="77">
        <v>4321</v>
      </c>
      <c r="G33" s="78">
        <v>2286</v>
      </c>
    </row>
    <row r="34" spans="1:7" x14ac:dyDescent="0.25">
      <c r="A34" s="79" t="s">
        <v>200</v>
      </c>
      <c r="B34" s="74">
        <v>8397</v>
      </c>
      <c r="C34" s="75">
        <v>8221</v>
      </c>
      <c r="D34" s="80">
        <v>-177</v>
      </c>
      <c r="E34" s="76">
        <v>8397</v>
      </c>
      <c r="F34" s="77">
        <v>8221</v>
      </c>
      <c r="G34" s="80">
        <v>-177</v>
      </c>
    </row>
    <row r="35" spans="1:7" x14ac:dyDescent="0.25">
      <c r="A35" s="73" t="s">
        <v>201</v>
      </c>
      <c r="B35" s="74">
        <v>9647</v>
      </c>
      <c r="C35" s="75">
        <v>13160</v>
      </c>
      <c r="D35" s="75">
        <v>3513</v>
      </c>
      <c r="E35" s="76">
        <v>9647</v>
      </c>
      <c r="F35" s="77">
        <v>13160</v>
      </c>
      <c r="G35" s="78">
        <v>3513</v>
      </c>
    </row>
    <row r="36" spans="1:7" x14ac:dyDescent="0.25">
      <c r="A36" s="82" t="s">
        <v>202</v>
      </c>
      <c r="B36" s="74">
        <v>3764590</v>
      </c>
      <c r="C36" s="75">
        <v>2316561</v>
      </c>
      <c r="D36" s="75">
        <v>-1448029</v>
      </c>
      <c r="E36" s="76">
        <v>3681528</v>
      </c>
      <c r="F36" s="77">
        <v>2312624</v>
      </c>
      <c r="G36" s="83">
        <v>-1368904</v>
      </c>
    </row>
    <row r="37" spans="1:7" x14ac:dyDescent="0.25">
      <c r="A37" s="73" t="s">
        <v>203</v>
      </c>
      <c r="B37" s="74">
        <v>58521</v>
      </c>
      <c r="C37" s="75">
        <v>135750</v>
      </c>
      <c r="D37" s="75">
        <v>77230</v>
      </c>
      <c r="E37" s="76">
        <v>58521</v>
      </c>
      <c r="F37" s="77">
        <v>67586</v>
      </c>
      <c r="G37" s="78">
        <v>9065</v>
      </c>
    </row>
    <row r="38" spans="1:7" ht="15.75" thickBot="1" x14ac:dyDescent="0.3">
      <c r="A38" s="84" t="s">
        <v>204</v>
      </c>
      <c r="B38" s="85">
        <v>17478558</v>
      </c>
      <c r="C38" s="85">
        <v>18166391</v>
      </c>
      <c r="D38" s="85">
        <v>687833</v>
      </c>
      <c r="E38" s="85">
        <v>13528019</v>
      </c>
      <c r="F38" s="85">
        <v>13068749</v>
      </c>
      <c r="G38" s="85">
        <v>-459270</v>
      </c>
    </row>
    <row r="39" spans="1:7" x14ac:dyDescent="0.25">
      <c r="A39" s="66" t="s">
        <v>205</v>
      </c>
      <c r="B39" s="66"/>
      <c r="C39" s="66"/>
      <c r="D39" s="66"/>
      <c r="E39" s="66"/>
      <c r="F39" s="66"/>
      <c r="G39" s="60"/>
    </row>
    <row r="40" spans="1:7" x14ac:dyDescent="0.25">
      <c r="A40" s="67" t="s">
        <v>206</v>
      </c>
      <c r="B40" s="67"/>
      <c r="C40" s="60"/>
      <c r="D40" s="60"/>
      <c r="E40" s="60"/>
      <c r="F40" s="68" t="s">
        <v>103</v>
      </c>
      <c r="G40" s="68"/>
    </row>
    <row r="41" spans="1:7" x14ac:dyDescent="0.25">
      <c r="A41" s="69" t="s">
        <v>207</v>
      </c>
      <c r="B41" s="69"/>
      <c r="C41" s="60"/>
      <c r="D41" s="60"/>
      <c r="E41" s="60"/>
      <c r="F41" s="60"/>
      <c r="G41" s="60"/>
    </row>
  </sheetData>
  <mergeCells count="8">
    <mergeCell ref="A41:B41"/>
    <mergeCell ref="B2:D2"/>
    <mergeCell ref="A39:F39"/>
    <mergeCell ref="A40:B40"/>
    <mergeCell ref="F40:G40"/>
    <mergeCell ref="A1:G1"/>
    <mergeCell ref="E2:G2"/>
    <mergeCell ref="A3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D1"/>
    </sheetView>
  </sheetViews>
  <sheetFormatPr defaultRowHeight="12.75" x14ac:dyDescent="0.2"/>
  <cols>
    <col min="1" max="1" width="46.140625" style="94" customWidth="1"/>
    <col min="2" max="2" width="13" style="94" customWidth="1"/>
    <col min="3" max="3" width="13.5703125" style="94" customWidth="1"/>
    <col min="4" max="4" width="11.85546875" style="94" customWidth="1"/>
    <col min="5" max="6" width="9.140625" style="94"/>
    <col min="7" max="8" width="10.85546875" style="94" bestFit="1" customWidth="1"/>
    <col min="9" max="9" width="9.140625" style="94"/>
    <col min="10" max="10" width="11.42578125" style="94" bestFit="1" customWidth="1"/>
    <col min="11" max="16384" width="9.140625" style="94"/>
  </cols>
  <sheetData>
    <row r="1" spans="1:8" ht="17.25" customHeight="1" x14ac:dyDescent="0.2">
      <c r="A1" s="61" t="s">
        <v>279</v>
      </c>
      <c r="B1" s="61"/>
      <c r="C1" s="61"/>
      <c r="D1" s="61"/>
    </row>
    <row r="2" spans="1:8" x14ac:dyDescent="0.2">
      <c r="A2" s="35" t="s">
        <v>243</v>
      </c>
      <c r="B2" s="106" t="s">
        <v>244</v>
      </c>
      <c r="C2" s="106" t="s">
        <v>245</v>
      </c>
      <c r="D2" s="106" t="s">
        <v>246</v>
      </c>
    </row>
    <row r="3" spans="1:8" x14ac:dyDescent="0.2">
      <c r="A3" s="95" t="s">
        <v>247</v>
      </c>
      <c r="B3" s="97">
        <f>SUM(B4:B12)</f>
        <v>610198755</v>
      </c>
      <c r="C3" s="97">
        <f>SUM(C4:C12)</f>
        <v>0</v>
      </c>
      <c r="D3" s="98"/>
    </row>
    <row r="4" spans="1:8" x14ac:dyDescent="0.2">
      <c r="A4" s="96" t="s">
        <v>248</v>
      </c>
      <c r="B4" s="98">
        <v>10000000</v>
      </c>
      <c r="C4" s="98">
        <v>0</v>
      </c>
      <c r="D4" s="98"/>
      <c r="G4" s="99"/>
    </row>
    <row r="5" spans="1:8" x14ac:dyDescent="0.2">
      <c r="A5" s="96" t="s">
        <v>249</v>
      </c>
      <c r="B5" s="98">
        <v>10200000</v>
      </c>
      <c r="C5" s="98">
        <v>0</v>
      </c>
      <c r="D5" s="98"/>
    </row>
    <row r="6" spans="1:8" x14ac:dyDescent="0.2">
      <c r="A6" s="96" t="s">
        <v>250</v>
      </c>
      <c r="B6" s="98">
        <v>11000000</v>
      </c>
      <c r="C6" s="98">
        <v>0</v>
      </c>
      <c r="D6" s="98"/>
    </row>
    <row r="7" spans="1:8" x14ac:dyDescent="0.2">
      <c r="A7" s="96" t="s">
        <v>251</v>
      </c>
      <c r="B7" s="98">
        <v>105555510</v>
      </c>
      <c r="C7" s="98">
        <v>0</v>
      </c>
      <c r="D7" s="98"/>
    </row>
    <row r="8" spans="1:8" x14ac:dyDescent="0.2">
      <c r="A8" s="96" t="s">
        <v>252</v>
      </c>
      <c r="B8" s="98">
        <v>0</v>
      </c>
      <c r="C8" s="98">
        <v>0</v>
      </c>
      <c r="D8" s="98"/>
    </row>
    <row r="9" spans="1:8" x14ac:dyDescent="0.2">
      <c r="A9" s="96" t="s">
        <v>253</v>
      </c>
      <c r="B9" s="98">
        <v>0</v>
      </c>
      <c r="C9" s="98">
        <v>0</v>
      </c>
      <c r="D9" s="98"/>
    </row>
    <row r="10" spans="1:8" x14ac:dyDescent="0.2">
      <c r="A10" s="96" t="s">
        <v>254</v>
      </c>
      <c r="B10" s="98">
        <v>17611351</v>
      </c>
      <c r="C10" s="98">
        <v>0</v>
      </c>
      <c r="D10" s="98"/>
    </row>
    <row r="11" spans="1:8" x14ac:dyDescent="0.2">
      <c r="A11" s="96" t="s">
        <v>255</v>
      </c>
      <c r="B11" s="100">
        <v>300000000</v>
      </c>
      <c r="C11" s="100">
        <v>0</v>
      </c>
      <c r="D11" s="100">
        <v>300000000</v>
      </c>
    </row>
    <row r="12" spans="1:8" x14ac:dyDescent="0.2">
      <c r="A12" s="96" t="s">
        <v>256</v>
      </c>
      <c r="B12" s="100">
        <v>155831894</v>
      </c>
      <c r="C12" s="100">
        <v>0</v>
      </c>
      <c r="D12" s="100">
        <f>B12</f>
        <v>155831894</v>
      </c>
    </row>
    <row r="13" spans="1:8" x14ac:dyDescent="0.2">
      <c r="A13" s="95" t="s">
        <v>257</v>
      </c>
      <c r="B13" s="97">
        <f>SUM(B14:B20)-B18-B19</f>
        <v>893517366</v>
      </c>
      <c r="C13" s="97">
        <v>609634078.48999989</v>
      </c>
      <c r="D13" s="98"/>
    </row>
    <row r="14" spans="1:8" x14ac:dyDescent="0.2">
      <c r="A14" s="96" t="s">
        <v>258</v>
      </c>
      <c r="B14" s="98">
        <v>3765308</v>
      </c>
      <c r="C14" s="98"/>
      <c r="D14" s="98"/>
    </row>
    <row r="15" spans="1:8" x14ac:dyDescent="0.2">
      <c r="A15" s="96" t="s">
        <v>259</v>
      </c>
      <c r="B15" s="100">
        <v>737974000</v>
      </c>
      <c r="C15" s="100">
        <v>599457838.35000002</v>
      </c>
      <c r="D15" s="100">
        <f>B15-C15</f>
        <v>138516161.64999998</v>
      </c>
    </row>
    <row r="16" spans="1:8" x14ac:dyDescent="0.2">
      <c r="A16" s="96" t="s">
        <v>260</v>
      </c>
      <c r="B16" s="98">
        <v>7560000</v>
      </c>
      <c r="C16" s="98"/>
      <c r="D16" s="98"/>
      <c r="H16" s="99"/>
    </row>
    <row r="17" spans="1:10" x14ac:dyDescent="0.2">
      <c r="A17" s="96" t="s">
        <v>261</v>
      </c>
      <c r="B17" s="98">
        <v>64921396</v>
      </c>
      <c r="C17" s="98"/>
      <c r="D17" s="98"/>
    </row>
    <row r="18" spans="1:10" x14ac:dyDescent="0.2">
      <c r="A18" s="96" t="s">
        <v>273</v>
      </c>
      <c r="B18" s="101">
        <v>50961296</v>
      </c>
      <c r="C18" s="101">
        <v>0</v>
      </c>
      <c r="D18" s="100">
        <f>B18</f>
        <v>50961296</v>
      </c>
      <c r="H18" s="99"/>
    </row>
    <row r="19" spans="1:10" x14ac:dyDescent="0.2">
      <c r="A19" s="102" t="s">
        <v>262</v>
      </c>
      <c r="B19" s="103">
        <f>B17-B18</f>
        <v>13960100</v>
      </c>
      <c r="C19" s="103"/>
      <c r="D19" s="98"/>
    </row>
    <row r="20" spans="1:10" x14ac:dyDescent="0.2">
      <c r="A20" s="96" t="s">
        <v>263</v>
      </c>
      <c r="B20" s="100">
        <v>79296662</v>
      </c>
      <c r="C20" s="100">
        <v>0</v>
      </c>
      <c r="D20" s="100">
        <f>B20</f>
        <v>79296662</v>
      </c>
      <c r="G20" s="99"/>
    </row>
    <row r="21" spans="1:10" x14ac:dyDescent="0.2">
      <c r="A21" s="95" t="s">
        <v>264</v>
      </c>
      <c r="B21" s="104">
        <v>1292853284</v>
      </c>
      <c r="C21" s="104">
        <v>1159664000</v>
      </c>
      <c r="D21" s="100">
        <f>B21-C21</f>
        <v>133189284</v>
      </c>
      <c r="G21" s="99"/>
      <c r="H21" s="99"/>
      <c r="J21" s="105"/>
    </row>
    <row r="22" spans="1:10" x14ac:dyDescent="0.2">
      <c r="A22" s="95" t="s">
        <v>265</v>
      </c>
      <c r="B22" s="104">
        <v>905965675</v>
      </c>
      <c r="C22" s="104">
        <v>452982834</v>
      </c>
      <c r="D22" s="100">
        <f>B22-C22</f>
        <v>452982841</v>
      </c>
    </row>
    <row r="23" spans="1:10" x14ac:dyDescent="0.2">
      <c r="A23" s="95" t="s">
        <v>126</v>
      </c>
      <c r="B23" s="97">
        <v>62055002</v>
      </c>
      <c r="C23" s="97">
        <v>94279717.690000057</v>
      </c>
      <c r="D23" s="98"/>
    </row>
    <row r="24" spans="1:10" x14ac:dyDescent="0.2">
      <c r="A24" s="96" t="s">
        <v>266</v>
      </c>
      <c r="B24" s="98">
        <v>7600000</v>
      </c>
      <c r="C24" s="98"/>
      <c r="D24" s="98"/>
      <c r="J24" s="99"/>
    </row>
    <row r="25" spans="1:10" x14ac:dyDescent="0.2">
      <c r="A25" s="96" t="s">
        <v>267</v>
      </c>
      <c r="B25" s="98">
        <v>15523000</v>
      </c>
      <c r="C25" s="98"/>
      <c r="D25" s="98"/>
    </row>
    <row r="26" spans="1:10" x14ac:dyDescent="0.2">
      <c r="A26" s="96" t="s">
        <v>268</v>
      </c>
      <c r="B26" s="98">
        <v>19475344</v>
      </c>
      <c r="C26" s="98"/>
      <c r="D26" s="98"/>
    </row>
    <row r="27" spans="1:10" x14ac:dyDescent="0.2">
      <c r="A27" s="96" t="s">
        <v>269</v>
      </c>
      <c r="B27" s="98">
        <v>2000000</v>
      </c>
      <c r="C27" s="98"/>
      <c r="D27" s="98"/>
    </row>
    <row r="28" spans="1:10" x14ac:dyDescent="0.2">
      <c r="A28" s="96" t="s">
        <v>270</v>
      </c>
      <c r="B28" s="98">
        <v>4404525</v>
      </c>
      <c r="C28" s="98"/>
      <c r="D28" s="98"/>
    </row>
    <row r="29" spans="1:10" x14ac:dyDescent="0.2">
      <c r="A29" s="96" t="s">
        <v>271</v>
      </c>
      <c r="B29" s="98">
        <f>B23-SUM(B24:B28)</f>
        <v>13052133</v>
      </c>
      <c r="C29" s="98"/>
      <c r="D29" s="98"/>
      <c r="J29" s="99"/>
    </row>
    <row r="30" spans="1:10" x14ac:dyDescent="0.2">
      <c r="A30" s="107" t="s">
        <v>272</v>
      </c>
      <c r="B30" s="108">
        <f>B3+B13+B21+B22+B23</f>
        <v>3764590082</v>
      </c>
      <c r="C30" s="108">
        <f>C3+C13+C21+C22+C23</f>
        <v>2316560630.1799998</v>
      </c>
      <c r="D30" s="109">
        <f>SUM(D3:D29)</f>
        <v>1310778138.6500001</v>
      </c>
    </row>
    <row r="31" spans="1:10" x14ac:dyDescent="0.2">
      <c r="D31" s="23" t="s">
        <v>103</v>
      </c>
      <c r="H31" s="9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workbookViewId="0"/>
  </sheetViews>
  <sheetFormatPr defaultRowHeight="15" x14ac:dyDescent="0.25"/>
  <cols>
    <col min="1" max="1" width="24.85546875" customWidth="1"/>
    <col min="2" max="2" width="13.7109375" bestFit="1" customWidth="1"/>
    <col min="3" max="3" width="22.28515625" customWidth="1"/>
    <col min="4" max="4" width="12.42578125" customWidth="1"/>
  </cols>
  <sheetData>
    <row r="1" spans="1:4" x14ac:dyDescent="0.25">
      <c r="A1" s="34" t="s">
        <v>280</v>
      </c>
    </row>
    <row r="2" spans="1:4" x14ac:dyDescent="0.25">
      <c r="A2" s="11" t="s">
        <v>69</v>
      </c>
      <c r="B2" s="12">
        <f>SUM(B4:B16)</f>
        <v>992825885.77999985</v>
      </c>
      <c r="C2" s="13" t="s">
        <v>70</v>
      </c>
      <c r="D2" s="14">
        <f>SUM(D4:D22)</f>
        <v>58390335.939999998</v>
      </c>
    </row>
    <row r="3" spans="1:4" ht="8.25" customHeight="1" x14ac:dyDescent="0.25">
      <c r="A3" s="15"/>
      <c r="B3" s="16"/>
      <c r="C3" s="17"/>
      <c r="D3" s="18"/>
    </row>
    <row r="4" spans="1:4" x14ac:dyDescent="0.25">
      <c r="A4" s="15" t="s">
        <v>71</v>
      </c>
      <c r="B4" s="16">
        <v>37642896.629999995</v>
      </c>
      <c r="C4" s="17" t="s">
        <v>72</v>
      </c>
      <c r="D4" s="18">
        <v>2542786</v>
      </c>
    </row>
    <row r="5" spans="1:4" x14ac:dyDescent="0.25">
      <c r="A5" s="15" t="s">
        <v>73</v>
      </c>
      <c r="B5" s="16">
        <v>103007973.31999999</v>
      </c>
      <c r="C5" s="17" t="s">
        <v>74</v>
      </c>
      <c r="D5" s="18">
        <v>18013666</v>
      </c>
    </row>
    <row r="6" spans="1:4" x14ac:dyDescent="0.25">
      <c r="A6" s="15" t="s">
        <v>75</v>
      </c>
      <c r="B6" s="16">
        <v>158559567.83000001</v>
      </c>
      <c r="C6" s="17" t="s">
        <v>76</v>
      </c>
      <c r="D6" s="18">
        <v>89588</v>
      </c>
    </row>
    <row r="7" spans="1:4" x14ac:dyDescent="0.25">
      <c r="A7" s="15" t="s">
        <v>77</v>
      </c>
      <c r="B7" s="16">
        <v>35204182</v>
      </c>
      <c r="C7" s="17" t="s">
        <v>78</v>
      </c>
      <c r="D7" s="18">
        <v>60463</v>
      </c>
    </row>
    <row r="8" spans="1:4" x14ac:dyDescent="0.25">
      <c r="A8" s="15" t="s">
        <v>79</v>
      </c>
      <c r="B8" s="16">
        <v>338323777.24000001</v>
      </c>
      <c r="C8" s="17" t="s">
        <v>80</v>
      </c>
      <c r="D8" s="18">
        <v>104277</v>
      </c>
    </row>
    <row r="9" spans="1:4" x14ac:dyDescent="0.25">
      <c r="A9" s="15" t="s">
        <v>81</v>
      </c>
      <c r="B9" s="16">
        <v>38277234.409999996</v>
      </c>
      <c r="C9" s="17" t="s">
        <v>82</v>
      </c>
      <c r="D9" s="18">
        <v>260265</v>
      </c>
    </row>
    <row r="10" spans="1:4" x14ac:dyDescent="0.25">
      <c r="A10" s="15" t="s">
        <v>83</v>
      </c>
      <c r="B10" s="16">
        <v>108349146.02000001</v>
      </c>
      <c r="C10" s="17" t="s">
        <v>84</v>
      </c>
      <c r="D10" s="18">
        <v>108496</v>
      </c>
    </row>
    <row r="11" spans="1:4" x14ac:dyDescent="0.25">
      <c r="A11" s="15" t="s">
        <v>85</v>
      </c>
      <c r="B11" s="16">
        <v>98277169.430000007</v>
      </c>
      <c r="C11" s="17" t="s">
        <v>86</v>
      </c>
      <c r="D11" s="18">
        <v>2213975.65</v>
      </c>
    </row>
    <row r="12" spans="1:4" x14ac:dyDescent="0.25">
      <c r="A12" s="15" t="s">
        <v>87</v>
      </c>
      <c r="B12" s="16">
        <v>3889649.68</v>
      </c>
      <c r="C12" s="17" t="s">
        <v>88</v>
      </c>
      <c r="D12" s="18">
        <v>3161609</v>
      </c>
    </row>
    <row r="13" spans="1:4" x14ac:dyDescent="0.25">
      <c r="A13" s="15" t="s">
        <v>89</v>
      </c>
      <c r="B13" s="16">
        <v>9060399.8900000006</v>
      </c>
      <c r="C13" s="17" t="s">
        <v>90</v>
      </c>
      <c r="D13" s="18">
        <v>891827</v>
      </c>
    </row>
    <row r="14" spans="1:4" x14ac:dyDescent="0.25">
      <c r="A14" s="15" t="s">
        <v>91</v>
      </c>
      <c r="B14" s="16">
        <v>11385315.870000001</v>
      </c>
      <c r="C14" s="17" t="s">
        <v>92</v>
      </c>
      <c r="D14" s="18">
        <v>3737281</v>
      </c>
    </row>
    <row r="15" spans="1:4" x14ac:dyDescent="0.25">
      <c r="A15" s="15" t="s">
        <v>93</v>
      </c>
      <c r="B15" s="16">
        <v>10324486.26</v>
      </c>
      <c r="C15" s="17" t="s">
        <v>94</v>
      </c>
      <c r="D15" s="18">
        <v>36277</v>
      </c>
    </row>
    <row r="16" spans="1:4" x14ac:dyDescent="0.25">
      <c r="A16" s="15" t="s">
        <v>95</v>
      </c>
      <c r="B16" s="16">
        <v>40524087.200000003</v>
      </c>
      <c r="C16" s="17" t="s">
        <v>96</v>
      </c>
      <c r="D16" s="18">
        <v>1594698.01</v>
      </c>
    </row>
    <row r="17" spans="1:4" x14ac:dyDescent="0.25">
      <c r="A17" s="15"/>
      <c r="B17" s="15"/>
      <c r="C17" s="17" t="s">
        <v>97</v>
      </c>
      <c r="D17" s="18">
        <v>71872</v>
      </c>
    </row>
    <row r="18" spans="1:4" x14ac:dyDescent="0.25">
      <c r="A18" s="15"/>
      <c r="B18" s="15"/>
      <c r="C18" s="17" t="s">
        <v>98</v>
      </c>
      <c r="D18" s="18">
        <v>190266</v>
      </c>
    </row>
    <row r="19" spans="1:4" x14ac:dyDescent="0.25">
      <c r="A19" s="15"/>
      <c r="B19" s="15"/>
      <c r="C19" s="17" t="s">
        <v>99</v>
      </c>
      <c r="D19" s="18">
        <v>481849.66</v>
      </c>
    </row>
    <row r="20" spans="1:4" x14ac:dyDescent="0.25">
      <c r="A20" s="15"/>
      <c r="B20" s="15"/>
      <c r="C20" s="17" t="s">
        <v>100</v>
      </c>
      <c r="D20" s="18">
        <v>122400</v>
      </c>
    </row>
    <row r="21" spans="1:4" x14ac:dyDescent="0.25">
      <c r="A21" s="15"/>
      <c r="B21" s="15"/>
      <c r="C21" s="17" t="s">
        <v>101</v>
      </c>
      <c r="D21" s="18">
        <v>23357814.620000001</v>
      </c>
    </row>
    <row r="22" spans="1:4" x14ac:dyDescent="0.25">
      <c r="A22" s="19"/>
      <c r="B22" s="19"/>
      <c r="C22" s="20" t="s">
        <v>102</v>
      </c>
      <c r="D22" s="21">
        <v>1350925</v>
      </c>
    </row>
    <row r="23" spans="1:4" x14ac:dyDescent="0.25">
      <c r="A23" s="22"/>
      <c r="B23" s="22"/>
      <c r="C23" s="22"/>
      <c r="D23" s="23" t="s">
        <v>103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workbookViewId="0">
      <selection sqref="A1:C1"/>
    </sheetView>
  </sheetViews>
  <sheetFormatPr defaultRowHeight="15" x14ac:dyDescent="0.25"/>
  <cols>
    <col min="1" max="1" width="3.85546875" customWidth="1"/>
    <col min="2" max="2" width="51.140625" customWidth="1"/>
    <col min="3" max="3" width="25.5703125" customWidth="1"/>
  </cols>
  <sheetData>
    <row r="1" spans="1:3" x14ac:dyDescent="0.25">
      <c r="A1" s="53" t="s">
        <v>281</v>
      </c>
      <c r="B1" s="53"/>
      <c r="C1" s="53"/>
    </row>
    <row r="2" spans="1:3" ht="38.25" x14ac:dyDescent="0.25">
      <c r="A2" s="46"/>
      <c r="B2" s="47" t="s">
        <v>149</v>
      </c>
      <c r="C2" s="47" t="s">
        <v>150</v>
      </c>
    </row>
    <row r="3" spans="1:3" ht="38.25" x14ac:dyDescent="0.25">
      <c r="A3" s="48">
        <v>1</v>
      </c>
      <c r="B3" s="49" t="s">
        <v>151</v>
      </c>
      <c r="C3" s="49" t="s">
        <v>152</v>
      </c>
    </row>
    <row r="4" spans="1:3" ht="38.25" x14ac:dyDescent="0.25">
      <c r="A4" s="48">
        <v>2</v>
      </c>
      <c r="B4" s="49" t="s">
        <v>153</v>
      </c>
      <c r="C4" s="49" t="s">
        <v>154</v>
      </c>
    </row>
    <row r="5" spans="1:3" ht="63.75" x14ac:dyDescent="0.25">
      <c r="A5" s="54">
        <v>3</v>
      </c>
      <c r="B5" s="49" t="s">
        <v>155</v>
      </c>
      <c r="C5" s="49" t="s">
        <v>156</v>
      </c>
    </row>
    <row r="6" spans="1:3" ht="76.5" x14ac:dyDescent="0.25">
      <c r="A6" s="48">
        <v>4</v>
      </c>
      <c r="B6" s="49" t="s">
        <v>157</v>
      </c>
      <c r="C6" s="49" t="s">
        <v>158</v>
      </c>
    </row>
    <row r="7" spans="1:3" ht="51" x14ac:dyDescent="0.25">
      <c r="A7" s="48">
        <v>5</v>
      </c>
      <c r="B7" s="49" t="s">
        <v>159</v>
      </c>
      <c r="C7" s="49" t="s">
        <v>160</v>
      </c>
    </row>
    <row r="8" spans="1:3" ht="39.75" customHeight="1" thickBot="1" x14ac:dyDescent="0.3">
      <c r="A8" s="50">
        <v>6</v>
      </c>
      <c r="B8" s="51" t="s">
        <v>161</v>
      </c>
      <c r="C8" s="51" t="s">
        <v>162</v>
      </c>
    </row>
    <row r="9" spans="1:3" x14ac:dyDescent="0.25">
      <c r="A9" s="49"/>
      <c r="B9" s="49"/>
      <c r="C9" s="52" t="s">
        <v>163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workbookViewId="0"/>
  </sheetViews>
  <sheetFormatPr defaultRowHeight="15" x14ac:dyDescent="0.25"/>
  <cols>
    <col min="2" max="2" width="20" bestFit="1" customWidth="1"/>
    <col min="4" max="4" width="27.42578125" customWidth="1"/>
  </cols>
  <sheetData>
    <row r="1" spans="1:4" x14ac:dyDescent="0.25">
      <c r="A1" s="24" t="s">
        <v>282</v>
      </c>
    </row>
    <row r="2" spans="1:4" x14ac:dyDescent="0.25">
      <c r="A2" s="26" t="s">
        <v>133</v>
      </c>
      <c r="B2" s="26"/>
      <c r="C2" s="27" t="s">
        <v>134</v>
      </c>
      <c r="D2" s="27"/>
    </row>
    <row r="3" spans="1:4" x14ac:dyDescent="0.25">
      <c r="A3" s="28" t="s">
        <v>104</v>
      </c>
      <c r="B3" s="29" t="s">
        <v>132</v>
      </c>
      <c r="C3" s="29" t="s">
        <v>113</v>
      </c>
      <c r="D3" s="30" t="s">
        <v>114</v>
      </c>
    </row>
    <row r="4" spans="1:4" x14ac:dyDescent="0.25">
      <c r="A4" s="29"/>
      <c r="B4" s="29" t="s">
        <v>105</v>
      </c>
      <c r="C4" s="29"/>
      <c r="D4" s="33" t="s">
        <v>115</v>
      </c>
    </row>
    <row r="5" spans="1:4" x14ac:dyDescent="0.25">
      <c r="A5" s="29"/>
      <c r="B5" s="29" t="s">
        <v>106</v>
      </c>
      <c r="C5" s="29"/>
      <c r="D5" s="29" t="s">
        <v>116</v>
      </c>
    </row>
    <row r="6" spans="1:4" x14ac:dyDescent="0.25">
      <c r="A6" s="29" t="s">
        <v>107</v>
      </c>
      <c r="B6" s="29" t="s">
        <v>108</v>
      </c>
      <c r="C6" s="29" t="s">
        <v>117</v>
      </c>
      <c r="D6" s="29" t="s">
        <v>118</v>
      </c>
    </row>
    <row r="7" spans="1:4" x14ac:dyDescent="0.25">
      <c r="A7" s="29" t="s">
        <v>109</v>
      </c>
      <c r="B7" s="29" t="s">
        <v>110</v>
      </c>
      <c r="C7" s="29" t="s">
        <v>124</v>
      </c>
      <c r="D7" s="29" t="s">
        <v>119</v>
      </c>
    </row>
    <row r="8" spans="1:4" x14ac:dyDescent="0.25">
      <c r="A8" s="29" t="s">
        <v>112</v>
      </c>
      <c r="B8" s="29" t="s">
        <v>111</v>
      </c>
      <c r="C8" s="29" t="s">
        <v>123</v>
      </c>
      <c r="D8" s="29" t="s">
        <v>120</v>
      </c>
    </row>
    <row r="9" spans="1:4" x14ac:dyDescent="0.25">
      <c r="A9" s="29"/>
      <c r="B9" s="29"/>
      <c r="C9" s="29"/>
      <c r="D9" s="33" t="s">
        <v>121</v>
      </c>
    </row>
    <row r="10" spans="1:4" x14ac:dyDescent="0.25">
      <c r="A10" s="29"/>
      <c r="B10" s="29"/>
      <c r="C10" s="29"/>
      <c r="D10" s="29" t="s">
        <v>122</v>
      </c>
    </row>
    <row r="11" spans="1:4" x14ac:dyDescent="0.25">
      <c r="A11" s="29" t="s">
        <v>127</v>
      </c>
      <c r="B11" s="29" t="s">
        <v>128</v>
      </c>
      <c r="C11" s="29" t="s">
        <v>125</v>
      </c>
      <c r="D11" s="33" t="s">
        <v>126</v>
      </c>
    </row>
    <row r="12" spans="1:4" x14ac:dyDescent="0.25">
      <c r="A12" s="29" t="s">
        <v>129</v>
      </c>
      <c r="B12" s="29" t="s">
        <v>130</v>
      </c>
      <c r="C12" s="29"/>
      <c r="D12" s="29"/>
    </row>
    <row r="13" spans="1:4" x14ac:dyDescent="0.25">
      <c r="A13" s="35" t="s">
        <v>131</v>
      </c>
      <c r="B13" s="11"/>
      <c r="C13" s="11"/>
      <c r="D13" s="11"/>
    </row>
    <row r="14" spans="1:4" x14ac:dyDescent="0.25">
      <c r="A14" s="31" t="s">
        <v>68</v>
      </c>
      <c r="B14" s="31"/>
      <c r="C14" s="31"/>
      <c r="D14" s="32" t="s">
        <v>103</v>
      </c>
    </row>
  </sheetData>
  <mergeCells count="3">
    <mergeCell ref="A2:B2"/>
    <mergeCell ref="C2:D2"/>
    <mergeCell ref="A14:C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workbookViewId="0"/>
  </sheetViews>
  <sheetFormatPr defaultRowHeight="15" x14ac:dyDescent="0.25"/>
  <cols>
    <col min="1" max="1" width="40" customWidth="1"/>
    <col min="2" max="2" width="17" customWidth="1"/>
    <col min="3" max="3" width="18.5703125" customWidth="1"/>
  </cols>
  <sheetData>
    <row r="1" spans="1:3" x14ac:dyDescent="0.25">
      <c r="A1" s="45" t="s">
        <v>283</v>
      </c>
      <c r="B1" s="44"/>
      <c r="C1" s="44"/>
    </row>
    <row r="2" spans="1:3" ht="25.5" x14ac:dyDescent="0.25">
      <c r="A2" s="37" t="s">
        <v>135</v>
      </c>
      <c r="B2" s="38" t="s">
        <v>136</v>
      </c>
      <c r="C2" s="36" t="s">
        <v>137</v>
      </c>
    </row>
    <row r="3" spans="1:3" x14ac:dyDescent="0.25">
      <c r="A3" s="39" t="s">
        <v>138</v>
      </c>
      <c r="B3" s="40" t="s">
        <v>139</v>
      </c>
      <c r="C3" s="40" t="s">
        <v>140</v>
      </c>
    </row>
    <row r="4" spans="1:3" x14ac:dyDescent="0.25">
      <c r="A4" s="39" t="s">
        <v>141</v>
      </c>
      <c r="B4" s="40" t="s">
        <v>139</v>
      </c>
      <c r="C4" s="40" t="s">
        <v>140</v>
      </c>
    </row>
    <row r="5" spans="1:3" ht="25.5" x14ac:dyDescent="0.25">
      <c r="A5" s="39" t="s">
        <v>142</v>
      </c>
      <c r="B5" s="40" t="s">
        <v>139</v>
      </c>
      <c r="C5" s="40" t="s">
        <v>139</v>
      </c>
    </row>
    <row r="6" spans="1:3" x14ac:dyDescent="0.25">
      <c r="A6" s="39" t="s">
        <v>143</v>
      </c>
      <c r="B6" s="40" t="s">
        <v>139</v>
      </c>
      <c r="C6" s="40" t="s">
        <v>140</v>
      </c>
    </row>
    <row r="7" spans="1:3" x14ac:dyDescent="0.25">
      <c r="A7" s="39" t="s">
        <v>144</v>
      </c>
      <c r="B7" s="40" t="s">
        <v>139</v>
      </c>
      <c r="C7" s="40" t="s">
        <v>140</v>
      </c>
    </row>
    <row r="8" spans="1:3" x14ac:dyDescent="0.25">
      <c r="A8" s="39" t="s">
        <v>145</v>
      </c>
      <c r="B8" s="40" t="s">
        <v>146</v>
      </c>
      <c r="C8" s="40" t="s">
        <v>140</v>
      </c>
    </row>
    <row r="9" spans="1:3" x14ac:dyDescent="0.25">
      <c r="A9" s="39" t="s">
        <v>147</v>
      </c>
      <c r="B9" s="40" t="s">
        <v>140</v>
      </c>
      <c r="C9" s="40" t="s">
        <v>139</v>
      </c>
    </row>
    <row r="10" spans="1:3" ht="15.75" thickBot="1" x14ac:dyDescent="0.3">
      <c r="A10" s="41" t="s">
        <v>148</v>
      </c>
      <c r="B10" s="42" t="s">
        <v>140</v>
      </c>
      <c r="C10" s="42" t="s">
        <v>139</v>
      </c>
    </row>
    <row r="11" spans="1:3" x14ac:dyDescent="0.25">
      <c r="A11" s="39"/>
      <c r="B11" s="40"/>
      <c r="C11" s="4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F3" sqref="F3"/>
    </sheetView>
  </sheetViews>
  <sheetFormatPr defaultRowHeight="15" x14ac:dyDescent="0.25"/>
  <cols>
    <col min="1" max="1" width="23.140625" style="25" customWidth="1"/>
    <col min="2" max="3" width="9.140625" style="25"/>
  </cols>
  <sheetData>
    <row r="1" spans="1:4" x14ac:dyDescent="0.25">
      <c r="D1" s="45" t="s">
        <v>274</v>
      </c>
    </row>
    <row r="2" spans="1:4" x14ac:dyDescent="0.25">
      <c r="D2" s="111"/>
    </row>
    <row r="3" spans="1:4" x14ac:dyDescent="0.25">
      <c r="A3" s="110" t="s">
        <v>34</v>
      </c>
      <c r="B3" s="25">
        <v>0.55000000000000004</v>
      </c>
    </row>
    <row r="4" spans="1:4" x14ac:dyDescent="0.25">
      <c r="A4" s="110" t="s">
        <v>35</v>
      </c>
      <c r="B4" s="25">
        <v>0.63</v>
      </c>
    </row>
    <row r="5" spans="1:4" x14ac:dyDescent="0.25">
      <c r="A5" s="110" t="s">
        <v>36</v>
      </c>
      <c r="B5" s="25">
        <v>1.1000000000000001</v>
      </c>
    </row>
    <row r="6" spans="1:4" x14ac:dyDescent="0.25">
      <c r="A6" s="110" t="s">
        <v>37</v>
      </c>
      <c r="B6" s="25">
        <v>1.46</v>
      </c>
    </row>
    <row r="7" spans="1:4" x14ac:dyDescent="0.25">
      <c r="A7" s="110" t="s">
        <v>38</v>
      </c>
      <c r="B7" s="25">
        <v>2.39</v>
      </c>
    </row>
    <row r="8" spans="1:4" x14ac:dyDescent="0.25">
      <c r="A8" s="110"/>
    </row>
    <row r="9" spans="1:4" x14ac:dyDescent="0.25">
      <c r="A9" s="110"/>
    </row>
    <row r="10" spans="1:4" x14ac:dyDescent="0.25">
      <c r="A10" s="110"/>
    </row>
    <row r="11" spans="1:4" x14ac:dyDescent="0.25">
      <c r="A11" s="110"/>
    </row>
    <row r="12" spans="1:4" x14ac:dyDescent="0.25">
      <c r="A12" s="110"/>
    </row>
    <row r="13" spans="1:4" x14ac:dyDescent="0.25">
      <c r="A13" s="110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"/>
  <sheetViews>
    <sheetView showGridLines="0" topLeftCell="Y1" workbookViewId="0">
      <selection activeCell="F3" sqref="F3"/>
    </sheetView>
  </sheetViews>
  <sheetFormatPr defaultRowHeight="12.75" x14ac:dyDescent="0.2"/>
  <cols>
    <col min="1" max="1" width="9.140625" style="9"/>
    <col min="2" max="2" width="13.5703125" style="9" bestFit="1" customWidth="1"/>
    <col min="3" max="16384" width="9.140625" style="9"/>
  </cols>
  <sheetData>
    <row r="1" spans="1:56" s="112" customFormat="1" x14ac:dyDescent="0.2">
      <c r="B1" s="113">
        <v>1960</v>
      </c>
      <c r="C1" s="113">
        <v>1961</v>
      </c>
      <c r="D1" s="113">
        <v>1962</v>
      </c>
      <c r="E1" s="113">
        <v>1963</v>
      </c>
      <c r="F1" s="113">
        <v>1964</v>
      </c>
      <c r="G1" s="113">
        <v>1965</v>
      </c>
      <c r="H1" s="113">
        <v>1966</v>
      </c>
      <c r="I1" s="113">
        <v>1967</v>
      </c>
      <c r="J1" s="113">
        <v>1968</v>
      </c>
      <c r="K1" s="113">
        <v>1969</v>
      </c>
      <c r="L1" s="113">
        <v>1970</v>
      </c>
      <c r="M1" s="113">
        <v>1971</v>
      </c>
      <c r="N1" s="113">
        <v>1972</v>
      </c>
      <c r="O1" s="113">
        <v>1973</v>
      </c>
      <c r="P1" s="113">
        <v>1974</v>
      </c>
      <c r="Q1" s="113">
        <v>1975</v>
      </c>
      <c r="R1" s="113">
        <v>1976</v>
      </c>
      <c r="S1" s="113">
        <v>1977</v>
      </c>
      <c r="T1" s="113">
        <v>1978</v>
      </c>
      <c r="U1" s="113">
        <v>1979</v>
      </c>
      <c r="V1" s="113">
        <v>1980</v>
      </c>
      <c r="W1" s="113">
        <v>1981</v>
      </c>
      <c r="X1" s="113">
        <v>1982</v>
      </c>
      <c r="Y1" s="113">
        <v>1983</v>
      </c>
      <c r="Z1" s="113">
        <v>1984</v>
      </c>
      <c r="AA1" s="113">
        <v>1985</v>
      </c>
      <c r="AB1" s="113">
        <v>1986</v>
      </c>
      <c r="AC1" s="113">
        <v>1987</v>
      </c>
      <c r="AD1" s="113">
        <v>1988</v>
      </c>
      <c r="AE1" s="113">
        <v>1989</v>
      </c>
      <c r="AF1" s="113">
        <v>1990</v>
      </c>
      <c r="AG1" s="113">
        <v>1991</v>
      </c>
      <c r="AH1" s="113">
        <v>1992</v>
      </c>
      <c r="AI1" s="113">
        <v>1993</v>
      </c>
      <c r="AJ1" s="113">
        <v>1994</v>
      </c>
      <c r="AK1" s="113">
        <v>1995</v>
      </c>
      <c r="AL1" s="113">
        <v>1996</v>
      </c>
      <c r="AM1" s="113">
        <v>1997</v>
      </c>
      <c r="AN1" s="113">
        <v>1998</v>
      </c>
      <c r="AO1" s="113">
        <v>1999</v>
      </c>
      <c r="AP1" s="113">
        <v>2000</v>
      </c>
      <c r="AQ1" s="113">
        <v>2001</v>
      </c>
      <c r="AR1" s="113">
        <v>2002</v>
      </c>
      <c r="AS1" s="113">
        <v>2003</v>
      </c>
      <c r="AT1" s="113">
        <v>2004</v>
      </c>
      <c r="AU1" s="113">
        <v>2005</v>
      </c>
      <c r="AV1" s="113">
        <v>2006</v>
      </c>
      <c r="AW1" s="113">
        <v>2007</v>
      </c>
      <c r="AX1" s="113">
        <v>2008</v>
      </c>
      <c r="AY1" s="113">
        <v>2009</v>
      </c>
      <c r="AZ1" s="113">
        <v>2010</v>
      </c>
      <c r="BA1" s="113">
        <v>2011</v>
      </c>
      <c r="BB1" s="113">
        <v>2012</v>
      </c>
      <c r="BC1" s="113">
        <v>2013</v>
      </c>
      <c r="BD1" s="113">
        <v>2014</v>
      </c>
    </row>
    <row r="2" spans="1:56" s="112" customFormat="1" x14ac:dyDescent="0.2">
      <c r="A2" s="112" t="s">
        <v>39</v>
      </c>
      <c r="B2" s="112">
        <v>2</v>
      </c>
      <c r="C2" s="112">
        <v>2</v>
      </c>
      <c r="D2" s="112">
        <v>3</v>
      </c>
      <c r="E2" s="112">
        <v>4</v>
      </c>
      <c r="F2" s="112">
        <v>4</v>
      </c>
      <c r="G2" s="112">
        <v>4</v>
      </c>
      <c r="H2" s="112">
        <v>4</v>
      </c>
      <c r="I2" s="112">
        <v>4</v>
      </c>
      <c r="J2" s="112">
        <v>4</v>
      </c>
      <c r="K2" s="112">
        <v>4</v>
      </c>
      <c r="L2" s="112">
        <v>5</v>
      </c>
      <c r="M2" s="112">
        <v>5</v>
      </c>
      <c r="N2" s="112">
        <v>5</v>
      </c>
      <c r="O2" s="112">
        <v>5</v>
      </c>
      <c r="P2" s="112">
        <v>6</v>
      </c>
      <c r="Q2" s="112">
        <v>6</v>
      </c>
      <c r="R2" s="112">
        <v>6</v>
      </c>
      <c r="S2" s="112">
        <v>6</v>
      </c>
      <c r="T2" s="112">
        <v>6</v>
      </c>
      <c r="U2" s="112">
        <v>6</v>
      </c>
      <c r="V2" s="112">
        <v>6</v>
      </c>
      <c r="W2" s="112">
        <v>6</v>
      </c>
      <c r="X2" s="112">
        <v>6</v>
      </c>
      <c r="Y2" s="112">
        <v>6</v>
      </c>
      <c r="Z2" s="112">
        <v>6</v>
      </c>
      <c r="AA2" s="112">
        <v>6</v>
      </c>
      <c r="AB2" s="112">
        <v>6</v>
      </c>
      <c r="AC2" s="112">
        <v>6</v>
      </c>
      <c r="AD2" s="112">
        <v>6</v>
      </c>
      <c r="AE2" s="112">
        <v>7</v>
      </c>
      <c r="AF2" s="112">
        <v>7</v>
      </c>
      <c r="AG2" s="112">
        <v>8</v>
      </c>
      <c r="AH2" s="112">
        <v>8</v>
      </c>
      <c r="AI2" s="112">
        <v>8</v>
      </c>
      <c r="AJ2" s="112">
        <v>8</v>
      </c>
      <c r="AK2" s="112">
        <v>8</v>
      </c>
      <c r="AL2" s="112">
        <v>8</v>
      </c>
      <c r="AM2" s="112">
        <v>9</v>
      </c>
      <c r="AN2" s="112">
        <v>9</v>
      </c>
      <c r="AO2" s="112">
        <v>10</v>
      </c>
      <c r="AP2" s="112">
        <v>10</v>
      </c>
      <c r="AQ2" s="112">
        <v>11</v>
      </c>
      <c r="AR2" s="112">
        <v>11</v>
      </c>
      <c r="AS2" s="112">
        <v>12</v>
      </c>
      <c r="AT2" s="112">
        <v>12</v>
      </c>
      <c r="AU2" s="112">
        <v>12</v>
      </c>
      <c r="AV2" s="112">
        <v>12</v>
      </c>
      <c r="AW2" s="112">
        <v>13</v>
      </c>
      <c r="AX2" s="112">
        <v>14</v>
      </c>
      <c r="AY2" s="112">
        <v>16</v>
      </c>
      <c r="AZ2" s="112">
        <v>19</v>
      </c>
      <c r="BA2" s="112">
        <v>22</v>
      </c>
      <c r="BB2" s="112">
        <v>24</v>
      </c>
      <c r="BC2" s="112">
        <v>27</v>
      </c>
      <c r="BD2" s="112">
        <v>32</v>
      </c>
    </row>
    <row r="3" spans="1:56" s="112" customFormat="1" x14ac:dyDescent="0.2">
      <c r="A3" s="112" t="s">
        <v>40</v>
      </c>
      <c r="AA3" s="112">
        <v>6</v>
      </c>
      <c r="AB3" s="112">
        <v>7</v>
      </c>
      <c r="AC3" s="112">
        <v>7</v>
      </c>
      <c r="AD3" s="112">
        <v>7</v>
      </c>
      <c r="AE3" s="112">
        <v>6</v>
      </c>
      <c r="AF3" s="112">
        <v>7</v>
      </c>
      <c r="AG3" s="112">
        <v>7</v>
      </c>
      <c r="AH3" s="112">
        <v>18</v>
      </c>
      <c r="AI3" s="112">
        <v>19</v>
      </c>
      <c r="AJ3" s="112">
        <v>20</v>
      </c>
      <c r="AK3" s="112">
        <v>23</v>
      </c>
      <c r="AL3" s="112">
        <v>23</v>
      </c>
      <c r="AM3" s="112">
        <v>25</v>
      </c>
      <c r="AN3" s="112">
        <v>34</v>
      </c>
      <c r="AO3" s="112">
        <v>35</v>
      </c>
      <c r="AP3" s="112">
        <v>48</v>
      </c>
      <c r="AQ3" s="112">
        <v>52</v>
      </c>
      <c r="AR3" s="112">
        <v>60</v>
      </c>
      <c r="AS3" s="112">
        <v>64</v>
      </c>
      <c r="AT3" s="112">
        <v>71</v>
      </c>
      <c r="AU3" s="112">
        <v>72</v>
      </c>
      <c r="AV3" s="112">
        <v>72</v>
      </c>
      <c r="AW3" s="112">
        <v>75</v>
      </c>
      <c r="AX3" s="112">
        <v>77</v>
      </c>
      <c r="AY3" s="112">
        <v>75</v>
      </c>
      <c r="AZ3" s="112">
        <v>76</v>
      </c>
      <c r="BA3" s="112">
        <v>77</v>
      </c>
      <c r="BB3" s="112">
        <v>77</v>
      </c>
      <c r="BC3" s="112">
        <v>81</v>
      </c>
      <c r="BD3" s="112">
        <v>81</v>
      </c>
    </row>
    <row r="5" spans="1:56" x14ac:dyDescent="0.2">
      <c r="AF5" s="34" t="s">
        <v>275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3</vt:i4>
      </vt:variant>
    </vt:vector>
  </HeadingPairs>
  <TitlesOfParts>
    <vt:vector size="14" baseType="lpstr">
      <vt:lpstr>tab1</vt:lpstr>
      <vt:lpstr>tab2</vt:lpstr>
      <vt:lpstr>tab3</vt:lpstr>
      <vt:lpstr>tab4</vt:lpstr>
      <vt:lpstr>tab5</vt:lpstr>
      <vt:lpstr>tab6</vt:lpstr>
      <vt:lpstr>tab7</vt:lpstr>
      <vt:lpstr>graf1</vt:lpstr>
      <vt:lpstr>graf2</vt:lpstr>
      <vt:lpstr>graf3</vt:lpstr>
      <vt:lpstr>graf5</vt:lpstr>
      <vt:lpstr>graf1!_Toc452116090</vt:lpstr>
      <vt:lpstr>graf2!_Toc452116091</vt:lpstr>
      <vt:lpstr>graf3!_Toc452453376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Ľudovít Ódor</dc:creator>
  <cp:lastModifiedBy>Mej</cp:lastModifiedBy>
  <dcterms:created xsi:type="dcterms:W3CDTF">2016-06-01T14:35:23Z</dcterms:created>
  <dcterms:modified xsi:type="dcterms:W3CDTF">2016-06-02T19:20:08Z</dcterms:modified>
</cp:coreProperties>
</file>