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240" windowHeight="11820" tabRatio="599" firstSheet="21" activeTab="38"/>
  </bookViews>
  <sheets>
    <sheet name="T1" sheetId="13" r:id="rId1"/>
    <sheet name="T2 " sheetId="12" r:id="rId2"/>
    <sheet name="T3" sheetId="2" r:id="rId3"/>
    <sheet name="T4" sheetId="11" r:id="rId4"/>
    <sheet name="T5" sheetId="1" r:id="rId5"/>
    <sheet name="T6" sheetId="20" r:id="rId6"/>
    <sheet name="T7" sheetId="21" r:id="rId7"/>
    <sheet name="T8" sheetId="22" r:id="rId8"/>
    <sheet name="T9" sheetId="14" r:id="rId9"/>
    <sheet name="T10" sheetId="23" r:id="rId10"/>
    <sheet name="T11" sheetId="25" r:id="rId11"/>
    <sheet name="T12" sheetId="24" r:id="rId12"/>
    <sheet name="T13" sheetId="19" r:id="rId13"/>
    <sheet name="T14" sheetId="8" r:id="rId14"/>
    <sheet name="T15" sheetId="10" r:id="rId15"/>
    <sheet name="T16" sheetId="9" r:id="rId16"/>
    <sheet name="T17" sheetId="26" r:id="rId17"/>
    <sheet name="T18" sheetId="18" r:id="rId18"/>
    <sheet name="T19" sheetId="28" r:id="rId19"/>
    <sheet name="T20" sheetId="27" r:id="rId20"/>
    <sheet name="G1" sheetId="44" r:id="rId21"/>
    <sheet name="G2" sheetId="43" r:id="rId22"/>
    <sheet name="G3" sheetId="42" r:id="rId23"/>
    <sheet name="G4" sheetId="41" r:id="rId24"/>
    <sheet name="G5" sheetId="40" r:id="rId25"/>
    <sheet name="G6" sheetId="39" r:id="rId26"/>
    <sheet name="G7" sheetId="38" r:id="rId27"/>
    <sheet name="G8" sheetId="45" r:id="rId28"/>
    <sheet name="G9" sheetId="30" r:id="rId29"/>
    <sheet name="G10" sheetId="31" r:id="rId30"/>
    <sheet name="G11" sheetId="15" r:id="rId31"/>
    <sheet name="G12" sheetId="16" r:id="rId32"/>
    <sheet name="G13" sheetId="37" r:id="rId33"/>
    <sheet name="G14" sheetId="36" r:id="rId34"/>
    <sheet name="G15" sheetId="17" r:id="rId35"/>
    <sheet name="G16" sheetId="32" r:id="rId36"/>
    <sheet name="G17" sheetId="33" r:id="rId37"/>
    <sheet name="G18" sheetId="34" r:id="rId38"/>
    <sheet name="G19" sheetId="35" r:id="rId39"/>
  </sheets>
  <externalReferences>
    <externalReference r:id="rId40"/>
  </externalReferences>
  <definedNames>
    <definedName name="_xlnm._FilterDatabase" localSheetId="14" hidden="1">'T15'!#REF!</definedName>
    <definedName name="_ftn1" localSheetId="17">'T18'!#REF!</definedName>
    <definedName name="_ftnref1" localSheetId="17">'T18'!$B$4</definedName>
    <definedName name="_xlnm.Print_Area" localSheetId="15">'T16'!$A$3:$F$64</definedName>
    <definedName name="_xlnm.Print_Titles" localSheetId="15">'T16'!$3:$3</definedName>
  </definedNames>
  <calcPr calcId="145621"/>
</workbook>
</file>

<file path=xl/calcChain.xml><?xml version="1.0" encoding="utf-8"?>
<calcChain xmlns="http://schemas.openxmlformats.org/spreadsheetml/2006/main">
  <c r="A4" i="45" l="1"/>
  <c r="A3" i="45"/>
  <c r="A4" i="38"/>
  <c r="A3" i="38"/>
</calcChain>
</file>

<file path=xl/sharedStrings.xml><?xml version="1.0" encoding="utf-8"?>
<sst xmlns="http://schemas.openxmlformats.org/spreadsheetml/2006/main" count="949" uniqueCount="659">
  <si>
    <t>% HDP</t>
  </si>
  <si>
    <t>A. Čisté pôžičky poskytnuté / prijaté</t>
  </si>
  <si>
    <t>(-) Cyklická zložka</t>
  </si>
  <si>
    <t>(-) Jednorazové efekty</t>
  </si>
  <si>
    <t xml:space="preserve">      - príjmy Sociálnej poisťovne z oddlženia zdravotníctva</t>
  </si>
  <si>
    <t xml:space="preserve">      - jednorazový príjem DPH z PPP projektu</t>
  </si>
  <si>
    <t xml:space="preserve">      - príjmy z telekomunikačných licencií</t>
  </si>
  <si>
    <t xml:space="preserve">      - časové rozlíšenie záväzkov nemocníc a železničných spoločností</t>
  </si>
  <si>
    <t xml:space="preserve">      - emisná daň</t>
  </si>
  <si>
    <t>(-) Vplyv platených úrokov</t>
  </si>
  <si>
    <t>B. Štrukturálne primárne saldo verejnej správy</t>
  </si>
  <si>
    <t>(+) Výsledok hospodárenia štátnych podnikov</t>
  </si>
  <si>
    <t>(+) Výsledok hospodárenia NBS</t>
  </si>
  <si>
    <t>(-) Dividendy prijaté do rozpočtu verejnej správy</t>
  </si>
  <si>
    <t>C. Štrukturálne primárne saldo (vrátane št. podnikov a NBS)</t>
  </si>
  <si>
    <t>Zdroj: RRZ, MF SR</t>
  </si>
  <si>
    <t>Zdroj: ŠÚ SR</t>
  </si>
  <si>
    <t>Spresnenie výšky úveru poskytnutého ŠFRB obciam</t>
  </si>
  <si>
    <t>Aktualizácia</t>
  </si>
  <si>
    <t>ŠR</t>
  </si>
  <si>
    <t>FNM SR</t>
  </si>
  <si>
    <t>Slovenský plynárenský priemysel, a.s. Bratislava</t>
  </si>
  <si>
    <t>Slovak Telecom, a.s.</t>
  </si>
  <si>
    <t>Západoslovenská energetika, a.s.</t>
  </si>
  <si>
    <t>Stredoslovenská energetika, a.s.</t>
  </si>
  <si>
    <t>Východoslovenská energetika, a.s</t>
  </si>
  <si>
    <t>Bratislavská teplárenská, a.s. Bratislava</t>
  </si>
  <si>
    <t>Trnavská teplárenská, a.s. Trnava</t>
  </si>
  <si>
    <t>Martinská teplárenská, a.s. Martin</t>
  </si>
  <si>
    <t>Tepláreň Košice, a.s. Košice</t>
  </si>
  <si>
    <t>Žilinská teplárenská, a.s. Žilina</t>
  </si>
  <si>
    <t>Slovenská elektrizačná prenosová sústava, a.s. Bratislava</t>
  </si>
  <si>
    <t>Burza cenných papierov v Bratislave, a.s.</t>
  </si>
  <si>
    <t xml:space="preserve">Bardejovské kúpele,a. s. </t>
  </si>
  <si>
    <t>Ostatné</t>
  </si>
  <si>
    <t>"Bezcenné" CP</t>
  </si>
  <si>
    <t>Dorovnanie do rozpočtovanej sumy</t>
  </si>
  <si>
    <t>Spolu za FNM SR</t>
  </si>
  <si>
    <t>Správa služieb diplomatickému zboru, a.s.</t>
  </si>
  <si>
    <t>Slovenská záručná a rozvojová banka, a.s.</t>
  </si>
  <si>
    <t>Tipos, a.s.</t>
  </si>
  <si>
    <t>Slovenská konsolidačná, a.s.</t>
  </si>
  <si>
    <t>EXIMBANKA - odvod zo zisku</t>
  </si>
  <si>
    <t xml:space="preserve">Transpetrol, a.s. </t>
  </si>
  <si>
    <t>Jadrová  a vyraďovacia spoločnosť, a.s.</t>
  </si>
  <si>
    <t>Technická inšpekcia, a.s.</t>
  </si>
  <si>
    <t>UniCredit bank Slovakia, a. s. (v r. 2007; UniBanka, a. s. 1,09 %)</t>
  </si>
  <si>
    <t>Verejné prístavy, a. s.</t>
  </si>
  <si>
    <t>Letisko Košice - Airport Košice, a.s.</t>
  </si>
  <si>
    <t>Technická ochrana a obnova železníc, a. s.</t>
  </si>
  <si>
    <t>Lesy SR, š.p.</t>
  </si>
  <si>
    <t>Spolu za ŠR SR</t>
  </si>
  <si>
    <t>DIVIDENDY SPOLU</t>
  </si>
  <si>
    <t>2012 OS</t>
  </si>
  <si>
    <t>okrem toho superdividendy</t>
  </si>
  <si>
    <t>Železničná spoločnosť Cargo. a.s.</t>
  </si>
  <si>
    <t>Železničná spoločnosť Slovensko, a.s.,</t>
  </si>
  <si>
    <t>Národná diaľničná spoločnosť, a.s.</t>
  </si>
  <si>
    <t>Slovenská pošta, a.s.</t>
  </si>
  <si>
    <t>Verejné prístavy, a.s.</t>
  </si>
  <si>
    <t>Technická obnova a ochrana železníc, a.s.</t>
  </si>
  <si>
    <t>Letisko Sliač, a. s.</t>
  </si>
  <si>
    <t>Letisková spoločnosť Žilina, a.s.</t>
  </si>
  <si>
    <t>Letisko Poprad-Tatry, a.s.</t>
  </si>
  <si>
    <t>Letisko M. R. Štefánika, Bratislava, a.s.</t>
  </si>
  <si>
    <t>Letisko Košice, a.s.</t>
  </si>
  <si>
    <t>Letisko Piešťany, a.s.</t>
  </si>
  <si>
    <t>Metro Bratislava, a.s.</t>
  </si>
  <si>
    <t>Letové prevádzkové služby SR, š. p.</t>
  </si>
  <si>
    <t>Železnice Slovenskej republiky,  š. p. Bratislava</t>
  </si>
  <si>
    <t>Všeobecná zdravotná poisťovňa, a.s.</t>
  </si>
  <si>
    <t>Nemocnica Poprad, a.s.</t>
  </si>
  <si>
    <t>Letecká vojenská nemocnica, a.s.</t>
  </si>
  <si>
    <t>Východoslovenský onkologický ústav, a.s.</t>
  </si>
  <si>
    <t>Národný ústav srdcových a cievnych chorôb, a.s.</t>
  </si>
  <si>
    <t>Východoslovenský ústav srdcových a cievnych chorôb, a.s.</t>
  </si>
  <si>
    <t>Stredoslovenský ústav srdcových a cievnych chorôb a.s.</t>
  </si>
  <si>
    <t>Špecializovaný liečebný ústav Marína, š. p.</t>
  </si>
  <si>
    <t>Slovthermae, š. p.</t>
  </si>
  <si>
    <t>TIPOS, a. s.</t>
  </si>
  <si>
    <t>Mincovňa Kremnica, š. p.</t>
  </si>
  <si>
    <t>Exportno-importná banka SR</t>
  </si>
  <si>
    <t>Transpetrol, a.s.</t>
  </si>
  <si>
    <t>Jadrová a vyraďovacia spoločnosť, a. s.</t>
  </si>
  <si>
    <t>Jadrová energetická spoločnosť Slovenska, a.s.</t>
  </si>
  <si>
    <t>MH Development s.r.o.</t>
  </si>
  <si>
    <t>MH Invest, s.r.o.</t>
  </si>
  <si>
    <t>Rudné Bane, š. p.</t>
  </si>
  <si>
    <t>Vojenské zdravotnícke zariadenia, a. s.</t>
  </si>
  <si>
    <t>Vojenský opravárenský podnik Nováky, a.s.</t>
  </si>
  <si>
    <t>Vojenský opravárenský podnik Trenčín, a. s.</t>
  </si>
  <si>
    <t>Letecké opravovne Trenčín, a. s.</t>
  </si>
  <si>
    <t>Vojenská zotavovňa a hotel Zemplínska Šírava, a.s.</t>
  </si>
  <si>
    <t>Vojenská zotavovňa a hotel Smrekovica, a.s.</t>
  </si>
  <si>
    <t>Vojenské lesy a majetky, š. p.</t>
  </si>
  <si>
    <t>Automobilové opravovne Ministerstva vnútra SR, a.s.</t>
  </si>
  <si>
    <t>Nemocnica svätého Michala, a. s.</t>
  </si>
  <si>
    <t>Správa služieb diplomatického zboru, a.s.</t>
  </si>
  <si>
    <t>Biont, a. s.</t>
  </si>
  <si>
    <t>Poľnonákup Tatry, a.s.</t>
  </si>
  <si>
    <t>Vodohospodárska výstavba, š. p.</t>
  </si>
  <si>
    <t>Slovenský vodohospodársky podnik, š. p.</t>
  </si>
  <si>
    <t>Lesy SR, š. p.</t>
  </si>
  <si>
    <t>Lesopoľnohospodársky majetok, š. p.</t>
  </si>
  <si>
    <t>Národný žrebčín Topoľčianky, š. p.</t>
  </si>
  <si>
    <t>Závodisko, š. p.</t>
  </si>
  <si>
    <t>Hydromeliorácie, š. p.</t>
  </si>
  <si>
    <t>Agrokomplex - Výstavníctvo Nitra,š.p.</t>
  </si>
  <si>
    <t>Agroinštitút Nitra,š.p.</t>
  </si>
  <si>
    <t>Plemenárske služby Slovenskej republiky,š.p.</t>
  </si>
  <si>
    <t xml:space="preserve">Technický skúšobný ústav Piešťany,š.p. </t>
  </si>
  <si>
    <t>Bratislavská teplárenská, a.s.</t>
  </si>
  <si>
    <t>DLHOPIS, o.c.p., a.s.</t>
  </si>
  <si>
    <t>DMD GROUP, a.s.</t>
  </si>
  <si>
    <t>Martinská teplárenská, a.s.</t>
  </si>
  <si>
    <t>Poliklinika Tehelná, a.s.</t>
  </si>
  <si>
    <t>SEPS, a.s.</t>
  </si>
  <si>
    <t>Tepláreň Košice, a.s.</t>
  </si>
  <si>
    <t>Trnavská teplárenská, a.s.</t>
  </si>
  <si>
    <t>Zvolenská teplárenská, a.s.</t>
  </si>
  <si>
    <t>Žilinská teplárenská, a.s.</t>
  </si>
  <si>
    <t>Poľnonákup Trnavan a.s.</t>
  </si>
  <si>
    <t>AUTO Martin, a.s.</t>
  </si>
  <si>
    <t>Burza cenných papierov, a.s.</t>
  </si>
  <si>
    <t>KÚPELE SLIAČ a.s.</t>
  </si>
  <si>
    <t>Slovenský plynárenský priemysel, a.s.</t>
  </si>
  <si>
    <t>SSE, a.s.</t>
  </si>
  <si>
    <t>Východoslov. energetika a.s.</t>
  </si>
  <si>
    <t>Západoslovenská energetika,a.s</t>
  </si>
  <si>
    <t>Letisko M.R.Štefánika - Airport Bratislava, a.s.</t>
  </si>
  <si>
    <t>Slovak Lines, a.s.</t>
  </si>
  <si>
    <t>SAD Trenčín, a.s.</t>
  </si>
  <si>
    <t>SAD Žilina, a.s.</t>
  </si>
  <si>
    <t>SAD Michalovce, a.s.</t>
  </si>
  <si>
    <t>SAD Dunajská Streda, a.s.</t>
  </si>
  <si>
    <t>SAD Poprad, a.s.</t>
  </si>
  <si>
    <t>SAD Lučenec, a.s.</t>
  </si>
  <si>
    <t>SAD Prievidza a.s.</t>
  </si>
  <si>
    <t>SAD Nové Zámky, a.s.</t>
  </si>
  <si>
    <t>SAD Humenné, a.s.</t>
  </si>
  <si>
    <t>SAD LIORBUS, a.s.</t>
  </si>
  <si>
    <t>SAD Prešov, a.s.</t>
  </si>
  <si>
    <t>Veolia Transport Nitra a.s.</t>
  </si>
  <si>
    <t>eurobus, a.s.</t>
  </si>
  <si>
    <t>SAD Trnava, a.s.</t>
  </si>
  <si>
    <t>SAD Banská Bystrica, a.s.</t>
  </si>
  <si>
    <t>SAD Zvolen, a.s.</t>
  </si>
  <si>
    <t>Slovenské elektrárne, a.s.</t>
  </si>
  <si>
    <t>Slovak Telekom, a.s.</t>
  </si>
  <si>
    <t>Bratislava print a.s.</t>
  </si>
  <si>
    <t>Vrútocké strojárne, a.s.</t>
  </si>
  <si>
    <t>Východoslov. vodárenská spoločnosť, a.s.</t>
  </si>
  <si>
    <t>Podtatr. vodárenská spoločnosť, a.s.</t>
  </si>
  <si>
    <t>BARDEJOVSKÉ KÚPELE a.s.</t>
  </si>
  <si>
    <t>Stredoslov.vodárenská spoločnosť, a.s.</t>
  </si>
  <si>
    <t>Západoslovenská vodárenská spoločnosť, a.s.</t>
  </si>
  <si>
    <t>(1)</t>
  </si>
  <si>
    <t>(2)</t>
  </si>
  <si>
    <t>(1)x(2)</t>
  </si>
  <si>
    <t>HV podľa MÚ</t>
  </si>
  <si>
    <t>majetková účasť</t>
  </si>
  <si>
    <t>SPOLU</t>
  </si>
  <si>
    <t>2012P</t>
  </si>
  <si>
    <t>(3)</t>
  </si>
  <si>
    <t>(1)x(3)</t>
  </si>
  <si>
    <t>HV</t>
  </si>
  <si>
    <t>majetková účasť (%)</t>
  </si>
  <si>
    <t>2012P 1)</t>
  </si>
  <si>
    <t>1) predpokladaný HV, ktorý uviedli podniky vo svojich rozpočtoch</t>
  </si>
  <si>
    <t xml:space="preserve"> - z toho one off (precenenie majetku)</t>
  </si>
  <si>
    <t xml:space="preserve"> - z toho one off (odložená daň)</t>
  </si>
  <si>
    <t xml:space="preserve"> - z toho one offs</t>
  </si>
  <si>
    <t>SPOLU (bez jednorazových efektov)</t>
  </si>
  <si>
    <t>- splácanie NFV (VHV, š.p. )</t>
  </si>
  <si>
    <t>- splácanie NFV (a mestu Žilina)</t>
  </si>
  <si>
    <t xml:space="preserve">   (a) HV štátnych podnikov</t>
  </si>
  <si>
    <t xml:space="preserve">   (b) HV podnikov s maj. účasťou štátu (one-offs)</t>
  </si>
  <si>
    <t>Čisté pôžičky poskytnuté / prijaté - notifikácia apríl 2012</t>
  </si>
  <si>
    <t>Čisté pôžičky poskytnuté / prijaté - notifikácia október 2012</t>
  </si>
  <si>
    <t>Spresnenie sumy preklasifikovanej NFV pre Vodohospodársku výstavbu</t>
  </si>
  <si>
    <t>%HDP</t>
  </si>
  <si>
    <t>2012-2011</t>
  </si>
  <si>
    <t>Aktualizácia daní a odvodov*</t>
  </si>
  <si>
    <t>* DPFO z podnikania, DPPO, poistné platené zamestnávateľmi, daň z motorových vozidiel</t>
  </si>
  <si>
    <t>1. dočasný odvod z podnikania v regulovaných odvetviach (vrátane DPPO)</t>
  </si>
  <si>
    <t xml:space="preserve">3. možnosť výstupu z II. piliera </t>
  </si>
  <si>
    <t>4.  mimoriadny odvod v bankovom sektore (vrátane DPPO)</t>
  </si>
  <si>
    <t>5. splácanie NFV Cargo a.s. (kapitálový transfer v 2009)</t>
  </si>
  <si>
    <t>6.  splátka NFV VHV, š. p. (kapitálový transfer pred rokom 2002)</t>
  </si>
  <si>
    <t>mil. eur</t>
  </si>
  <si>
    <t>2. odvod bankového sektora</t>
  </si>
  <si>
    <t>Tab 3: Revízia údajov verejnej správy za rok 2011</t>
  </si>
  <si>
    <t>Tab 2: Štrukturálne primárne saldo v roku 2011</t>
  </si>
  <si>
    <t>zmena oproti decembrovej správe</t>
  </si>
  <si>
    <t>Tab 4: Jednorazové opatrenia v roku 2012</t>
  </si>
  <si>
    <t>Tab 5: Štrukturálne primárne saldo v roku 2012</t>
  </si>
  <si>
    <t>Tab 16: Výsledok hospodárenie - Štátne podniky (v tis. Eur)</t>
  </si>
  <si>
    <t>Tab 15: Výsledok hospodárenie - Podniky s majetkovou účasťou FNM (v tis. Eur)</t>
  </si>
  <si>
    <t>Tab 14 : Dividendy z majetkovej účasti FNM SR a štátu (v tis.€)</t>
  </si>
  <si>
    <t>Zdroj: MF SR, FNM</t>
  </si>
  <si>
    <t>Tab 1: Prehľad obsahov prvých troch správ o dlhodobej udržateľnosti</t>
  </si>
  <si>
    <t>Dátum vydania</t>
  </si>
  <si>
    <t>Druh správy</t>
  </si>
  <si>
    <t>Nový obsah</t>
  </si>
  <si>
    <t>Princíp</t>
  </si>
  <si>
    <t>17. december 2012</t>
  </si>
  <si>
    <t>základný scenár (tokové veličiny)</t>
  </si>
  <si>
    <t>indikátor udržateľnosti</t>
  </si>
  <si>
    <t>Solventnosť</t>
  </si>
  <si>
    <t>30. apríl 2013</t>
  </si>
  <si>
    <t>čisté bohatstvo (stavové veličiny)</t>
  </si>
  <si>
    <t>analýza citlivosti</t>
  </si>
  <si>
    <t>náklady z odkladu</t>
  </si>
  <si>
    <t>Stabilita</t>
  </si>
  <si>
    <t>30. apríl 2014</t>
  </si>
  <si>
    <t>vplyv na ekonomický rast</t>
  </si>
  <si>
    <t>medzigeneračné účty</t>
  </si>
  <si>
    <t>Ekonomický rast</t>
  </si>
  <si>
    <t>Spravodlivosť</t>
  </si>
  <si>
    <t>mimoriadna správa                  (podľa prechodných ustanovení ústavného zákona)</t>
  </si>
  <si>
    <t>riadna správa                           (podľa Čl. 4 ods. 1 Úst. zákona)</t>
  </si>
  <si>
    <t>riadna správa                                (podľa Čl. 4 ods. 1 Úst. zákona)</t>
  </si>
  <si>
    <t>Tab 9: Základný scenár dlhodobej udržateľnosti verejných financií (% HDP)</t>
  </si>
  <si>
    <t>Príjmy</t>
  </si>
  <si>
    <t>32,8</t>
  </si>
  <si>
    <t>32,9</t>
  </si>
  <si>
    <t>31,3</t>
  </si>
  <si>
    <t>30,3</t>
  </si>
  <si>
    <t>31,7</t>
  </si>
  <si>
    <t>31,5</t>
  </si>
  <si>
    <t>31,4</t>
  </si>
  <si>
    <t>31,6</t>
  </si>
  <si>
    <t>Daňové príjmy</t>
  </si>
  <si>
    <t>15,4</t>
  </si>
  <si>
    <t>15,2</t>
  </si>
  <si>
    <t>14,9</t>
  </si>
  <si>
    <t>14,8</t>
  </si>
  <si>
    <t>14,7</t>
  </si>
  <si>
    <t>Sociálne a zdravotné odvody</t>
  </si>
  <si>
    <t>12,6</t>
  </si>
  <si>
    <t>12,7</t>
  </si>
  <si>
    <t>12,5</t>
  </si>
  <si>
    <t>12,4</t>
  </si>
  <si>
    <t>12,3</t>
  </si>
  <si>
    <t>12,2</t>
  </si>
  <si>
    <t>- Odvody vrátane 2. piliera</t>
  </si>
  <si>
    <t>13,5</t>
  </si>
  <si>
    <t>13,2</t>
  </si>
  <si>
    <t>13,0</t>
  </si>
  <si>
    <t>12,8</t>
  </si>
  <si>
    <t>- 2.pilier - výpadok</t>
  </si>
  <si>
    <t>-0,9</t>
  </si>
  <si>
    <t>-0,5</t>
  </si>
  <si>
    <t>-0,6</t>
  </si>
  <si>
    <t>-0,4</t>
  </si>
  <si>
    <t>-0,2</t>
  </si>
  <si>
    <t>Granty a transfery</t>
  </si>
  <si>
    <t>2,2</t>
  </si>
  <si>
    <t>2,9</t>
  </si>
  <si>
    <t>1,5</t>
  </si>
  <si>
    <t>Nedaňové príjmy</t>
  </si>
  <si>
    <t>2,6</t>
  </si>
  <si>
    <t>2,1</t>
  </si>
  <si>
    <t>1,7</t>
  </si>
  <si>
    <t>1,8</t>
  </si>
  <si>
    <t>1,6</t>
  </si>
  <si>
    <t>1,4</t>
  </si>
  <si>
    <t>1,3</t>
  </si>
  <si>
    <t>- Ostatné nedaňové príjmy</t>
  </si>
  <si>
    <t>1,2</t>
  </si>
  <si>
    <t>0,9</t>
  </si>
  <si>
    <t>0,3</t>
  </si>
  <si>
    <t>0,2</t>
  </si>
  <si>
    <t>- Príjmy z majetku</t>
  </si>
  <si>
    <t>1,0</t>
  </si>
  <si>
    <t>1,1</t>
  </si>
  <si>
    <t>- Príspevky do NJF</t>
  </si>
  <si>
    <t>0,1</t>
  </si>
  <si>
    <t>0,0</t>
  </si>
  <si>
    <t>Výdavky</t>
  </si>
  <si>
    <t>37,4</t>
  </si>
  <si>
    <t>38,2</t>
  </si>
  <si>
    <t>36,9</t>
  </si>
  <si>
    <t>35,6</t>
  </si>
  <si>
    <t>36,4</t>
  </si>
  <si>
    <t>37,6</t>
  </si>
  <si>
    <t>39,4</t>
  </si>
  <si>
    <t>42,7</t>
  </si>
  <si>
    <t>47,6</t>
  </si>
  <si>
    <t>55,5</t>
  </si>
  <si>
    <t>Primárne výdavky</t>
  </si>
  <si>
    <t>36,2</t>
  </si>
  <si>
    <t>34,9</t>
  </si>
  <si>
    <t>33,5</t>
  </si>
  <si>
    <t>34,1</t>
  </si>
  <si>
    <t>34,2</t>
  </si>
  <si>
    <t>34,4</t>
  </si>
  <si>
    <t>35,1</t>
  </si>
  <si>
    <t>36,3</t>
  </si>
  <si>
    <t>37,5</t>
  </si>
  <si>
    <t>Fixné</t>
  </si>
  <si>
    <t>16,9</t>
  </si>
  <si>
    <t>17,3</t>
  </si>
  <si>
    <t>16,0</t>
  </si>
  <si>
    <t>14,6</t>
  </si>
  <si>
    <t>Výdavky citlivé na demografiu</t>
  </si>
  <si>
    <t>18,5</t>
  </si>
  <si>
    <t>18,8</t>
  </si>
  <si>
    <t>18,7</t>
  </si>
  <si>
    <t>19,0</t>
  </si>
  <si>
    <t>19,8</t>
  </si>
  <si>
    <t>21,0</t>
  </si>
  <si>
    <t>22,3</t>
  </si>
  <si>
    <t xml:space="preserve"> - dôchodkové dávky</t>
  </si>
  <si>
    <t>8,8</t>
  </si>
  <si>
    <t>9,0</t>
  </si>
  <si>
    <t>8,9</t>
  </si>
  <si>
    <t>8,7</t>
  </si>
  <si>
    <t>8,5</t>
  </si>
  <si>
    <t>9,8</t>
  </si>
  <si>
    <t>10,7</t>
  </si>
  <si>
    <t xml:space="preserve"> - zdravotná starostlivosť</t>
  </si>
  <si>
    <t>6,3</t>
  </si>
  <si>
    <t>6,4</t>
  </si>
  <si>
    <t>6,5</t>
  </si>
  <si>
    <t>6,7</t>
  </si>
  <si>
    <t>7,2</t>
  </si>
  <si>
    <t>7,7</t>
  </si>
  <si>
    <t>8,0</t>
  </si>
  <si>
    <t>8,1</t>
  </si>
  <si>
    <t xml:space="preserve"> - dlhodobá starostlivosť</t>
  </si>
  <si>
    <t>0,4</t>
  </si>
  <si>
    <t>0,5</t>
  </si>
  <si>
    <t>0,7</t>
  </si>
  <si>
    <t xml:space="preserve"> - školstvo</t>
  </si>
  <si>
    <t>3,0</t>
  </si>
  <si>
    <t>2,8</t>
  </si>
  <si>
    <t>2,7</t>
  </si>
  <si>
    <t>2,5</t>
  </si>
  <si>
    <t xml:space="preserve"> - dávky v nezamestnanosti</t>
  </si>
  <si>
    <t>Náklady na ukončenie JE</t>
  </si>
  <si>
    <t>PPP projekt</t>
  </si>
  <si>
    <t>Úroky</t>
  </si>
  <si>
    <t>1,9</t>
  </si>
  <si>
    <t>2,4</t>
  </si>
  <si>
    <t>3,5</t>
  </si>
  <si>
    <t>5,0</t>
  </si>
  <si>
    <t>7,5</t>
  </si>
  <si>
    <t>11,3</t>
  </si>
  <si>
    <t>17,9</t>
  </si>
  <si>
    <t>Saldo VS</t>
  </si>
  <si>
    <t>-4,7</t>
  </si>
  <si>
    <t>-5,3</t>
  </si>
  <si>
    <t>-5,5</t>
  </si>
  <si>
    <t>-5,2</t>
  </si>
  <si>
    <t>-4,8</t>
  </si>
  <si>
    <t>-6,1</t>
  </si>
  <si>
    <t>-8,0</t>
  </si>
  <si>
    <t>-11,1</t>
  </si>
  <si>
    <t>-16,0</t>
  </si>
  <si>
    <t>-23,9</t>
  </si>
  <si>
    <t>Cyklická zložka</t>
  </si>
  <si>
    <t>-0,1</t>
  </si>
  <si>
    <t>-0,3</t>
  </si>
  <si>
    <t>Štrukturálne primárne saldo VS</t>
  </si>
  <si>
    <t>-2,7</t>
  </si>
  <si>
    <t>-2,9</t>
  </si>
  <si>
    <t>-3,3</t>
  </si>
  <si>
    <t>-2,4</t>
  </si>
  <si>
    <t>-2,6</t>
  </si>
  <si>
    <t>-3,6</t>
  </si>
  <si>
    <t>-6,0</t>
  </si>
  <si>
    <t>Dlh</t>
  </si>
  <si>
    <t>52,1</t>
  </si>
  <si>
    <t>57,1</t>
  </si>
  <si>
    <t>61,4</t>
  </si>
  <si>
    <t>64,8</t>
  </si>
  <si>
    <t>67,0</t>
  </si>
  <si>
    <t>76,7</t>
  </si>
  <si>
    <t>108,9</t>
  </si>
  <si>
    <t>161,1</t>
  </si>
  <si>
    <t>240,3</t>
  </si>
  <si>
    <t>378,7</t>
  </si>
  <si>
    <t>upravené</t>
  </si>
  <si>
    <t>Strednodobý scenár</t>
  </si>
  <si>
    <t>Dlhodobé projekcie</t>
  </si>
  <si>
    <t>Zdroj: RRZ</t>
  </si>
  <si>
    <t>základný scenár</t>
  </si>
  <si>
    <t>dlh - základný scenár</t>
  </si>
  <si>
    <t>scenár úroky -25 b.b. (od r. 2017)</t>
  </si>
  <si>
    <t>scenár úroky -50 b.b. (od r. 2017)</t>
  </si>
  <si>
    <t>fixné výdavky</t>
  </si>
  <si>
    <t>modelované výdavky</t>
  </si>
  <si>
    <t>úrokové platby</t>
  </si>
  <si>
    <t>Graf 12: Vývoj výdavkov v základnom scenári (% HDP)</t>
  </si>
  <si>
    <t>Graf 15: Vývoj základného scenára a alternatívnych úrokových scenárov (% HDP)</t>
  </si>
  <si>
    <t>Graf 11: Vývoj dlhu a štrukturálneho primárneho salda v základnom scenári</t>
  </si>
  <si>
    <t>štrukturálne primárne saldo</t>
  </si>
  <si>
    <t>Subjekt (podľa MF SR)</t>
  </si>
  <si>
    <t>Záväzok</t>
  </si>
  <si>
    <t>Objem</t>
  </si>
  <si>
    <t>(mil. eur)</t>
  </si>
  <si>
    <t>(% HDP)</t>
  </si>
  <si>
    <t>Ministerstvo financií SR</t>
  </si>
  <si>
    <t>arbitráž s Eureko, B.V.[1]</t>
  </si>
  <si>
    <t>67,4</t>
  </si>
  <si>
    <t>arbitráž s Euram Bank, A.G.</t>
  </si>
  <si>
    <t>131,1</t>
  </si>
  <si>
    <t>členstvo v EBOR</t>
  </si>
  <si>
    <t>101,4</t>
  </si>
  <si>
    <t>členstvo v BR RE</t>
  </si>
  <si>
    <t>Slovenský pozemkový fond</t>
  </si>
  <si>
    <t>právne spory</t>
  </si>
  <si>
    <t>96,3</t>
  </si>
  <si>
    <t>Fond národného majetku</t>
  </si>
  <si>
    <t>ručenie podľa §15 zákona 92/1991</t>
  </si>
  <si>
    <t>855,3</t>
  </si>
  <si>
    <t>404,7</t>
  </si>
  <si>
    <t>0,6</t>
  </si>
  <si>
    <t>záruky</t>
  </si>
  <si>
    <t>nevyrovnané reštitučné nároky</t>
  </si>
  <si>
    <t>Rozhlas a televízia Slovenska</t>
  </si>
  <si>
    <t>Trnavský samosprávny kraj</t>
  </si>
  <si>
    <t>Bratislavský samosprávny kraj</t>
  </si>
  <si>
    <t>0,8</t>
  </si>
  <si>
    <t>Nitriansky samosprávny kraj</t>
  </si>
  <si>
    <t>poskytnuté záruky</t>
  </si>
  <si>
    <t>Iné subjekty (podľa RRZ)</t>
  </si>
  <si>
    <t>Fond ochrany vkladov</t>
  </si>
  <si>
    <t>chránené vklady k 31.12.2012</t>
  </si>
  <si>
    <t>26 889,2</t>
  </si>
  <si>
    <t>Národná rada SR</t>
  </si>
  <si>
    <t>spor s MCH-Medical Care Holding</t>
  </si>
  <si>
    <t>30,2</t>
  </si>
  <si>
    <t>spor s HICCE a Dôvera Holding</t>
  </si>
  <si>
    <t>221,5</t>
  </si>
  <si>
    <t>HICCE a Dôvera Holding - úroky</t>
  </si>
  <si>
    <t>350,6</t>
  </si>
  <si>
    <t>Európsky mechanizmus stability</t>
  </si>
  <si>
    <t>kapitál na zavolanie aktivovaný*</t>
  </si>
  <si>
    <t>340,6</t>
  </si>
  <si>
    <t>Zdravotnícke zariadenia</t>
  </si>
  <si>
    <t>záväzky po lehote splatnosti</t>
  </si>
  <si>
    <t>-</t>
  </si>
  <si>
    <t>* podiel SR na záchranným pôžičkách pre španielske banky vyplatených k 1. 3. 2013</t>
  </si>
  <si>
    <t>Tab 18: Podmienené záväzky verejného sektora</t>
  </si>
  <si>
    <t>[1] Arbitráž bola prehratá, súd rozhodol o vyplatení 22 mil. eur a súdne trovy vo výške 3 mil. eur</t>
  </si>
  <si>
    <r>
      <t xml:space="preserve">(+) Výsledok hospodárenia štátnych podnikov (upravený) </t>
    </r>
    <r>
      <rPr>
        <i/>
        <sz val="10"/>
        <color theme="1"/>
        <rFont val="Constantia"/>
        <family val="1"/>
        <charset val="238"/>
      </rPr>
      <t>(a-b)</t>
    </r>
  </si>
  <si>
    <t>Tab 7: Strednodobý scenár hospodárenia verejnej správy bez zmeny politík (ESA95, % HDP)</t>
  </si>
  <si>
    <t>skutočnosť</t>
  </si>
  <si>
    <t>úprava</t>
  </si>
  <si>
    <t>scenár</t>
  </si>
  <si>
    <t>PRÍJMY</t>
  </si>
  <si>
    <t>Sociálne a zdrav.odvody</t>
  </si>
  <si>
    <t xml:space="preserve"> - z toho dividendy</t>
  </si>
  <si>
    <t xml:space="preserve"> - z toho EU fondy</t>
  </si>
  <si>
    <t>VÝDAVKY</t>
  </si>
  <si>
    <t>Bežné výdavky</t>
  </si>
  <si>
    <t>Hrubé mzdy</t>
  </si>
  <si>
    <t>Tovary a služby</t>
  </si>
  <si>
    <t>Dotácie a transfery</t>
  </si>
  <si>
    <t>Úrokové platby</t>
  </si>
  <si>
    <t>Kapitálové výdavky</t>
  </si>
  <si>
    <t>EU fondy</t>
  </si>
  <si>
    <t>Spolufinancovanie</t>
  </si>
  <si>
    <t>SALDO VS</t>
  </si>
  <si>
    <t>DLH</t>
  </si>
  <si>
    <t>Bez úpravy</t>
  </si>
  <si>
    <t>Tab 11: Súvaha verejného sektora – čisté bohatstvo</t>
  </si>
  <si>
    <t>AKTÍVA</t>
  </si>
  <si>
    <t>PASÍVA</t>
  </si>
  <si>
    <t>A1</t>
  </si>
  <si>
    <t>budovy, pozemky, atď.</t>
  </si>
  <si>
    <t>P1</t>
  </si>
  <si>
    <t>explicitný dlh</t>
  </si>
  <si>
    <t>A2</t>
  </si>
  <si>
    <t>infraštruktúra</t>
  </si>
  <si>
    <t>P2</t>
  </si>
  <si>
    <t>implicitné záväzky</t>
  </si>
  <si>
    <t>A3</t>
  </si>
  <si>
    <t>čistá zásoba kapitálu</t>
  </si>
  <si>
    <t>P3</t>
  </si>
  <si>
    <t>podmienené záväzky</t>
  </si>
  <si>
    <t>A4</t>
  </si>
  <si>
    <t>finančné aktíva</t>
  </si>
  <si>
    <t>P4</t>
  </si>
  <si>
    <t>iné pasíva</t>
  </si>
  <si>
    <t>A5</t>
  </si>
  <si>
    <t>čisté bohatstvo centrálnej banky</t>
  </si>
  <si>
    <t>Čisté bohatstvo</t>
  </si>
  <si>
    <t>A6</t>
  </si>
  <si>
    <t>čisté bohatstvo štátnych podnikov</t>
  </si>
  <si>
    <t>A7</t>
  </si>
  <si>
    <t>prírodné zdroje</t>
  </si>
  <si>
    <t>A8</t>
  </si>
  <si>
    <t>ekologické bohatstvo</t>
  </si>
  <si>
    <t>A9</t>
  </si>
  <si>
    <t>iné aktíva</t>
  </si>
  <si>
    <t>Aktíva subjektov verejného sektora</t>
  </si>
  <si>
    <t>Pasíva subjektov verejného sektora</t>
  </si>
  <si>
    <t>Dlhodobý nehmotný majetok</t>
  </si>
  <si>
    <t>Rezervy</t>
  </si>
  <si>
    <t xml:space="preserve">v tom      </t>
  </si>
  <si>
    <t xml:space="preserve"> - softvér</t>
  </si>
  <si>
    <t>Štátne dlhopisy</t>
  </si>
  <si>
    <t xml:space="preserve">Dlhodobý hmotný majetok                  </t>
  </si>
  <si>
    <t>Bankové úvery a výpomoci</t>
  </si>
  <si>
    <t>v tom</t>
  </si>
  <si>
    <t xml:space="preserve"> - stavby</t>
  </si>
  <si>
    <t>Štátne pokladničné poukážky</t>
  </si>
  <si>
    <t>v tom Národná diaľničná spoločnosť</t>
  </si>
  <si>
    <t>Iné záväzky</t>
  </si>
  <si>
    <t xml:space="preserve"> - pozemky</t>
  </si>
  <si>
    <t>Časové rozlíšenie</t>
  </si>
  <si>
    <t xml:space="preserve"> - dopravné prostriedky</t>
  </si>
  <si>
    <t>Dlhodobý finančný majetok</t>
  </si>
  <si>
    <t>Obežný majetok</t>
  </si>
  <si>
    <t>Vlastné imanie subjektov verejného sektora</t>
  </si>
  <si>
    <t xml:space="preserve"> - zásoby</t>
  </si>
  <si>
    <t xml:space="preserve"> - podniky štátnej správy </t>
  </si>
  <si>
    <t xml:space="preserve"> - pohľadávky</t>
  </si>
  <si>
    <t xml:space="preserve"> - podniky územnej samosprávy</t>
  </si>
  <si>
    <t xml:space="preserve"> - finančné účty</t>
  </si>
  <si>
    <t>a</t>
  </si>
  <si>
    <t>b</t>
  </si>
  <si>
    <t>Vlastné imanie Národnej banky Slovenska</t>
  </si>
  <si>
    <t>c</t>
  </si>
  <si>
    <t>Implicitné záväzky</t>
  </si>
  <si>
    <t>d</t>
  </si>
  <si>
    <t>Podmienené záväzky</t>
  </si>
  <si>
    <t>Čisté bohatstvo SR (a+b-c-d)</t>
  </si>
  <si>
    <t>Tab 13: Prehľad alternatívnych scenárov dlhodobého vývoja</t>
  </si>
  <si>
    <t>Scenár</t>
  </si>
  <si>
    <t>GAP</t>
  </si>
  <si>
    <t xml:space="preserve">Zmena oproti </t>
  </si>
  <si>
    <t>zákl. scenáru</t>
  </si>
  <si>
    <t>Základný scenár 2012</t>
  </si>
  <si>
    <t>Horizont dlhší o 10 rokov</t>
  </si>
  <si>
    <t>S rezervou 10% HDP</t>
  </si>
  <si>
    <t>Úroková sadzba -25 b.b.</t>
  </si>
  <si>
    <t>Úroková sadzba -50 b.b.</t>
  </si>
  <si>
    <t>Rast produktivity +25 b.b.</t>
  </si>
  <si>
    <t>Scenár MTO 2018</t>
  </si>
  <si>
    <t>Tab 17: Jadrové elektrárne na Slovensku</t>
  </si>
  <si>
    <t xml:space="preserve"> v prevádzke</t>
  </si>
  <si>
    <t xml:space="preserve">  vo výstavbe</t>
  </si>
  <si>
    <t>V2</t>
  </si>
  <si>
    <t>EMO 3,4</t>
  </si>
  <si>
    <t>V1</t>
  </si>
  <si>
    <t>EMO 1,2</t>
  </si>
  <si>
    <t>Tab 20: Súčasná hodnota implicitných záväzkov (v % HDP roku 2011)</t>
  </si>
  <si>
    <t>2011 - 2060</t>
  </si>
  <si>
    <t>2061 - nekonečno</t>
  </si>
  <si>
    <t>2011 - nekonečno</t>
  </si>
  <si>
    <t>1)</t>
  </si>
  <si>
    <t>SP, IP, RF, ZP, PvN, jadro, PPP</t>
  </si>
  <si>
    <t>2)</t>
  </si>
  <si>
    <t>Prístup 1) s úvodným dorovnaním</t>
  </si>
  <si>
    <t>3)</t>
  </si>
  <si>
    <t>Základný scenár</t>
  </si>
  <si>
    <t>4)</t>
  </si>
  <si>
    <t>Prístup 3) bez kapitálových výdavkov</t>
  </si>
  <si>
    <t>Graf 9: Platba za dostupnosť – vplyv na saldo (% z HDP)</t>
  </si>
  <si>
    <t>Graf 10: Schéma likvidácie jadrových zariadení – vplyv na saldo (% z HDP)</t>
  </si>
  <si>
    <t>Graf 16: Vývoj základného scenára a scenára s vyššou produktivitou o 0,25 p.b. (% HDP)</t>
  </si>
  <si>
    <t>Produktivita +25 b.b.</t>
  </si>
  <si>
    <t>Graf 17: Vývoj dlhu v scenári MTO 2018 (% HDP)</t>
  </si>
  <si>
    <t>Graf 18: Finančné prostriedky NJF (akruálne, v mil. eur)</t>
  </si>
  <si>
    <t>Graf 19: Vývoj očakávaného salda NJF na horizonte 50 rokov (v mil. eur)</t>
  </si>
  <si>
    <t>Zdroj: Súhrnná výročná správa SR za rok 2011, RRZ</t>
  </si>
  <si>
    <r>
      <t>Slovenská elektrizačná prenosová sústava, a.s. Bratislava</t>
    </r>
    <r>
      <rPr>
        <vertAlign val="superscript"/>
        <sz val="10"/>
        <rFont val="Constantia"/>
        <family val="1"/>
        <charset val="238"/>
      </rPr>
      <t>1)</t>
    </r>
  </si>
  <si>
    <r>
      <t>Zdroj: MF SR, NR SR, FOV, RR</t>
    </r>
    <r>
      <rPr>
        <sz val="9"/>
        <color rgb="FF13B5EA"/>
        <rFont val="Constantia"/>
        <family val="1"/>
      </rPr>
      <t>Z</t>
    </r>
  </si>
  <si>
    <t>Tab 8: Položky citlivé na starnutie populácie (% HDP)</t>
  </si>
  <si>
    <t>Penzie  (RRZ)</t>
  </si>
  <si>
    <t xml:space="preserve"> - príspevky do II. piliera</t>
  </si>
  <si>
    <t xml:space="preserve"> - verejné výdavky na penzie</t>
  </si>
  <si>
    <t>Penzie (EK)</t>
  </si>
  <si>
    <t>Zdravotníctvo (RRZ)</t>
  </si>
  <si>
    <t>Zdravotníctvo (EK)</t>
  </si>
  <si>
    <t>Dlhodobá starostlivosť (EK)</t>
  </si>
  <si>
    <t>Školstvo (EK)</t>
  </si>
  <si>
    <t>Poistenie v nezamestnanosti (EK)</t>
  </si>
  <si>
    <t>Príjem z majetku (EK)</t>
  </si>
  <si>
    <t>CELKOVÉ VÝDAVKY</t>
  </si>
  <si>
    <t xml:space="preserve">   -zmena oproti 2012</t>
  </si>
  <si>
    <t>CELKOVÉ PRÍJMY</t>
  </si>
  <si>
    <t>Tab 19: Základný scenár dlhodobej udržateľnosti verejných financií (% HDP)</t>
  </si>
  <si>
    <t>Zdroj: RRZ, IFP (2013a)</t>
  </si>
  <si>
    <t xml:space="preserve">          Zdroj: MF SR</t>
  </si>
  <si>
    <t>Ukazovateľ (v %)</t>
  </si>
  <si>
    <t>Skut.</t>
  </si>
  <si>
    <t>Prognóza VpMP</t>
  </si>
  <si>
    <t>Prognóza AWG</t>
  </si>
  <si>
    <t>(január 2013)</t>
  </si>
  <si>
    <t>2012*</t>
  </si>
  <si>
    <t>HDP, reálny rast</t>
  </si>
  <si>
    <t>Inflácia, priemerná ročná; CPI</t>
  </si>
  <si>
    <t>Nominálna mzda, rast</t>
  </si>
  <si>
    <t>Reálna mzda, rast</t>
  </si>
  <si>
    <t>Zamestnanosť (ESA), rast</t>
  </si>
  <si>
    <t>Miera nezamestnanosti (VZPS)</t>
  </si>
  <si>
    <t>Zdroj: MF SR, EK</t>
  </si>
  <si>
    <t>Tab 6: Makroekonomické prognózy VpMP a AWG</t>
  </si>
  <si>
    <t>Tab 10: Indikátory EK, Slovensko</t>
  </si>
  <si>
    <t>Indikátor S0 (2012)</t>
  </si>
  <si>
    <t>Kritická hranica</t>
  </si>
  <si>
    <t>Celkový index</t>
  </si>
  <si>
    <t>Fiškálny index</t>
  </si>
  <si>
    <t>Index finančnej stability</t>
  </si>
  <si>
    <t>Indikátor S1</t>
  </si>
  <si>
    <t>Štartovacia fiškálna pozícia</t>
  </si>
  <si>
    <t xml:space="preserve">Náklady z odkladu </t>
  </si>
  <si>
    <t>Dlhový cieľ</t>
  </si>
  <si>
    <t>Náklady starnutia</t>
  </si>
  <si>
    <t>Indikátor S2</t>
  </si>
  <si>
    <t>Dlhodobé výdavky</t>
  </si>
  <si>
    <t>Penzie</t>
  </si>
  <si>
    <t>Zdravotníctvo a dlhodobá staroslivosť</t>
  </si>
  <si>
    <t>Iné</t>
  </si>
  <si>
    <t xml:space="preserve">Zdroj: EK </t>
  </si>
  <si>
    <t>Graf 1: Zmena participácie mužov na trhu práce v dôsledku naviazania veku odchodu do dôchodku na strednú dĺžku života (v %)</t>
  </si>
  <si>
    <t>Graf 2: Zmena participácie žien na trhu práce v dôsledku naviazania veku odchodu do dôchodku na strednú dĺžku života (v %)</t>
  </si>
  <si>
    <t>Graf 3: Rast HDP (v %)</t>
  </si>
  <si>
    <t>Pôvodné projekcie EK</t>
  </si>
  <si>
    <t xml:space="preserve">Aktualizované projekcie EK </t>
  </si>
  <si>
    <t>Prognóza Výboru - január 2013</t>
  </si>
  <si>
    <t>Graf 4: Miera zamestnanosti, vek 20-64 (v %)</t>
  </si>
  <si>
    <t>Aktualizovaná projekcie EK</t>
  </si>
  <si>
    <t>Graf 5: Bilancia priebežného systému  (v % HDP)</t>
  </si>
  <si>
    <t>Scenár bez zmien</t>
  </si>
  <si>
    <t>1. Úprava vymeriavacích zákl.</t>
  </si>
  <si>
    <t>2. Úprava príspevkov do 2. piliera</t>
  </si>
  <si>
    <t>3. Zmena povinného prvého vstupu</t>
  </si>
  <si>
    <t>4. Úprava spôsobu valorizácie dávok</t>
  </si>
  <si>
    <t>5. Naviazanie dôchodkového veku na str. dĺžku života</t>
  </si>
  <si>
    <t>6. Posilnenie solidarity</t>
  </si>
  <si>
    <t>Graf 6: Príspevky k zmene bilancie priebežného systému (v % HDP)</t>
  </si>
  <si>
    <t>Graf 7: Výdavkové profily mužov a žien (v eurách)</t>
  </si>
  <si>
    <t>Graf 8: Posun výdavkových profilov medzi rokmi 2010 a 2060 ( v % HDP na hlavu)</t>
  </si>
  <si>
    <t>Graf 13: Náklady z odkladu konsolidácie fixným tempom (v % HDP)</t>
  </si>
  <si>
    <t>Konsolidácia (ľavá os)</t>
  </si>
  <si>
    <t>Štrukturálne primárne saldo (ľavá os)</t>
  </si>
  <si>
    <t>Dlh (pravá os)</t>
  </si>
  <si>
    <t>Graf 14: Náklady z odkladu konsolidácie o päť rokov (v % HDP)</t>
  </si>
  <si>
    <t>Zdroj: EK</t>
  </si>
  <si>
    <t>Zdroj: RRZ, MZ SR</t>
  </si>
  <si>
    <t>* V období medzi januárovou prognózou a vydaním správy došlo k zverejneniu údajov zodpovedajúcich skutočnosti za rok 2012.</t>
  </si>
  <si>
    <t>Zdroj: EK (2013), RRZ</t>
  </si>
  <si>
    <t>Tab 12: Odhad čistého bohatstva Slovenskej republiky za rok 2011 (tis. eur)</t>
  </si>
  <si>
    <t>Zdroj: MF SR</t>
  </si>
  <si>
    <t>odstavené</t>
  </si>
  <si>
    <t>Muži, pred reformou (vek 55-64)</t>
  </si>
  <si>
    <t>Muži, po reforme (vek 55-64)</t>
  </si>
  <si>
    <t>Ženy, pred reformou (vek 55-64)</t>
  </si>
  <si>
    <t>Ženy, po reforme (vek 55-64)</t>
  </si>
  <si>
    <t>Zdroj: Stratégia záverečnej časti mierového využívania jadrovej energie v SR, MH SR</t>
  </si>
  <si>
    <t>Zdroj: MF SR, RRZ</t>
  </si>
  <si>
    <t>Zdroj: MH SR</t>
  </si>
  <si>
    <t>Zdroj: MH SR, RRZ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</si>
</sst>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\ _€_-;\-* #,##0.00\ _€_-;_-* &quot;-&quot;??\ _€_-;_-@_-"/>
    <numFmt numFmtId="165" formatCode="_-* #,##0.00\ _S_k_-;\-* #,##0.00\ _S_k_-;_-* &quot;-&quot;??\ _S_k_-;_-@_-"/>
    <numFmt numFmtId="166" formatCode="#,##0.0"/>
    <numFmt numFmtId="167" formatCode="0.0"/>
    <numFmt numFmtId="168" formatCode="0.0%"/>
    <numFmt numFmtId="169" formatCode="0.000"/>
  </numFmts>
  <fonts count="58" x14ac:knownFonts="1">
    <font>
      <sz val="11"/>
      <color theme="1"/>
      <name val="Calibri"/>
      <family val="2"/>
      <charset val="238"/>
      <scheme val="minor"/>
    </font>
    <font>
      <b/>
      <sz val="10"/>
      <color rgb="FF13B5EA"/>
      <name val="Constantia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Constantia"/>
      <family val="1"/>
      <charset val="238"/>
    </font>
    <font>
      <i/>
      <sz val="8"/>
      <color rgb="FF13B5EA"/>
      <name val="Constantia"/>
      <family val="1"/>
      <charset val="238"/>
    </font>
    <font>
      <sz val="11"/>
      <color indexed="8"/>
      <name val="Arial Narrow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sz val="10"/>
      <name val="Times New Roman"/>
      <family val="1"/>
      <charset val="238"/>
    </font>
    <font>
      <sz val="11"/>
      <color theme="1"/>
      <name val="Constantia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0"/>
      <name val="Constantia"/>
      <family val="1"/>
      <charset val="238"/>
    </font>
    <font>
      <sz val="10"/>
      <color theme="1"/>
      <name val="Constantia"/>
      <family val="1"/>
      <charset val="238"/>
    </font>
    <font>
      <b/>
      <sz val="10"/>
      <color theme="1"/>
      <name val="Constantia"/>
      <family val="1"/>
      <charset val="238"/>
    </font>
    <font>
      <i/>
      <sz val="9"/>
      <color theme="1"/>
      <name val="Constantia"/>
      <family val="1"/>
      <charset val="238"/>
    </font>
    <font>
      <sz val="8"/>
      <name val="Arial"/>
      <family val="2"/>
    </font>
    <font>
      <b/>
      <sz val="10"/>
      <color indexed="8"/>
      <name val="Constantia"/>
      <family val="1"/>
      <charset val="238"/>
    </font>
    <font>
      <b/>
      <sz val="10"/>
      <color rgb="FFFF0000"/>
      <name val="Constantia"/>
      <family val="1"/>
      <charset val="238"/>
    </font>
    <font>
      <b/>
      <sz val="10"/>
      <color theme="0"/>
      <name val="Constantia"/>
      <family val="1"/>
      <charset val="238"/>
    </font>
    <font>
      <b/>
      <sz val="10"/>
      <name val="Constantia"/>
      <family val="1"/>
      <charset val="238"/>
    </font>
    <font>
      <sz val="10"/>
      <color theme="1"/>
      <name val="Times New Roman"/>
      <family val="1"/>
    </font>
    <font>
      <b/>
      <sz val="10"/>
      <color rgb="FFFFFFFF"/>
      <name val="Constantia"/>
      <family val="1"/>
    </font>
    <font>
      <sz val="9"/>
      <color theme="1"/>
      <name val="Constantia"/>
      <family val="1"/>
    </font>
    <font>
      <sz val="11"/>
      <color theme="1"/>
      <name val="Constantia"/>
      <family val="1"/>
    </font>
    <font>
      <b/>
      <sz val="10"/>
      <color rgb="FF13B5EA"/>
      <name val="Constantia"/>
      <family val="1"/>
    </font>
    <font>
      <sz val="10"/>
      <color theme="1"/>
      <name val="Constantia"/>
      <family val="1"/>
    </font>
    <font>
      <sz val="10"/>
      <color theme="1"/>
      <name val="Calibri"/>
      <family val="2"/>
      <charset val="238"/>
      <scheme val="minor"/>
    </font>
    <font>
      <b/>
      <sz val="10"/>
      <color theme="0"/>
      <name val="Constantia"/>
      <family val="1"/>
    </font>
    <font>
      <b/>
      <sz val="10"/>
      <color theme="1"/>
      <name val="Constantia"/>
      <family val="1"/>
    </font>
    <font>
      <b/>
      <sz val="10"/>
      <color rgb="FFFFFFFF"/>
      <name val="Constantia"/>
      <family val="1"/>
      <charset val="238"/>
    </font>
    <font>
      <sz val="10"/>
      <color rgb="FFFFFFFF"/>
      <name val="Constantia"/>
      <family val="1"/>
      <charset val="238"/>
    </font>
    <font>
      <i/>
      <sz val="10"/>
      <color theme="1"/>
      <name val="Constantia"/>
      <family val="1"/>
      <charset val="238"/>
    </font>
    <font>
      <sz val="10"/>
      <color rgb="FF00CCFF"/>
      <name val="Constantia"/>
      <family val="1"/>
      <charset val="238"/>
    </font>
    <font>
      <i/>
      <sz val="10"/>
      <color rgb="FF13B5EA"/>
      <name val="Constantia"/>
      <family val="1"/>
      <charset val="238"/>
    </font>
    <font>
      <sz val="10"/>
      <color theme="1"/>
      <name val="Calibri"/>
      <family val="2"/>
      <scheme val="minor"/>
    </font>
    <font>
      <sz val="10"/>
      <color rgb="FF000000"/>
      <name val="Constantia"/>
      <family val="1"/>
      <charset val="238"/>
    </font>
    <font>
      <i/>
      <sz val="10"/>
      <color rgb="FF000000"/>
      <name val="Constantia"/>
      <family val="1"/>
      <charset val="238"/>
    </font>
    <font>
      <sz val="12"/>
      <name val="Helv"/>
    </font>
    <font>
      <sz val="10"/>
      <color indexed="8"/>
      <name val="Constantia"/>
      <family val="1"/>
      <charset val="238"/>
    </font>
    <font>
      <sz val="10"/>
      <color theme="0"/>
      <name val="Constantia"/>
      <family val="1"/>
      <charset val="238"/>
    </font>
    <font>
      <i/>
      <sz val="9"/>
      <color rgb="FF13B5EA"/>
      <name val="Constantia"/>
      <family val="1"/>
    </font>
    <font>
      <sz val="10"/>
      <color rgb="FFFF0000"/>
      <name val="Constantia"/>
      <family val="1"/>
      <charset val="238"/>
    </font>
    <font>
      <i/>
      <sz val="9"/>
      <color theme="1"/>
      <name val="Constantia"/>
      <family val="1"/>
    </font>
    <font>
      <i/>
      <sz val="9"/>
      <color rgb="FF13B5EA"/>
      <name val="Constantia"/>
      <family val="1"/>
      <charset val="238"/>
    </font>
    <font>
      <b/>
      <sz val="10"/>
      <color rgb="FF13BFEA"/>
      <name val="Constantia"/>
      <family val="1"/>
      <charset val="238"/>
    </font>
    <font>
      <sz val="10"/>
      <color rgb="FF13BFEA"/>
      <name val="Constantia"/>
      <family val="1"/>
      <charset val="238"/>
    </font>
    <font>
      <i/>
      <sz val="10"/>
      <name val="Constantia"/>
      <family val="1"/>
      <charset val="238"/>
    </font>
    <font>
      <vertAlign val="superscript"/>
      <sz val="10"/>
      <name val="Constantia"/>
      <family val="1"/>
      <charset val="238"/>
    </font>
    <font>
      <sz val="10"/>
      <color rgb="FF13B5EA"/>
      <name val="Constantia"/>
      <family val="1"/>
      <charset val="238"/>
    </font>
    <font>
      <sz val="10"/>
      <color indexed="8"/>
      <name val="Constantia"/>
      <family val="1"/>
    </font>
    <font>
      <sz val="9"/>
      <color rgb="FF13B5EA"/>
      <name val="Constantia"/>
      <family val="1"/>
    </font>
    <font>
      <b/>
      <sz val="9"/>
      <color theme="1"/>
      <name val="Constantia"/>
      <family val="1"/>
      <charset val="238"/>
    </font>
    <font>
      <sz val="9"/>
      <color theme="1"/>
      <name val="Constantia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onstantia"/>
      <family val="2"/>
      <charset val="238"/>
    </font>
    <font>
      <sz val="10"/>
      <name val="Constantia"/>
      <family val="1"/>
    </font>
  </fonts>
  <fills count="10">
    <fill>
      <patternFill patternType="none"/>
    </fill>
    <fill>
      <patternFill patternType="gray125"/>
    </fill>
    <fill>
      <patternFill patternType="solid">
        <fgColor rgb="FF13B5EA"/>
        <bgColor indexed="64"/>
      </patternFill>
    </fill>
    <fill>
      <patternFill patternType="solid">
        <fgColor rgb="FF13BFEA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</patternFill>
    </fill>
    <fill>
      <patternFill patternType="solid">
        <fgColor rgb="FF13B5EA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13B5EB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rgb="FF13B5EA"/>
      </bottom>
      <diagonal/>
    </border>
    <border>
      <left/>
      <right/>
      <top style="medium">
        <color rgb="FF13B5EA"/>
      </top>
      <bottom/>
      <diagonal/>
    </border>
    <border>
      <left/>
      <right/>
      <top/>
      <bottom style="medium">
        <color rgb="FF13BFEA"/>
      </bottom>
      <diagonal/>
    </border>
    <border>
      <left/>
      <right/>
      <top style="medium">
        <color rgb="FF13BFEA"/>
      </top>
      <bottom/>
      <diagonal/>
    </border>
    <border>
      <left/>
      <right/>
      <top style="medium">
        <color rgb="FF13BFEA"/>
      </top>
      <bottom style="medium">
        <color rgb="FF13BFEA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rgb="FF13B5EA"/>
      </left>
      <right/>
      <top/>
      <bottom style="medium">
        <color rgb="FF13B5EA"/>
      </bottom>
      <diagonal/>
    </border>
    <border>
      <left style="medium">
        <color rgb="FF13B5EA"/>
      </left>
      <right/>
      <top/>
      <bottom/>
      <diagonal/>
    </border>
    <border>
      <left/>
      <right/>
      <top style="thin">
        <color rgb="FF13B5EA"/>
      </top>
      <bottom/>
      <diagonal/>
    </border>
    <border>
      <left/>
      <right/>
      <top/>
      <bottom style="thin">
        <color rgb="FF13B5EA"/>
      </bottom>
      <diagonal/>
    </border>
    <border>
      <left/>
      <right/>
      <top/>
      <bottom style="medium">
        <color rgb="FF00B0F0"/>
      </bottom>
      <diagonal/>
    </border>
    <border>
      <left/>
      <right/>
      <top style="medium">
        <color rgb="FF00B0F0"/>
      </top>
      <bottom/>
      <diagonal/>
    </border>
    <border>
      <left/>
      <right style="medium">
        <color rgb="FF13B5EA"/>
      </right>
      <top/>
      <bottom/>
      <diagonal/>
    </border>
    <border>
      <left style="medium">
        <color rgb="FF00B0F0"/>
      </left>
      <right/>
      <top/>
      <bottom/>
      <diagonal/>
    </border>
    <border>
      <left/>
      <right style="medium">
        <color rgb="FF13B5EA"/>
      </right>
      <top/>
      <bottom style="medium">
        <color rgb="FF13B5EA"/>
      </bottom>
      <diagonal/>
    </border>
    <border>
      <left/>
      <right style="medium">
        <color rgb="FF00B0F0"/>
      </right>
      <top/>
      <bottom style="medium">
        <color rgb="FF13B5EA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thin">
        <color rgb="FF13B5EA"/>
      </left>
      <right/>
      <top/>
      <bottom/>
      <diagonal/>
    </border>
    <border>
      <left style="thin">
        <color rgb="FF13B5EA"/>
      </left>
      <right/>
      <top/>
      <bottom style="thin">
        <color rgb="FF13B5EA"/>
      </bottom>
      <diagonal/>
    </border>
    <border>
      <left style="thin">
        <color theme="0"/>
      </left>
      <right/>
      <top/>
      <bottom/>
      <diagonal/>
    </border>
    <border>
      <left style="thin">
        <color rgb="FF13B5EA"/>
      </left>
      <right style="thin">
        <color rgb="FF13B5EA"/>
      </right>
      <top/>
      <bottom/>
      <diagonal/>
    </border>
    <border>
      <left style="thin">
        <color rgb="FF13B5EA"/>
      </left>
      <right style="thin">
        <color rgb="FF13B5EA"/>
      </right>
      <top/>
      <bottom style="thin">
        <color rgb="FF13B5EA"/>
      </bottom>
      <diagonal/>
    </border>
    <border>
      <left style="medium">
        <color rgb="FF00B0F0"/>
      </left>
      <right style="medium">
        <color rgb="FFFFFFFF"/>
      </right>
      <top/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rgb="FF00B0F0"/>
      </right>
      <top/>
      <bottom/>
      <diagonal/>
    </border>
    <border>
      <left/>
      <right style="medium">
        <color rgb="FF13B5EA"/>
      </right>
      <top/>
      <bottom style="medium">
        <color rgb="FF00B0F0"/>
      </bottom>
      <diagonal/>
    </border>
  </borders>
  <cellStyleXfs count="30">
    <xf numFmtId="0" fontId="0" fillId="0" borderId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7" fillId="0" borderId="0"/>
    <xf numFmtId="0" fontId="6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7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0"/>
    <xf numFmtId="0" fontId="7" fillId="0" borderId="0"/>
    <xf numFmtId="0" fontId="11" fillId="0" borderId="0"/>
    <xf numFmtId="0" fontId="6" fillId="0" borderId="0"/>
    <xf numFmtId="165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7" fillId="0" borderId="0"/>
    <xf numFmtId="4" fontId="17" fillId="5" borderId="6" applyNumberFormat="0" applyProtection="0">
      <alignment horizontal="left" vertical="center" indent="1"/>
    </xf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9" fillId="0" borderId="0"/>
    <xf numFmtId="9" fontId="5" fillId="0" borderId="0" applyFont="0" applyFill="0" applyBorder="0" applyAlignment="0" applyProtection="0"/>
  </cellStyleXfs>
  <cellXfs count="38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Fill="1" applyBorder="1"/>
    <xf numFmtId="0" fontId="13" fillId="0" borderId="0" xfId="19" applyFont="1" applyFill="1" applyBorder="1" applyAlignment="1">
      <alignment vertical="center" wrapText="1"/>
    </xf>
    <xf numFmtId="166" fontId="10" fillId="0" borderId="0" xfId="0" applyNumberFormat="1" applyFont="1" applyFill="1" applyBorder="1"/>
    <xf numFmtId="0" fontId="16" fillId="0" borderId="0" xfId="0" applyFont="1" applyFill="1" applyBorder="1"/>
    <xf numFmtId="0" fontId="14" fillId="3" borderId="0" xfId="0" applyFont="1" applyFill="1" applyBorder="1"/>
    <xf numFmtId="0" fontId="14" fillId="0" borderId="0" xfId="0" applyFont="1" applyBorder="1"/>
    <xf numFmtId="0" fontId="14" fillId="0" borderId="0" xfId="0" applyFont="1" applyFill="1" applyBorder="1"/>
    <xf numFmtId="0" fontId="20" fillId="3" borderId="0" xfId="0" applyFont="1" applyFill="1" applyBorder="1" applyAlignment="1">
      <alignment horizontal="center" vertical="center" wrapText="1"/>
    </xf>
    <xf numFmtId="0" fontId="14" fillId="0" borderId="0" xfId="18" applyFont="1" applyBorder="1"/>
    <xf numFmtId="0" fontId="20" fillId="3" borderId="0" xfId="18" applyFont="1" applyFill="1" applyBorder="1" applyAlignment="1">
      <alignment vertical="center" wrapText="1"/>
    </xf>
    <xf numFmtId="4" fontId="14" fillId="0" borderId="0" xfId="18" applyNumberFormat="1" applyFont="1" applyBorder="1"/>
    <xf numFmtId="0" fontId="21" fillId="0" borderId="0" xfId="18" applyFont="1" applyFill="1" applyBorder="1" applyAlignment="1">
      <alignment vertical="center" wrapText="1"/>
    </xf>
    <xf numFmtId="0" fontId="13" fillId="0" borderId="0" xfId="18" applyFont="1" applyFill="1" applyBorder="1"/>
    <xf numFmtId="0" fontId="20" fillId="3" borderId="0" xfId="18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14" fillId="0" borderId="0" xfId="18" applyFont="1" applyBorder="1" applyAlignment="1">
      <alignment horizontal="center" vertical="center"/>
    </xf>
    <xf numFmtId="4" fontId="14" fillId="0" borderId="0" xfId="18" applyNumberFormat="1" applyFont="1" applyBorder="1" applyAlignment="1">
      <alignment horizontal="center" vertical="center"/>
    </xf>
    <xf numFmtId="0" fontId="20" fillId="3" borderId="0" xfId="0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right" vertical="center" wrapText="1"/>
    </xf>
    <xf numFmtId="49" fontId="21" fillId="0" borderId="0" xfId="18" applyNumberFormat="1" applyFont="1" applyFill="1" applyBorder="1" applyAlignment="1">
      <alignment horizontal="right" vertical="center"/>
    </xf>
    <xf numFmtId="49" fontId="14" fillId="0" borderId="0" xfId="0" applyNumberFormat="1" applyFont="1" applyBorder="1" applyAlignment="1">
      <alignment horizontal="center"/>
    </xf>
    <xf numFmtId="0" fontId="14" fillId="0" borderId="10" xfId="18" applyFont="1" applyBorder="1"/>
    <xf numFmtId="4" fontId="14" fillId="0" borderId="10" xfId="18" applyNumberFormat="1" applyFont="1" applyBorder="1" applyAlignment="1">
      <alignment horizontal="center" vertical="center"/>
    </xf>
    <xf numFmtId="0" fontId="19" fillId="0" borderId="9" xfId="0" applyFont="1" applyFill="1" applyBorder="1"/>
    <xf numFmtId="0" fontId="26" fillId="2" borderId="0" xfId="0" applyFont="1" applyFill="1" applyBorder="1" applyAlignment="1">
      <alignment horizontal="left" vertical="center" readingOrder="1"/>
    </xf>
    <xf numFmtId="0" fontId="25" fillId="0" borderId="0" xfId="0" applyFont="1"/>
    <xf numFmtId="0" fontId="23" fillId="2" borderId="0" xfId="0" applyFont="1" applyFill="1" applyAlignment="1">
      <alignment horizontal="center" vertical="center" wrapText="1"/>
    </xf>
    <xf numFmtId="0" fontId="27" fillId="0" borderId="20" xfId="0" applyFont="1" applyBorder="1" applyAlignment="1">
      <alignment horizontal="right" vertical="center" wrapText="1"/>
    </xf>
    <xf numFmtId="0" fontId="27" fillId="0" borderId="0" xfId="0" applyFont="1" applyAlignment="1">
      <alignment horizontal="right" vertical="center" wrapText="1"/>
    </xf>
    <xf numFmtId="0" fontId="23" fillId="2" borderId="0" xfId="0" applyFont="1" applyFill="1" applyAlignment="1">
      <alignment horizontal="right" vertical="center" wrapText="1"/>
    </xf>
    <xf numFmtId="0" fontId="28" fillId="0" borderId="0" xfId="0" applyFont="1"/>
    <xf numFmtId="0" fontId="27" fillId="0" borderId="0" xfId="0" applyFont="1"/>
    <xf numFmtId="0" fontId="26" fillId="0" borderId="0" xfId="0" applyFont="1" applyAlignment="1">
      <alignment horizontal="left" vertical="center"/>
    </xf>
    <xf numFmtId="0" fontId="32" fillId="2" borderId="0" xfId="0" applyFont="1" applyFill="1" applyAlignment="1">
      <alignment horizontal="center" vertical="center"/>
    </xf>
    <xf numFmtId="0" fontId="1" fillId="0" borderId="0" xfId="0" applyFont="1" applyAlignment="1">
      <alignment vertical="center" wrapText="1"/>
    </xf>
    <xf numFmtId="167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67" fontId="1" fillId="0" borderId="8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28" fillId="0" borderId="0" xfId="0" applyNumberFormat="1" applyFont="1"/>
    <xf numFmtId="0" fontId="14" fillId="0" borderId="0" xfId="0" applyFont="1" applyAlignment="1">
      <alignment vertical="center" wrapText="1"/>
    </xf>
    <xf numFmtId="2" fontId="14" fillId="0" borderId="0" xfId="0" applyNumberFormat="1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2" fontId="14" fillId="0" borderId="8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 indent="1"/>
    </xf>
    <xf numFmtId="49" fontId="14" fillId="0" borderId="0" xfId="0" applyNumberFormat="1" applyFont="1" applyAlignment="1">
      <alignment horizontal="left" vertical="center" indent="3"/>
    </xf>
    <xf numFmtId="0" fontId="33" fillId="0" borderId="0" xfId="0" applyFont="1" applyAlignment="1">
      <alignment horizontal="left" vertical="center" indent="2"/>
    </xf>
    <xf numFmtId="2" fontId="33" fillId="0" borderId="0" xfId="0" applyNumberFormat="1" applyFont="1" applyAlignment="1">
      <alignment horizontal="center" vertical="center"/>
    </xf>
    <xf numFmtId="3" fontId="33" fillId="0" borderId="0" xfId="0" applyNumberFormat="1" applyFont="1" applyAlignment="1">
      <alignment horizontal="center" vertical="center"/>
    </xf>
    <xf numFmtId="2" fontId="33" fillId="0" borderId="8" xfId="0" applyNumberFormat="1" applyFont="1" applyBorder="1" applyAlignment="1">
      <alignment horizontal="center" vertical="center"/>
    </xf>
    <xf numFmtId="3" fontId="33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67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7" fontId="1" fillId="0" borderId="7" xfId="0" applyNumberFormat="1" applyFont="1" applyBorder="1" applyAlignment="1">
      <alignment horizontal="center" vertical="center"/>
    </xf>
    <xf numFmtId="0" fontId="34" fillId="0" borderId="0" xfId="0" applyFont="1" applyAlignment="1">
      <alignment vertical="center" wrapText="1"/>
    </xf>
    <xf numFmtId="0" fontId="36" fillId="0" borderId="0" xfId="0" applyFont="1"/>
    <xf numFmtId="0" fontId="1" fillId="0" borderId="0" xfId="0" applyFont="1" applyBorder="1" applyAlignment="1">
      <alignment vertical="center"/>
    </xf>
    <xf numFmtId="166" fontId="1" fillId="0" borderId="23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166" fontId="1" fillId="0" borderId="24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 indent="1"/>
    </xf>
    <xf numFmtId="166" fontId="37" fillId="0" borderId="23" xfId="0" applyNumberFormat="1" applyFont="1" applyBorder="1" applyAlignment="1">
      <alignment horizontal="center" vertical="center"/>
    </xf>
    <xf numFmtId="166" fontId="37" fillId="0" borderId="0" xfId="0" applyNumberFormat="1" applyFont="1" applyBorder="1" applyAlignment="1">
      <alignment horizontal="center" vertical="center"/>
    </xf>
    <xf numFmtId="166" fontId="37" fillId="0" borderId="24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 indent="2"/>
    </xf>
    <xf numFmtId="166" fontId="38" fillId="0" borderId="23" xfId="0" applyNumberFormat="1" applyFont="1" applyFill="1" applyBorder="1" applyAlignment="1">
      <alignment horizontal="center" vertical="center"/>
    </xf>
    <xf numFmtId="166" fontId="38" fillId="0" borderId="0" xfId="0" applyNumberFormat="1" applyFont="1" applyFill="1" applyBorder="1" applyAlignment="1">
      <alignment horizontal="center" vertical="center"/>
    </xf>
    <xf numFmtId="166" fontId="38" fillId="0" borderId="24" xfId="0" applyNumberFormat="1" applyFont="1" applyFill="1" applyBorder="1" applyAlignment="1">
      <alignment horizontal="center" vertical="center"/>
    </xf>
    <xf numFmtId="166" fontId="38" fillId="0" borderId="23" xfId="0" applyNumberFormat="1" applyFont="1" applyBorder="1" applyAlignment="1">
      <alignment horizontal="center" vertical="center"/>
    </xf>
    <xf numFmtId="166" fontId="38" fillId="0" borderId="0" xfId="0" applyNumberFormat="1" applyFont="1" applyBorder="1" applyAlignment="1">
      <alignment horizontal="center" vertical="center"/>
    </xf>
    <xf numFmtId="166" fontId="38" fillId="0" borderId="24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horizontal="left" vertical="center" indent="1"/>
    </xf>
    <xf numFmtId="0" fontId="38" fillId="0" borderId="0" xfId="0" applyFont="1" applyBorder="1" applyAlignment="1">
      <alignment vertical="center"/>
    </xf>
    <xf numFmtId="0" fontId="31" fillId="2" borderId="0" xfId="0" applyFont="1" applyFill="1" applyAlignment="1">
      <alignment vertical="center"/>
    </xf>
    <xf numFmtId="166" fontId="31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2" fontId="14" fillId="0" borderId="0" xfId="0" applyNumberFormat="1" applyFont="1" applyAlignment="1">
      <alignment horizontal="left" vertical="center"/>
    </xf>
    <xf numFmtId="0" fontId="31" fillId="6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3" fillId="0" borderId="0" xfId="26" applyNumberFormat="1" applyFont="1" applyFill="1" applyBorder="1" applyAlignment="1">
      <alignment horizontal="center" vertical="center"/>
    </xf>
    <xf numFmtId="0" fontId="13" fillId="0" borderId="0" xfId="26" applyNumberFormat="1" applyFont="1" applyFill="1" applyBorder="1" applyAlignment="1">
      <alignment horizontal="left" vertical="center"/>
    </xf>
    <xf numFmtId="0" fontId="13" fillId="0" borderId="25" xfId="26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3" fontId="20" fillId="2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indent="1"/>
    </xf>
    <xf numFmtId="0" fontId="14" fillId="0" borderId="0" xfId="0" applyFont="1" applyAlignment="1">
      <alignment vertical="center"/>
    </xf>
    <xf numFmtId="0" fontId="14" fillId="0" borderId="0" xfId="0" applyFont="1" applyFill="1" applyBorder="1" applyAlignment="1">
      <alignment horizontal="left" vertical="center" indent="2"/>
    </xf>
    <xf numFmtId="0" fontId="15" fillId="0" borderId="0" xfId="0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3" fontId="14" fillId="0" borderId="1" xfId="0" applyNumberFormat="1" applyFont="1" applyFill="1" applyBorder="1" applyAlignment="1">
      <alignment vertical="center"/>
    </xf>
    <xf numFmtId="3" fontId="14" fillId="7" borderId="0" xfId="0" applyNumberFormat="1" applyFont="1" applyFill="1" applyAlignment="1">
      <alignment vertical="center"/>
    </xf>
    <xf numFmtId="0" fontId="15" fillId="7" borderId="0" xfId="0" applyFont="1" applyFill="1" applyAlignment="1">
      <alignment vertical="center"/>
    </xf>
    <xf numFmtId="3" fontId="15" fillId="7" borderId="0" xfId="0" applyNumberFormat="1" applyFont="1" applyFill="1" applyAlignment="1">
      <alignment vertical="center"/>
    </xf>
    <xf numFmtId="0" fontId="14" fillId="7" borderId="0" xfId="0" applyFont="1" applyFill="1" applyAlignment="1">
      <alignment vertical="center"/>
    </xf>
    <xf numFmtId="3" fontId="15" fillId="0" borderId="0" xfId="0" applyNumberFormat="1" applyFont="1" applyFill="1" applyAlignment="1">
      <alignment vertical="center"/>
    </xf>
    <xf numFmtId="0" fontId="20" fillId="2" borderId="0" xfId="0" applyFont="1" applyFill="1" applyAlignment="1">
      <alignment vertical="center"/>
    </xf>
    <xf numFmtId="3" fontId="20" fillId="2" borderId="0" xfId="0" applyNumberFormat="1" applyFont="1" applyFill="1" applyAlignment="1">
      <alignment vertical="center"/>
    </xf>
    <xf numFmtId="0" fontId="14" fillId="0" borderId="0" xfId="0" applyFont="1" applyBorder="1" applyAlignment="1">
      <alignment horizontal="justify" vertical="center" wrapText="1"/>
    </xf>
    <xf numFmtId="2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justify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justify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0" fontId="36" fillId="0" borderId="0" xfId="0" applyFont="1" applyBorder="1"/>
    <xf numFmtId="0" fontId="40" fillId="0" borderId="0" xfId="0" applyFont="1" applyAlignment="1">
      <alignment vertical="center"/>
    </xf>
    <xf numFmtId="0" fontId="20" fillId="2" borderId="0" xfId="0" applyFont="1" applyFill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20" fillId="2" borderId="2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9" fontId="14" fillId="0" borderId="28" xfId="0" applyNumberFormat="1" applyFont="1" applyFill="1" applyBorder="1" applyAlignment="1">
      <alignment horizontal="center" vertical="center"/>
    </xf>
    <xf numFmtId="9" fontId="21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9" fontId="13" fillId="0" borderId="28" xfId="27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left" vertical="center"/>
    </xf>
    <xf numFmtId="9" fontId="13" fillId="0" borderId="29" xfId="27" applyFont="1" applyFill="1" applyBorder="1" applyAlignment="1">
      <alignment horizontal="center" vertical="center"/>
    </xf>
    <xf numFmtId="9" fontId="21" fillId="0" borderId="10" xfId="0" applyNumberFormat="1" applyFont="1" applyFill="1" applyBorder="1" applyAlignment="1">
      <alignment horizontal="center" vertical="center"/>
    </xf>
    <xf numFmtId="0" fontId="14" fillId="0" borderId="0" xfId="0" applyFont="1"/>
    <xf numFmtId="0" fontId="20" fillId="2" borderId="0" xfId="0" applyFont="1" applyFill="1" applyBorder="1"/>
    <xf numFmtId="0" fontId="20" fillId="2" borderId="8" xfId="0" applyFont="1" applyFill="1" applyBorder="1"/>
    <xf numFmtId="10" fontId="14" fillId="0" borderId="1" xfId="0" applyNumberFormat="1" applyFont="1" applyBorder="1"/>
    <xf numFmtId="10" fontId="14" fillId="0" borderId="0" xfId="0" applyNumberFormat="1" applyFont="1"/>
    <xf numFmtId="0" fontId="20" fillId="2" borderId="0" xfId="0" applyFont="1" applyFill="1"/>
    <xf numFmtId="0" fontId="41" fillId="0" borderId="0" xfId="0" applyFont="1"/>
    <xf numFmtId="10" fontId="14" fillId="0" borderId="0" xfId="0" applyNumberFormat="1" applyFont="1" applyBorder="1"/>
    <xf numFmtId="0" fontId="14" fillId="0" borderId="1" xfId="0" applyFont="1" applyBorder="1"/>
    <xf numFmtId="168" fontId="14" fillId="0" borderId="0" xfId="0" applyNumberFormat="1" applyFont="1" applyBorder="1"/>
    <xf numFmtId="168" fontId="14" fillId="0" borderId="1" xfId="0" applyNumberFormat="1" applyFont="1" applyBorder="1"/>
    <xf numFmtId="1" fontId="20" fillId="2" borderId="0" xfId="0" applyNumberFormat="1" applyFont="1" applyFill="1" applyBorder="1"/>
    <xf numFmtId="1" fontId="20" fillId="2" borderId="8" xfId="0" applyNumberFormat="1" applyFont="1" applyFill="1" applyBorder="1"/>
    <xf numFmtId="168" fontId="14" fillId="0" borderId="7" xfId="0" applyNumberFormat="1" applyFont="1" applyBorder="1"/>
    <xf numFmtId="168" fontId="14" fillId="0" borderId="0" xfId="0" applyNumberFormat="1" applyFont="1"/>
    <xf numFmtId="3" fontId="14" fillId="0" borderId="0" xfId="0" applyNumberFormat="1" applyFont="1"/>
    <xf numFmtId="1" fontId="14" fillId="0" borderId="1" xfId="0" applyNumberFormat="1" applyFont="1" applyBorder="1"/>
    <xf numFmtId="1" fontId="14" fillId="0" borderId="7" xfId="0" applyNumberFormat="1" applyFont="1" applyBorder="1"/>
    <xf numFmtId="1" fontId="14" fillId="0" borderId="0" xfId="0" applyNumberFormat="1" applyFont="1"/>
    <xf numFmtId="0" fontId="42" fillId="0" borderId="0" xfId="0" applyFont="1"/>
    <xf numFmtId="0" fontId="29" fillId="2" borderId="0" xfId="0" applyFont="1" applyFill="1"/>
    <xf numFmtId="167" fontId="27" fillId="0" borderId="0" xfId="0" applyNumberFormat="1" applyFont="1"/>
    <xf numFmtId="0" fontId="1" fillId="0" borderId="0" xfId="0" applyFont="1" applyAlignment="1">
      <alignment horizontal="left" vertical="center" wrapText="1"/>
    </xf>
    <xf numFmtId="166" fontId="1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left" vertical="center" wrapText="1" indent="1"/>
    </xf>
    <xf numFmtId="166" fontId="14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left" vertical="center" indent="1"/>
    </xf>
    <xf numFmtId="0" fontId="1" fillId="0" borderId="3" xfId="0" applyFont="1" applyBorder="1" applyAlignment="1">
      <alignment horizontal="left" vertical="center" wrapText="1"/>
    </xf>
    <xf numFmtId="166" fontId="1" fillId="0" borderId="3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8" fillId="0" borderId="0" xfId="0" applyFont="1" applyBorder="1"/>
    <xf numFmtId="0" fontId="43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center" vertical="center"/>
    </xf>
    <xf numFmtId="0" fontId="44" fillId="0" borderId="0" xfId="0" applyFont="1"/>
    <xf numFmtId="0" fontId="42" fillId="0" borderId="4" xfId="0" applyFont="1" applyBorder="1" applyAlignment="1">
      <alignment vertical="center"/>
    </xf>
    <xf numFmtId="0" fontId="28" fillId="2" borderId="0" xfId="0" applyFont="1" applyFill="1"/>
    <xf numFmtId="49" fontId="14" fillId="0" borderId="0" xfId="0" applyNumberFormat="1" applyFont="1" applyAlignment="1">
      <alignment horizontal="left" vertical="center" indent="1"/>
    </xf>
    <xf numFmtId="167" fontId="14" fillId="0" borderId="0" xfId="0" applyNumberFormat="1" applyFont="1" applyAlignment="1">
      <alignment horizontal="center" vertical="center"/>
    </xf>
    <xf numFmtId="49" fontId="46" fillId="0" borderId="1" xfId="0" applyNumberFormat="1" applyFont="1" applyFill="1" applyBorder="1" applyAlignment="1">
      <alignment horizontal="left" vertical="center" indent="1"/>
    </xf>
    <xf numFmtId="167" fontId="46" fillId="0" borderId="1" xfId="0" applyNumberFormat="1" applyFont="1" applyFill="1" applyBorder="1" applyAlignment="1">
      <alignment horizontal="center" vertical="center"/>
    </xf>
    <xf numFmtId="0" fontId="31" fillId="2" borderId="8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167" fontId="1" fillId="0" borderId="0" xfId="0" applyNumberFormat="1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right" vertical="center"/>
    </xf>
    <xf numFmtId="0" fontId="28" fillId="0" borderId="0" xfId="0" applyFont="1" applyAlignment="1">
      <alignment readingOrder="1"/>
    </xf>
    <xf numFmtId="0" fontId="23" fillId="2" borderId="17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justify" vertical="center"/>
    </xf>
    <xf numFmtId="0" fontId="30" fillId="0" borderId="13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27" fillId="0" borderId="13" xfId="0" applyFont="1" applyBorder="1" applyAlignment="1">
      <alignment horizontal="justify" vertical="center"/>
    </xf>
    <xf numFmtId="0" fontId="27" fillId="0" borderId="1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justify" vertical="center"/>
    </xf>
    <xf numFmtId="0" fontId="30" fillId="0" borderId="15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45" fillId="0" borderId="0" xfId="0" applyFont="1" applyBorder="1" applyAlignment="1">
      <alignment horizontal="right" vertical="center" wrapText="1"/>
    </xf>
    <xf numFmtId="0" fontId="45" fillId="0" borderId="0" xfId="0" applyFont="1" applyAlignment="1">
      <alignment horizontal="right"/>
    </xf>
    <xf numFmtId="0" fontId="46" fillId="0" borderId="0" xfId="19" applyFont="1" applyFill="1" applyBorder="1" applyAlignment="1"/>
    <xf numFmtId="0" fontId="47" fillId="0" borderId="0" xfId="19" applyFont="1" applyFill="1" applyBorder="1" applyAlignment="1"/>
    <xf numFmtId="0" fontId="20" fillId="3" borderId="0" xfId="19" applyFont="1" applyFill="1" applyBorder="1" applyAlignment="1">
      <alignment vertical="top" wrapText="1"/>
    </xf>
    <xf numFmtId="0" fontId="20" fillId="3" borderId="0" xfId="19" applyFont="1" applyFill="1" applyBorder="1" applyAlignment="1">
      <alignment horizontal="center" vertical="center" wrapText="1"/>
    </xf>
    <xf numFmtId="166" fontId="13" fillId="0" borderId="0" xfId="19" applyNumberFormat="1" applyFont="1" applyFill="1" applyBorder="1" applyAlignment="1">
      <alignment vertical="center"/>
    </xf>
    <xf numFmtId="166" fontId="48" fillId="0" borderId="0" xfId="20" applyNumberFormat="1" applyFont="1" applyFill="1" applyBorder="1"/>
    <xf numFmtId="166" fontId="13" fillId="0" borderId="0" xfId="19" applyNumberFormat="1" applyFont="1" applyFill="1" applyBorder="1" applyAlignment="1">
      <alignment horizontal="right" vertical="center"/>
    </xf>
    <xf numFmtId="0" fontId="13" fillId="0" borderId="0" xfId="19" applyFont="1" applyFill="1" applyBorder="1" applyAlignment="1">
      <alignment horizontal="right" vertical="center" wrapText="1"/>
    </xf>
    <xf numFmtId="0" fontId="46" fillId="0" borderId="5" xfId="19" applyFont="1" applyFill="1" applyBorder="1" applyAlignment="1">
      <alignment vertical="center" wrapText="1"/>
    </xf>
    <xf numFmtId="166" fontId="46" fillId="0" borderId="5" xfId="19" applyNumberFormat="1" applyFont="1" applyFill="1" applyBorder="1" applyAlignment="1">
      <alignment vertical="center" wrapText="1"/>
    </xf>
    <xf numFmtId="166" fontId="13" fillId="0" borderId="0" xfId="19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right"/>
    </xf>
    <xf numFmtId="0" fontId="50" fillId="0" borderId="0" xfId="0" applyFont="1" applyBorder="1"/>
    <xf numFmtId="0" fontId="20" fillId="3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left" wrapText="1"/>
    </xf>
    <xf numFmtId="10" fontId="14" fillId="0" borderId="0" xfId="0" applyNumberFormat="1" applyFont="1" applyBorder="1" applyAlignment="1">
      <alignment horizontal="center" wrapText="1"/>
    </xf>
    <xf numFmtId="3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 wrapText="1" indent="1"/>
    </xf>
    <xf numFmtId="0" fontId="20" fillId="3" borderId="0" xfId="0" applyFont="1" applyFill="1" applyBorder="1"/>
    <xf numFmtId="3" fontId="20" fillId="3" borderId="0" xfId="0" applyNumberFormat="1" applyFont="1" applyFill="1" applyBorder="1" applyAlignment="1">
      <alignment horizontal="center"/>
    </xf>
    <xf numFmtId="0" fontId="33" fillId="0" borderId="0" xfId="0" applyFont="1" applyBorder="1"/>
    <xf numFmtId="0" fontId="14" fillId="0" borderId="0" xfId="0" applyFont="1" applyBorder="1" applyAlignment="1">
      <alignment horizontal="center"/>
    </xf>
    <xf numFmtId="3" fontId="33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 vertical="center"/>
    </xf>
    <xf numFmtId="0" fontId="45" fillId="0" borderId="9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4" fontId="40" fillId="4" borderId="0" xfId="18" applyNumberFormat="1" applyFont="1" applyFill="1" applyBorder="1" applyAlignment="1">
      <alignment vertical="center"/>
    </xf>
    <xf numFmtId="4" fontId="40" fillId="4" borderId="0" xfId="18" applyNumberFormat="1" applyFont="1" applyFill="1" applyBorder="1" applyAlignment="1">
      <alignment horizontal="right" vertical="center" wrapText="1"/>
    </xf>
    <xf numFmtId="3" fontId="40" fillId="0" borderId="0" xfId="18" applyNumberFormat="1" applyFont="1" applyFill="1" applyBorder="1" applyAlignment="1">
      <alignment horizontal="right" vertical="center"/>
    </xf>
    <xf numFmtId="3" fontId="13" fillId="4" borderId="0" xfId="18" applyNumberFormat="1" applyFont="1" applyFill="1" applyBorder="1" applyAlignment="1">
      <alignment horizontal="right" vertical="center"/>
    </xf>
    <xf numFmtId="4" fontId="40" fillId="0" borderId="0" xfId="18" applyNumberFormat="1" applyFont="1" applyFill="1" applyBorder="1" applyAlignment="1">
      <alignment horizontal="right" vertical="center" wrapText="1"/>
    </xf>
    <xf numFmtId="3" fontId="40" fillId="4" borderId="0" xfId="18" applyNumberFormat="1" applyFont="1" applyFill="1" applyBorder="1" applyAlignment="1">
      <alignment horizontal="right" vertical="center"/>
    </xf>
    <xf numFmtId="0" fontId="41" fillId="3" borderId="0" xfId="0" applyFont="1" applyFill="1" applyBorder="1"/>
    <xf numFmtId="0" fontId="33" fillId="0" borderId="10" xfId="18" applyFont="1" applyBorder="1"/>
    <xf numFmtId="0" fontId="16" fillId="0" borderId="10" xfId="18" applyFont="1" applyBorder="1"/>
    <xf numFmtId="0" fontId="42" fillId="0" borderId="0" xfId="0" applyFont="1" applyAlignment="1">
      <alignment horizontal="right"/>
    </xf>
    <xf numFmtId="0" fontId="31" fillId="2" borderId="0" xfId="0" applyFont="1" applyFill="1" applyBorder="1" applyAlignment="1">
      <alignment vertical="center"/>
    </xf>
    <xf numFmtId="0" fontId="53" fillId="0" borderId="0" xfId="0" applyFont="1" applyAlignment="1">
      <alignment vertical="center"/>
    </xf>
    <xf numFmtId="167" fontId="53" fillId="0" borderId="0" xfId="27" applyNumberFormat="1" applyFont="1" applyFill="1" applyAlignment="1">
      <alignment horizontal="center" vertical="center"/>
    </xf>
    <xf numFmtId="167" fontId="5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167" fontId="3" fillId="0" borderId="0" xfId="0" applyNumberFormat="1" applyFont="1" applyFill="1" applyAlignment="1">
      <alignment horizontal="center" vertical="center"/>
    </xf>
    <xf numFmtId="0" fontId="53" fillId="0" borderId="1" xfId="0" applyFont="1" applyBorder="1" applyAlignment="1">
      <alignment vertical="center"/>
    </xf>
    <xf numFmtId="167" fontId="53" fillId="0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167" fontId="15" fillId="0" borderId="0" xfId="0" applyNumberFormat="1" applyFont="1" applyFill="1" applyAlignment="1">
      <alignment horizontal="center" vertical="center"/>
    </xf>
    <xf numFmtId="167" fontId="14" fillId="0" borderId="0" xfId="0" applyNumberFormat="1" applyFont="1" applyFill="1" applyAlignment="1">
      <alignment horizontal="center" vertical="center"/>
    </xf>
    <xf numFmtId="167" fontId="15" fillId="0" borderId="0" xfId="0" applyNumberFormat="1" applyFont="1" applyAlignment="1">
      <alignment horizontal="center" vertical="center"/>
    </xf>
    <xf numFmtId="167" fontId="1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28" fillId="0" borderId="0" xfId="0" applyFont="1" applyBorder="1" applyAlignment="1">
      <alignment readingOrder="1"/>
    </xf>
    <xf numFmtId="0" fontId="22" fillId="2" borderId="17" xfId="0" applyFont="1" applyFill="1" applyBorder="1" applyAlignment="1">
      <alignment vertical="center"/>
    </xf>
    <xf numFmtId="167" fontId="30" fillId="0" borderId="13" xfId="0" applyNumberFormat="1" applyFont="1" applyBorder="1" applyAlignment="1">
      <alignment horizontal="center" vertical="center"/>
    </xf>
    <xf numFmtId="167" fontId="30" fillId="0" borderId="0" xfId="0" applyNumberFormat="1" applyFont="1" applyAlignment="1">
      <alignment horizontal="center" vertical="center"/>
    </xf>
    <xf numFmtId="167" fontId="30" fillId="0" borderId="14" xfId="0" applyNumberFormat="1" applyFont="1" applyBorder="1" applyAlignment="1">
      <alignment horizontal="center" vertical="center"/>
    </xf>
    <xf numFmtId="167" fontId="27" fillId="0" borderId="13" xfId="0" applyNumberFormat="1" applyFont="1" applyBorder="1" applyAlignment="1">
      <alignment horizontal="center" vertical="center"/>
    </xf>
    <xf numFmtId="167" fontId="27" fillId="0" borderId="0" xfId="0" applyNumberFormat="1" applyFont="1" applyAlignment="1">
      <alignment horizontal="center" vertical="center"/>
    </xf>
    <xf numFmtId="167" fontId="27" fillId="0" borderId="14" xfId="0" applyNumberFormat="1" applyFont="1" applyBorder="1" applyAlignment="1">
      <alignment horizontal="center" vertical="center"/>
    </xf>
    <xf numFmtId="167" fontId="30" fillId="0" borderId="15" xfId="0" applyNumberFormat="1" applyFont="1" applyBorder="1" applyAlignment="1">
      <alignment horizontal="center" vertical="center"/>
    </xf>
    <xf numFmtId="167" fontId="30" fillId="0" borderId="1" xfId="0" applyNumberFormat="1" applyFont="1" applyBorder="1" applyAlignment="1">
      <alignment horizontal="center" vertical="center"/>
    </xf>
    <xf numFmtId="167" fontId="30" fillId="0" borderId="16" xfId="0" applyNumberFormat="1" applyFont="1" applyBorder="1" applyAlignment="1">
      <alignment horizontal="center" vertical="center"/>
    </xf>
    <xf numFmtId="0" fontId="31" fillId="8" borderId="31" xfId="24" applyFont="1" applyFill="1" applyBorder="1" applyAlignment="1">
      <alignment horizontal="center" vertical="center"/>
    </xf>
    <xf numFmtId="0" fontId="32" fillId="8" borderId="30" xfId="24" applyFont="1" applyFill="1" applyBorder="1" applyAlignment="1">
      <alignment vertical="center"/>
    </xf>
    <xf numFmtId="0" fontId="31" fillId="8" borderId="19" xfId="24" applyFont="1" applyFill="1" applyBorder="1" applyAlignment="1">
      <alignment horizontal="center" vertical="center"/>
    </xf>
    <xf numFmtId="0" fontId="37" fillId="0" borderId="13" xfId="24" applyFont="1" applyBorder="1" applyAlignment="1">
      <alignment vertical="center"/>
    </xf>
    <xf numFmtId="167" fontId="37" fillId="0" borderId="13" xfId="24" applyNumberFormat="1" applyFont="1" applyBorder="1" applyAlignment="1">
      <alignment horizontal="center" vertical="center"/>
    </xf>
    <xf numFmtId="167" fontId="37" fillId="0" borderId="0" xfId="24" applyNumberFormat="1" applyFont="1" applyAlignment="1">
      <alignment horizontal="center" vertical="center"/>
    </xf>
    <xf numFmtId="167" fontId="37" fillId="0" borderId="0" xfId="24" applyNumberFormat="1" applyFont="1" applyBorder="1" applyAlignment="1">
      <alignment horizontal="center" vertical="center"/>
    </xf>
    <xf numFmtId="0" fontId="37" fillId="0" borderId="0" xfId="24" applyFont="1" applyAlignment="1">
      <alignment horizontal="center" vertical="center"/>
    </xf>
    <xf numFmtId="0" fontId="37" fillId="0" borderId="13" xfId="24" applyFont="1" applyBorder="1" applyAlignment="1">
      <alignment horizontal="center" vertical="center"/>
    </xf>
    <xf numFmtId="0" fontId="37" fillId="0" borderId="0" xfId="24" applyFont="1" applyBorder="1" applyAlignment="1">
      <alignment horizontal="center" vertical="center"/>
    </xf>
    <xf numFmtId="0" fontId="37" fillId="0" borderId="33" xfId="24" applyFont="1" applyBorder="1" applyAlignment="1">
      <alignment vertical="center"/>
    </xf>
    <xf numFmtId="167" fontId="37" fillId="0" borderId="15" xfId="24" applyNumberFormat="1" applyFont="1" applyBorder="1" applyAlignment="1">
      <alignment horizontal="center" vertical="center"/>
    </xf>
    <xf numFmtId="167" fontId="37" fillId="0" borderId="11" xfId="24" applyNumberFormat="1" applyFont="1" applyBorder="1" applyAlignment="1">
      <alignment horizontal="center" vertical="center"/>
    </xf>
    <xf numFmtId="167" fontId="37" fillId="0" borderId="33" xfId="24" applyNumberFormat="1" applyFont="1" applyBorder="1" applyAlignment="1">
      <alignment horizontal="center" vertical="center"/>
    </xf>
    <xf numFmtId="0" fontId="2" fillId="9" borderId="0" xfId="0" applyFont="1" applyFill="1" applyAlignment="1">
      <alignment vertical="center"/>
    </xf>
    <xf numFmtId="0" fontId="55" fillId="9" borderId="0" xfId="0" applyFont="1" applyFill="1" applyAlignment="1">
      <alignment horizontal="center" vertical="center"/>
    </xf>
    <xf numFmtId="0" fontId="0" fillId="0" borderId="2" xfId="0" applyBorder="1"/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15" fillId="9" borderId="0" xfId="0" applyFont="1" applyFill="1" applyAlignment="1">
      <alignment horizontal="left"/>
    </xf>
    <xf numFmtId="0" fontId="14" fillId="9" borderId="0" xfId="0" applyFont="1" applyFill="1" applyAlignment="1">
      <alignment horizontal="left" vertical="center" indent="1"/>
    </xf>
    <xf numFmtId="2" fontId="15" fillId="9" borderId="0" xfId="27" applyNumberFormat="1" applyFont="1" applyFill="1" applyAlignment="1">
      <alignment horizontal="center" vertical="center"/>
    </xf>
    <xf numFmtId="0" fontId="14" fillId="9" borderId="0" xfId="0" applyFont="1" applyFill="1" applyAlignment="1">
      <alignment horizontal="left" vertical="center" indent="2"/>
    </xf>
    <xf numFmtId="2" fontId="14" fillId="9" borderId="0" xfId="0" applyNumberFormat="1" applyFont="1" applyFill="1" applyAlignment="1">
      <alignment horizontal="center" vertical="center"/>
    </xf>
    <xf numFmtId="0" fontId="14" fillId="9" borderId="0" xfId="0" applyFont="1" applyFill="1" applyAlignment="1">
      <alignment horizontal="center" vertical="center"/>
    </xf>
    <xf numFmtId="0" fontId="15" fillId="9" borderId="0" xfId="0" applyFont="1" applyFill="1" applyAlignment="1">
      <alignment vertical="center"/>
    </xf>
    <xf numFmtId="167" fontId="15" fillId="9" borderId="0" xfId="0" applyNumberFormat="1" applyFont="1" applyFill="1" applyAlignment="1">
      <alignment horizontal="center" vertical="center"/>
    </xf>
    <xf numFmtId="167" fontId="14" fillId="9" borderId="0" xfId="0" applyNumberFormat="1" applyFont="1" applyFill="1" applyAlignment="1">
      <alignment horizontal="center" vertical="center"/>
    </xf>
    <xf numFmtId="0" fontId="56" fillId="9" borderId="0" xfId="0" applyFont="1" applyFill="1" applyAlignment="1">
      <alignment horizontal="left" indent="1"/>
    </xf>
    <xf numFmtId="0" fontId="15" fillId="9" borderId="0" xfId="0" applyFont="1" applyFill="1" applyAlignment="1">
      <alignment horizontal="center" vertical="center"/>
    </xf>
    <xf numFmtId="0" fontId="56" fillId="9" borderId="0" xfId="0" applyFont="1" applyFill="1" applyAlignment="1">
      <alignment horizontal="left" indent="2"/>
    </xf>
    <xf numFmtId="0" fontId="26" fillId="0" borderId="0" xfId="0" applyFont="1"/>
    <xf numFmtId="0" fontId="27" fillId="2" borderId="0" xfId="0" applyFont="1" applyFill="1"/>
    <xf numFmtId="0" fontId="27" fillId="0" borderId="0" xfId="0" applyFont="1" applyBorder="1"/>
    <xf numFmtId="167" fontId="27" fillId="0" borderId="0" xfId="0" applyNumberFormat="1" applyFont="1" applyBorder="1"/>
    <xf numFmtId="0" fontId="27" fillId="0" borderId="1" xfId="0" applyFont="1" applyBorder="1"/>
    <xf numFmtId="167" fontId="27" fillId="0" borderId="1" xfId="0" applyNumberFormat="1" applyFont="1" applyBorder="1"/>
    <xf numFmtId="0" fontId="29" fillId="2" borderId="0" xfId="3" applyFont="1" applyFill="1" applyAlignment="1" applyProtection="1">
      <alignment vertical="center"/>
    </xf>
    <xf numFmtId="168" fontId="57" fillId="0" borderId="0" xfId="27" applyNumberFormat="1" applyFont="1" applyFill="1" applyBorder="1"/>
    <xf numFmtId="168" fontId="57" fillId="0" borderId="0" xfId="27" applyNumberFormat="1" applyFont="1" applyFill="1" applyBorder="1" applyAlignment="1" applyProtection="1">
      <alignment vertical="center"/>
    </xf>
    <xf numFmtId="0" fontId="57" fillId="0" borderId="0" xfId="3" applyFont="1" applyFill="1" applyBorder="1" applyAlignment="1" applyProtection="1">
      <alignment vertical="center"/>
    </xf>
    <xf numFmtId="168" fontId="57" fillId="0" borderId="0" xfId="29" applyNumberFormat="1" applyFont="1" applyFill="1" applyBorder="1" applyAlignment="1" applyProtection="1">
      <alignment vertical="center"/>
    </xf>
    <xf numFmtId="168" fontId="27" fillId="0" borderId="1" xfId="27" applyNumberFormat="1" applyFont="1" applyBorder="1"/>
    <xf numFmtId="168" fontId="27" fillId="0" borderId="0" xfId="27" applyNumberFormat="1" applyFont="1" applyBorder="1"/>
    <xf numFmtId="169" fontId="27" fillId="0" borderId="0" xfId="0" applyNumberFormat="1" applyFont="1" applyBorder="1"/>
    <xf numFmtId="169" fontId="27" fillId="0" borderId="1" xfId="0" applyNumberFormat="1" applyFont="1" applyBorder="1"/>
    <xf numFmtId="0" fontId="29" fillId="2" borderId="0" xfId="0" applyFont="1" applyFill="1" applyBorder="1"/>
    <xf numFmtId="0" fontId="57" fillId="0" borderId="0" xfId="0" applyNumberFormat="1" applyFont="1" applyBorder="1" applyAlignment="1">
      <alignment horizontal="left"/>
    </xf>
    <xf numFmtId="0" fontId="57" fillId="0" borderId="1" xfId="0" applyNumberFormat="1" applyFont="1" applyBorder="1" applyAlignment="1">
      <alignment horizontal="left"/>
    </xf>
    <xf numFmtId="0" fontId="27" fillId="2" borderId="0" xfId="0" applyFont="1" applyFill="1" applyBorder="1"/>
    <xf numFmtId="0" fontId="27" fillId="0" borderId="1" xfId="0" applyFont="1" applyBorder="1" applyAlignment="1"/>
    <xf numFmtId="0" fontId="26" fillId="2" borderId="0" xfId="0" applyFont="1" applyFill="1"/>
    <xf numFmtId="0" fontId="27" fillId="0" borderId="0" xfId="0" applyFont="1" applyAlignment="1">
      <alignment horizontal="justify" vertical="center" wrapText="1"/>
    </xf>
    <xf numFmtId="0" fontId="27" fillId="0" borderId="11" xfId="0" applyFont="1" applyBorder="1" applyAlignment="1">
      <alignment horizontal="justify" vertical="center" wrapText="1"/>
    </xf>
    <xf numFmtId="0" fontId="27" fillId="0" borderId="0" xfId="0" applyFont="1" applyAlignment="1">
      <alignment horizontal="left" vertical="center" wrapText="1"/>
    </xf>
    <xf numFmtId="0" fontId="31" fillId="2" borderId="0" xfId="0" applyFont="1" applyFill="1" applyAlignment="1">
      <alignment horizontal="center" vertical="center"/>
    </xf>
    <xf numFmtId="0" fontId="1" fillId="0" borderId="0" xfId="24" applyFont="1" applyAlignment="1">
      <alignment vertical="center"/>
    </xf>
    <xf numFmtId="0" fontId="31" fillId="8" borderId="0" xfId="24" applyFont="1" applyFill="1" applyAlignment="1">
      <alignment horizontal="center" vertical="center"/>
    </xf>
    <xf numFmtId="0" fontId="31" fillId="8" borderId="0" xfId="24" applyFont="1" applyFill="1" applyBorder="1" applyAlignment="1">
      <alignment horizontal="center" vertical="center"/>
    </xf>
    <xf numFmtId="0" fontId="31" fillId="8" borderId="32" xfId="24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justify" vertical="center" wrapText="1"/>
    </xf>
    <xf numFmtId="0" fontId="27" fillId="0" borderId="20" xfId="0" applyFont="1" applyBorder="1" applyAlignment="1">
      <alignment horizontal="justify" vertical="center" wrapText="1"/>
    </xf>
    <xf numFmtId="0" fontId="24" fillId="0" borderId="0" xfId="0" applyFont="1"/>
    <xf numFmtId="0" fontId="1" fillId="2" borderId="0" xfId="0" applyFont="1" applyFill="1" applyAlignment="1">
      <alignment vertical="center"/>
    </xf>
    <xf numFmtId="0" fontId="54" fillId="0" borderId="0" xfId="0" applyFont="1" applyAlignment="1">
      <alignment wrapText="1"/>
    </xf>
    <xf numFmtId="0" fontId="13" fillId="0" borderId="0" xfId="28" applyFont="1" applyFill="1" applyBorder="1" applyAlignment="1">
      <alignment horizontal="center" vertical="center"/>
    </xf>
    <xf numFmtId="0" fontId="13" fillId="0" borderId="25" xfId="28" applyFont="1" applyFill="1" applyBorder="1" applyAlignment="1">
      <alignment horizontal="center" vertical="center"/>
    </xf>
    <xf numFmtId="0" fontId="13" fillId="0" borderId="0" xfId="28" applyFont="1" applyFill="1" applyBorder="1" applyAlignment="1">
      <alignment horizontal="left" vertical="center"/>
    </xf>
    <xf numFmtId="0" fontId="13" fillId="0" borderId="10" xfId="28" applyFont="1" applyFill="1" applyBorder="1" applyAlignment="1">
      <alignment horizontal="center" vertical="center"/>
    </xf>
    <xf numFmtId="166" fontId="20" fillId="3" borderId="0" xfId="0" applyNumberFormat="1" applyFont="1" applyFill="1" applyBorder="1"/>
    <xf numFmtId="0" fontId="14" fillId="0" borderId="1" xfId="0" applyFont="1" applyFill="1" applyBorder="1"/>
    <xf numFmtId="0" fontId="33" fillId="0" borderId="1" xfId="0" applyFont="1" applyFill="1" applyBorder="1"/>
    <xf numFmtId="166" fontId="33" fillId="0" borderId="1" xfId="0" applyNumberFormat="1" applyFont="1" applyFill="1" applyBorder="1"/>
    <xf numFmtId="0" fontId="18" fillId="0" borderId="0" xfId="0" applyFont="1" applyBorder="1" applyAlignment="1">
      <alignment horizontal="center" wrapText="1"/>
    </xf>
    <xf numFmtId="49" fontId="51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/>
    <xf numFmtId="0" fontId="46" fillId="0" borderId="0" xfId="19" applyFont="1" applyFill="1" applyBorder="1" applyAlignment="1">
      <alignment vertical="center"/>
    </xf>
    <xf numFmtId="0" fontId="20" fillId="3" borderId="0" xfId="0" applyFont="1" applyFill="1" applyBorder="1" applyAlignment="1">
      <alignment horizontal="right" vertical="center"/>
    </xf>
    <xf numFmtId="166" fontId="20" fillId="3" borderId="0" xfId="0" applyNumberFormat="1" applyFont="1" applyFill="1" applyBorder="1" applyAlignment="1">
      <alignment horizontal="right" vertical="center"/>
    </xf>
    <xf numFmtId="4" fontId="20" fillId="3" borderId="0" xfId="18" applyNumberFormat="1" applyFont="1" applyFill="1" applyBorder="1" applyAlignment="1">
      <alignment horizontal="right" vertical="center"/>
    </xf>
    <xf numFmtId="0" fontId="15" fillId="0" borderId="0" xfId="18" applyFont="1" applyBorder="1"/>
    <xf numFmtId="0" fontId="26" fillId="0" borderId="0" xfId="0" applyFont="1" applyFill="1" applyAlignment="1"/>
    <xf numFmtId="0" fontId="26" fillId="0" borderId="0" xfId="0" applyFont="1" applyFill="1" applyAlignment="1">
      <alignment vertical="center"/>
    </xf>
    <xf numFmtId="0" fontId="26" fillId="0" borderId="0" xfId="0" applyFont="1" applyBorder="1" applyAlignment="1">
      <alignment horizontal="left" vertical="center" readingOrder="1"/>
    </xf>
    <xf numFmtId="0" fontId="26" fillId="0" borderId="0" xfId="0" applyFont="1" applyAlignment="1">
      <alignment vertical="center"/>
    </xf>
    <xf numFmtId="0" fontId="57" fillId="0" borderId="0" xfId="19" applyFont="1" applyBorder="1" applyAlignment="1"/>
    <xf numFmtId="0" fontId="27" fillId="0" borderId="0" xfId="0" applyFont="1" applyAlignment="1">
      <alignment horizontal="justify" vertical="center" wrapText="1"/>
    </xf>
    <xf numFmtId="0" fontId="27" fillId="0" borderId="11" xfId="0" applyFont="1" applyBorder="1" applyAlignment="1">
      <alignment horizontal="justify" vertical="center" wrapText="1"/>
    </xf>
    <xf numFmtId="0" fontId="27" fillId="0" borderId="0" xfId="0" applyFont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justify" vertical="center" wrapText="1"/>
    </xf>
    <xf numFmtId="0" fontId="27" fillId="0" borderId="12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31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center" vertical="center" wrapText="1"/>
    </xf>
    <xf numFmtId="0" fontId="45" fillId="0" borderId="2" xfId="0" applyFont="1" applyBorder="1" applyAlignment="1">
      <alignment horizontal="right" vertical="center"/>
    </xf>
    <xf numFmtId="0" fontId="42" fillId="0" borderId="2" xfId="0" applyFont="1" applyBorder="1" applyAlignment="1">
      <alignment horizontal="right" vertical="center"/>
    </xf>
    <xf numFmtId="0" fontId="45" fillId="0" borderId="12" xfId="0" applyFont="1" applyBorder="1" applyAlignment="1">
      <alignment horizontal="right"/>
    </xf>
    <xf numFmtId="0" fontId="31" fillId="8" borderId="30" xfId="24" applyFont="1" applyFill="1" applyBorder="1" applyAlignment="1">
      <alignment vertical="center"/>
    </xf>
    <xf numFmtId="0" fontId="31" fillId="8" borderId="17" xfId="24" applyFont="1" applyFill="1" applyBorder="1" applyAlignment="1">
      <alignment horizontal="center" vertical="center"/>
    </xf>
    <xf numFmtId="0" fontId="31" fillId="8" borderId="18" xfId="24" applyFont="1" applyFill="1" applyBorder="1" applyAlignment="1">
      <alignment horizontal="center" vertical="center"/>
    </xf>
    <xf numFmtId="0" fontId="31" fillId="8" borderId="0" xfId="24" applyFont="1" applyFill="1" applyAlignment="1">
      <alignment horizontal="center" vertical="center"/>
    </xf>
    <xf numFmtId="0" fontId="31" fillId="8" borderId="0" xfId="24" applyFont="1" applyFill="1" applyBorder="1" applyAlignment="1">
      <alignment horizontal="center" vertical="center"/>
    </xf>
    <xf numFmtId="0" fontId="31" fillId="8" borderId="32" xfId="24" applyFont="1" applyFill="1" applyBorder="1" applyAlignment="1">
      <alignment horizontal="center" vertical="center"/>
    </xf>
    <xf numFmtId="0" fontId="54" fillId="0" borderId="0" xfId="0" applyFont="1" applyAlignment="1">
      <alignment vertical="center" wrapText="1"/>
    </xf>
    <xf numFmtId="0" fontId="23" fillId="2" borderId="0" xfId="0" applyFont="1" applyFill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0" fontId="28" fillId="0" borderId="0" xfId="0" applyFont="1" applyAlignment="1"/>
    <xf numFmtId="0" fontId="23" fillId="2" borderId="19" xfId="0" applyFont="1" applyFill="1" applyBorder="1" applyAlignment="1">
      <alignment horizontal="center" vertical="center"/>
    </xf>
    <xf numFmtId="0" fontId="20" fillId="2" borderId="25" xfId="28" applyFont="1" applyFill="1" applyBorder="1" applyAlignment="1">
      <alignment horizontal="center" vertical="center"/>
    </xf>
    <xf numFmtId="0" fontId="20" fillId="2" borderId="0" xfId="28" applyFont="1" applyFill="1" applyBorder="1" applyAlignment="1">
      <alignment horizontal="center" vertical="center"/>
    </xf>
    <xf numFmtId="0" fontId="20" fillId="2" borderId="26" xfId="28" applyFont="1" applyFill="1" applyBorder="1" applyAlignment="1">
      <alignment horizontal="center" vertical="center"/>
    </xf>
    <xf numFmtId="0" fontId="20" fillId="2" borderId="10" xfId="28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21" fillId="0" borderId="0" xfId="19" applyFont="1" applyFill="1" applyBorder="1" applyAlignment="1">
      <alignment horizontal="center" vertical="center"/>
    </xf>
    <xf numFmtId="0" fontId="45" fillId="0" borderId="0" xfId="0" applyFont="1" applyBorder="1" applyAlignment="1">
      <alignment horizontal="right" vertical="center"/>
    </xf>
    <xf numFmtId="0" fontId="35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27" fillId="0" borderId="21" xfId="0" applyFont="1" applyBorder="1" applyAlignment="1">
      <alignment horizontal="justify" vertical="center" wrapText="1"/>
    </xf>
    <xf numFmtId="0" fontId="24" fillId="0" borderId="22" xfId="0" applyFont="1" applyBorder="1" applyAlignment="1">
      <alignment horizontal="justify" vertical="center" wrapText="1"/>
    </xf>
    <xf numFmtId="0" fontId="42" fillId="0" borderId="22" xfId="0" applyFont="1" applyBorder="1" applyAlignment="1">
      <alignment horizontal="right" vertical="center" wrapText="1"/>
    </xf>
    <xf numFmtId="0" fontId="23" fillId="2" borderId="0" xfId="0" applyFont="1" applyFill="1" applyAlignment="1">
      <alignment horizontal="justify" vertical="center" wrapText="1"/>
    </xf>
    <xf numFmtId="0" fontId="27" fillId="0" borderId="20" xfId="0" applyFont="1" applyBorder="1" applyAlignment="1">
      <alignment horizontal="justify" vertical="center" wrapText="1"/>
    </xf>
    <xf numFmtId="0" fontId="27" fillId="0" borderId="22" xfId="0" applyFont="1" applyBorder="1" applyAlignment="1">
      <alignment horizontal="justify" vertical="center" wrapText="1"/>
    </xf>
    <xf numFmtId="0" fontId="24" fillId="0" borderId="0" xfId="0" applyFont="1"/>
    <xf numFmtId="0" fontId="29" fillId="2" borderId="0" xfId="0" applyFont="1" applyFill="1" applyAlignment="1"/>
  </cellXfs>
  <cellStyles count="30">
    <cellStyle name="Čiarka 2" xfId="1"/>
    <cellStyle name="Čiarka 2 2" xfId="22"/>
    <cellStyle name="čiarky 5" xfId="2"/>
    <cellStyle name="Comma" xfId="26" builtinId="3"/>
    <cellStyle name="Comma 2" xfId="23"/>
    <cellStyle name="Normal" xfId="0" builtinId="0"/>
    <cellStyle name="Normal 2" xfId="18"/>
    <cellStyle name="Normal 3" xfId="21"/>
    <cellStyle name="Normal_Svkfis" xfId="28"/>
    <cellStyle name="Normálna 2" xfId="3"/>
    <cellStyle name="Normálna 2 2" xfId="19"/>
    <cellStyle name="Normálna 3" xfId="4"/>
    <cellStyle name="Normálna 4" xfId="5"/>
    <cellStyle name="Normálna 5" xfId="24"/>
    <cellStyle name="normálne 2" xfId="6"/>
    <cellStyle name="normálne 2 2" xfId="7"/>
    <cellStyle name="normálne 2 3" xfId="20"/>
    <cellStyle name="normálne 3" xfId="8"/>
    <cellStyle name="normálne 4" xfId="9"/>
    <cellStyle name="normálne 5" xfId="10"/>
    <cellStyle name="normálne_Hárok1" xfId="11"/>
    <cellStyle name="Percent" xfId="27" builtinId="5"/>
    <cellStyle name="Percentá 12" xfId="29"/>
    <cellStyle name="percentá 2" xfId="12"/>
    <cellStyle name="Percentá 3" xfId="13"/>
    <cellStyle name="Percentá 4" xfId="14"/>
    <cellStyle name="Percentá 5" xfId="15"/>
    <cellStyle name="Percentá 6" xfId="16"/>
    <cellStyle name="Percentá 7" xfId="17"/>
    <cellStyle name="SAPBEXstdItem" xfId="25"/>
  </cellStyles>
  <dxfs count="0"/>
  <tableStyles count="0" defaultTableStyle="TableStyleMedium2" defaultPivotStyle="PivotStyleLight16"/>
  <colors>
    <mruColors>
      <color rgb="FF13B5EA"/>
      <color rgb="FF13BF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4</xdr:row>
      <xdr:rowOff>0</xdr:rowOff>
    </xdr:from>
    <xdr:ext cx="123825" cy="123825"/>
    <xdr:pic macro="[1]!DesignIconClicked">
      <xdr:nvPicPr>
        <xdr:cNvPr id="2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75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23825" cy="123825"/>
    <xdr:pic macro="[1]!DesignIconClicked">
      <xdr:nvPicPr>
        <xdr:cNvPr id="3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123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6</xdr:row>
      <xdr:rowOff>0</xdr:rowOff>
    </xdr:from>
    <xdr:ext cx="123825" cy="123825"/>
    <xdr:pic macro="[1]!DesignIconClicked">
      <xdr:nvPicPr>
        <xdr:cNvPr id="4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504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85725</xdr:colOff>
      <xdr:row>12</xdr:row>
      <xdr:rowOff>0</xdr:rowOff>
    </xdr:from>
    <xdr:ext cx="123825" cy="123825"/>
    <xdr:pic macro="[1]!DesignIconClicked">
      <xdr:nvPicPr>
        <xdr:cNvPr id="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12</xdr:row>
      <xdr:rowOff>0</xdr:rowOff>
    </xdr:from>
    <xdr:ext cx="123825" cy="123825"/>
    <xdr:pic macro="[1]!DesignIconClicked">
      <xdr:nvPicPr>
        <xdr:cNvPr id="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790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85725</xdr:colOff>
      <xdr:row>19</xdr:row>
      <xdr:rowOff>0</xdr:rowOff>
    </xdr:from>
    <xdr:ext cx="123825" cy="123825"/>
    <xdr:pic macro="[1]!DesignIconClicked">
      <xdr:nvPicPr>
        <xdr:cNvPr id="7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6705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19</xdr:row>
      <xdr:rowOff>0</xdr:rowOff>
    </xdr:from>
    <xdr:ext cx="123825" cy="123825"/>
    <xdr:pic macro="[1]!DesignIconClicked">
      <xdr:nvPicPr>
        <xdr:cNvPr id="8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6705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23</xdr:row>
      <xdr:rowOff>0</xdr:rowOff>
    </xdr:from>
    <xdr:ext cx="123825" cy="123825"/>
    <xdr:pic macro="[1]!DesignIconClicked">
      <xdr:nvPicPr>
        <xdr:cNvPr id="9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8229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28575</xdr:colOff>
      <xdr:row>28</xdr:row>
      <xdr:rowOff>0</xdr:rowOff>
    </xdr:from>
    <xdr:ext cx="123825" cy="123825"/>
    <xdr:pic macro="[1]!DesignIconClicked">
      <xdr:nvPicPr>
        <xdr:cNvPr id="1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1038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28</xdr:row>
      <xdr:rowOff>0</xdr:rowOff>
    </xdr:from>
    <xdr:ext cx="123825" cy="123825"/>
    <xdr:pic macro="[1]!DesignIconClicked">
      <xdr:nvPicPr>
        <xdr:cNvPr id="1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038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28</xdr:row>
      <xdr:rowOff>0</xdr:rowOff>
    </xdr:from>
    <xdr:ext cx="123825" cy="123825"/>
    <xdr:pic macro="[1]!DesignIconClicked">
      <xdr:nvPicPr>
        <xdr:cNvPr id="1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038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28</xdr:row>
      <xdr:rowOff>0</xdr:rowOff>
    </xdr:from>
    <xdr:ext cx="123825" cy="123825"/>
    <xdr:pic macro="[1]!DesignIconClicked">
      <xdr:nvPicPr>
        <xdr:cNvPr id="1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038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28</xdr:row>
      <xdr:rowOff>0</xdr:rowOff>
    </xdr:from>
    <xdr:ext cx="123825" cy="123825"/>
    <xdr:pic macro="[1]!DesignIconClicked">
      <xdr:nvPicPr>
        <xdr:cNvPr id="1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0382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85725</xdr:colOff>
      <xdr:row>29</xdr:row>
      <xdr:rowOff>0</xdr:rowOff>
    </xdr:from>
    <xdr:ext cx="123825" cy="123825"/>
    <xdr:pic macro="[1]!DesignIconClicked">
      <xdr:nvPicPr>
        <xdr:cNvPr id="15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10763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29</xdr:row>
      <xdr:rowOff>0</xdr:rowOff>
    </xdr:from>
    <xdr:ext cx="123825" cy="123825"/>
    <xdr:pic macro="[1]!DesignIconClicked">
      <xdr:nvPicPr>
        <xdr:cNvPr id="16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0763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30</xdr:row>
      <xdr:rowOff>0</xdr:rowOff>
    </xdr:from>
    <xdr:ext cx="123825" cy="123825"/>
    <xdr:pic macro="[1]!DesignIconClicked">
      <xdr:nvPicPr>
        <xdr:cNvPr id="17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11144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30</xdr:row>
      <xdr:rowOff>0</xdr:rowOff>
    </xdr:from>
    <xdr:ext cx="123825" cy="123825"/>
    <xdr:pic macro="[1]!DesignIconClicked">
      <xdr:nvPicPr>
        <xdr:cNvPr id="18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11144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33</xdr:row>
      <xdr:rowOff>0</xdr:rowOff>
    </xdr:from>
    <xdr:ext cx="123825" cy="123825"/>
    <xdr:pic macro="[1]!DesignIconClicked">
      <xdr:nvPicPr>
        <xdr:cNvPr id="19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12534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33</xdr:row>
      <xdr:rowOff>0</xdr:rowOff>
    </xdr:from>
    <xdr:ext cx="123825" cy="123825"/>
    <xdr:pic macro="[1]!DesignIconClicked">
      <xdr:nvPicPr>
        <xdr:cNvPr id="20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2534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34</xdr:row>
      <xdr:rowOff>0</xdr:rowOff>
    </xdr:from>
    <xdr:ext cx="123825" cy="123825"/>
    <xdr:pic macro="[1]!DesignIconClicked">
      <xdr:nvPicPr>
        <xdr:cNvPr id="2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2915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37</xdr:row>
      <xdr:rowOff>0</xdr:rowOff>
    </xdr:from>
    <xdr:ext cx="123825" cy="123825"/>
    <xdr:pic macro="[1]!DesignIconClicked">
      <xdr:nvPicPr>
        <xdr:cNvPr id="22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14058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37</xdr:row>
      <xdr:rowOff>0</xdr:rowOff>
    </xdr:from>
    <xdr:ext cx="123825" cy="123825"/>
    <xdr:pic macro="[1]!DesignIconClicked">
      <xdr:nvPicPr>
        <xdr:cNvPr id="23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14058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28575</xdr:colOff>
      <xdr:row>38</xdr:row>
      <xdr:rowOff>0</xdr:rowOff>
    </xdr:from>
    <xdr:ext cx="123825" cy="123825"/>
    <xdr:pic macro="[1]!DesignIconClicked">
      <xdr:nvPicPr>
        <xdr:cNvPr id="2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1443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38</xdr:row>
      <xdr:rowOff>0</xdr:rowOff>
    </xdr:from>
    <xdr:ext cx="123825" cy="123825"/>
    <xdr:pic macro="[1]!DesignIconClicked">
      <xdr:nvPicPr>
        <xdr:cNvPr id="2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443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38</xdr:row>
      <xdr:rowOff>0</xdr:rowOff>
    </xdr:from>
    <xdr:ext cx="123825" cy="123825"/>
    <xdr:pic macro="[1]!DesignIconClicked">
      <xdr:nvPicPr>
        <xdr:cNvPr id="2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443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38</xdr:row>
      <xdr:rowOff>0</xdr:rowOff>
    </xdr:from>
    <xdr:ext cx="123825" cy="123825"/>
    <xdr:pic macro="[1]!DesignIconClicked">
      <xdr:nvPicPr>
        <xdr:cNvPr id="2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443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38</xdr:row>
      <xdr:rowOff>0</xdr:rowOff>
    </xdr:from>
    <xdr:ext cx="123825" cy="123825"/>
    <xdr:pic macro="[1]!DesignIconClicked">
      <xdr:nvPicPr>
        <xdr:cNvPr id="2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443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40</xdr:row>
      <xdr:rowOff>0</xdr:rowOff>
    </xdr:from>
    <xdr:ext cx="123825" cy="123825"/>
    <xdr:pic macro="[1]!DesignIconClicked">
      <xdr:nvPicPr>
        <xdr:cNvPr id="29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5449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49</xdr:row>
      <xdr:rowOff>0</xdr:rowOff>
    </xdr:from>
    <xdr:ext cx="123825" cy="123825"/>
    <xdr:pic macro="[1]!DesignIconClicked">
      <xdr:nvPicPr>
        <xdr:cNvPr id="3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9373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51</xdr:row>
      <xdr:rowOff>0</xdr:rowOff>
    </xdr:from>
    <xdr:ext cx="123825" cy="123825"/>
    <xdr:pic macro="[1]!DesignIconClicked">
      <xdr:nvPicPr>
        <xdr:cNvPr id="31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063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4</xdr:row>
      <xdr:rowOff>9525</xdr:rowOff>
    </xdr:from>
    <xdr:ext cx="123825" cy="123825"/>
    <xdr:pic macro="[1]!DesignIconClicked">
      <xdr:nvPicPr>
        <xdr:cNvPr id="32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752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5</xdr:row>
      <xdr:rowOff>0</xdr:rowOff>
    </xdr:from>
    <xdr:ext cx="123825" cy="123825"/>
    <xdr:pic macro="[1]!DesignIconClicked">
      <xdr:nvPicPr>
        <xdr:cNvPr id="33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123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Common%20Files/SAP%20Shared/BW/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showGridLines="0" workbookViewId="0"/>
  </sheetViews>
  <sheetFormatPr defaultColWidth="24.7109375" defaultRowHeight="12.75" x14ac:dyDescent="0.2"/>
  <cols>
    <col min="1" max="1" width="24.7109375" style="33"/>
    <col min="2" max="2" width="25.28515625" style="33" customWidth="1"/>
    <col min="3" max="3" width="28.28515625" style="33" customWidth="1"/>
    <col min="4" max="16384" width="24.7109375" style="33"/>
  </cols>
  <sheetData>
    <row r="1" spans="1:4" ht="15" customHeight="1" x14ac:dyDescent="0.2">
      <c r="A1" s="35" t="s">
        <v>200</v>
      </c>
    </row>
    <row r="2" spans="1:4" x14ac:dyDescent="0.2">
      <c r="A2" s="321" t="s">
        <v>201</v>
      </c>
      <c r="B2" s="321" t="s">
        <v>202</v>
      </c>
      <c r="C2" s="321" t="s">
        <v>203</v>
      </c>
      <c r="D2" s="321" t="s">
        <v>204</v>
      </c>
    </row>
    <row r="3" spans="1:4" ht="24.95" customHeight="1" x14ac:dyDescent="0.2">
      <c r="A3" s="347" t="s">
        <v>205</v>
      </c>
      <c r="B3" s="349" t="s">
        <v>219</v>
      </c>
      <c r="C3" s="314" t="s">
        <v>206</v>
      </c>
      <c r="D3" s="312" t="s">
        <v>208</v>
      </c>
    </row>
    <row r="4" spans="1:4" ht="24.95" customHeight="1" thickBot="1" x14ac:dyDescent="0.25">
      <c r="A4" s="348"/>
      <c r="B4" s="350"/>
      <c r="C4" s="313" t="s">
        <v>207</v>
      </c>
      <c r="D4" s="313" t="s">
        <v>208</v>
      </c>
    </row>
    <row r="5" spans="1:4" ht="15" customHeight="1" x14ac:dyDescent="0.2">
      <c r="A5" s="351" t="s">
        <v>209</v>
      </c>
      <c r="B5" s="352" t="s">
        <v>221</v>
      </c>
      <c r="C5" s="312" t="s">
        <v>210</v>
      </c>
      <c r="D5" s="312" t="s">
        <v>208</v>
      </c>
    </row>
    <row r="6" spans="1:4" ht="15" customHeight="1" x14ac:dyDescent="0.2">
      <c r="A6" s="347"/>
      <c r="B6" s="353"/>
      <c r="C6" s="312" t="s">
        <v>211</v>
      </c>
      <c r="D6" s="312" t="s">
        <v>213</v>
      </c>
    </row>
    <row r="7" spans="1:4" ht="15" customHeight="1" thickBot="1" x14ac:dyDescent="0.25">
      <c r="A7" s="348"/>
      <c r="B7" s="354"/>
      <c r="C7" s="313" t="s">
        <v>212</v>
      </c>
      <c r="D7" s="313" t="s">
        <v>213</v>
      </c>
    </row>
    <row r="8" spans="1:4" ht="15" customHeight="1" x14ac:dyDescent="0.2">
      <c r="A8" s="351" t="s">
        <v>214</v>
      </c>
      <c r="B8" s="352" t="s">
        <v>220</v>
      </c>
      <c r="C8" s="312" t="s">
        <v>215</v>
      </c>
      <c r="D8" s="312" t="s">
        <v>217</v>
      </c>
    </row>
    <row r="9" spans="1:4" ht="15" customHeight="1" thickBot="1" x14ac:dyDescent="0.25">
      <c r="A9" s="348"/>
      <c r="B9" s="354"/>
      <c r="C9" s="313" t="s">
        <v>216</v>
      </c>
      <c r="D9" s="313" t="s">
        <v>218</v>
      </c>
    </row>
    <row r="10" spans="1:4" x14ac:dyDescent="0.2">
      <c r="D10" s="233" t="s">
        <v>386</v>
      </c>
    </row>
  </sheetData>
  <mergeCells count="6">
    <mergeCell ref="A3:A4"/>
    <mergeCell ref="B3:B4"/>
    <mergeCell ref="A5:A7"/>
    <mergeCell ref="A8:A9"/>
    <mergeCell ref="B5:B7"/>
    <mergeCell ref="B8:B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showGridLines="0" workbookViewId="0"/>
  </sheetViews>
  <sheetFormatPr defaultRowHeight="15" x14ac:dyDescent="0.25"/>
  <cols>
    <col min="1" max="1" width="35.42578125" customWidth="1"/>
    <col min="2" max="2" width="15.28515625" customWidth="1"/>
    <col min="3" max="3" width="14.7109375" customWidth="1"/>
  </cols>
  <sheetData>
    <row r="1" spans="1:3" x14ac:dyDescent="0.25">
      <c r="A1" s="234" t="s">
        <v>603</v>
      </c>
      <c r="B1" s="177"/>
      <c r="C1" s="177"/>
    </row>
    <row r="2" spans="1:3" x14ac:dyDescent="0.25">
      <c r="A2" s="279" t="s">
        <v>604</v>
      </c>
      <c r="B2" s="274"/>
      <c r="C2" s="275" t="s">
        <v>605</v>
      </c>
    </row>
    <row r="3" spans="1:3" x14ac:dyDescent="0.25">
      <c r="A3" s="280" t="s">
        <v>606</v>
      </c>
      <c r="B3" s="281">
        <v>0.26</v>
      </c>
      <c r="C3" s="281">
        <v>0.44</v>
      </c>
    </row>
    <row r="4" spans="1:3" x14ac:dyDescent="0.25">
      <c r="A4" s="282" t="s">
        <v>607</v>
      </c>
      <c r="B4" s="283">
        <v>0.34</v>
      </c>
      <c r="C4" s="283">
        <v>0.34</v>
      </c>
    </row>
    <row r="5" spans="1:3" x14ac:dyDescent="0.25">
      <c r="A5" s="282" t="s">
        <v>608</v>
      </c>
      <c r="B5" s="284">
        <v>0.22</v>
      </c>
      <c r="C5" s="283">
        <v>0.46</v>
      </c>
    </row>
    <row r="6" spans="1:3" x14ac:dyDescent="0.25">
      <c r="A6" s="285" t="s">
        <v>609</v>
      </c>
      <c r="B6" s="286">
        <v>2.2000000000000002</v>
      </c>
      <c r="C6" s="284"/>
    </row>
    <row r="7" spans="1:3" x14ac:dyDescent="0.25">
      <c r="A7" s="280" t="s">
        <v>610</v>
      </c>
      <c r="B7" s="287">
        <v>0.8</v>
      </c>
      <c r="C7" s="287"/>
    </row>
    <row r="8" spans="1:3" x14ac:dyDescent="0.25">
      <c r="A8" s="280" t="s">
        <v>611</v>
      </c>
      <c r="B8" s="287">
        <v>0.3</v>
      </c>
      <c r="C8" s="287"/>
    </row>
    <row r="9" spans="1:3" x14ac:dyDescent="0.25">
      <c r="A9" s="280" t="s">
        <v>612</v>
      </c>
      <c r="B9" s="287">
        <v>-0.2</v>
      </c>
      <c r="C9" s="287"/>
    </row>
    <row r="10" spans="1:3" x14ac:dyDescent="0.25">
      <c r="A10" s="288" t="s">
        <v>613</v>
      </c>
      <c r="B10" s="287">
        <v>1.3</v>
      </c>
      <c r="C10" s="286"/>
    </row>
    <row r="11" spans="1:3" x14ac:dyDescent="0.25">
      <c r="A11" s="285" t="s">
        <v>614</v>
      </c>
      <c r="B11" s="286">
        <v>6.9</v>
      </c>
      <c r="C11" s="284"/>
    </row>
    <row r="12" spans="1:3" x14ac:dyDescent="0.25">
      <c r="A12" s="280" t="s">
        <v>610</v>
      </c>
      <c r="B12" s="287">
        <v>1.8</v>
      </c>
      <c r="C12" s="289"/>
    </row>
    <row r="13" spans="1:3" x14ac:dyDescent="0.25">
      <c r="A13" s="280" t="s">
        <v>615</v>
      </c>
      <c r="B13" s="287">
        <v>5.0999999999999996</v>
      </c>
      <c r="C13" s="289"/>
    </row>
    <row r="14" spans="1:3" x14ac:dyDescent="0.25">
      <c r="A14" s="282" t="s">
        <v>616</v>
      </c>
      <c r="B14" s="287">
        <v>3.5</v>
      </c>
      <c r="C14" s="289"/>
    </row>
    <row r="15" spans="1:3" x14ac:dyDescent="0.25">
      <c r="A15" s="282" t="s">
        <v>617</v>
      </c>
      <c r="B15" s="287">
        <v>1.7</v>
      </c>
      <c r="C15" s="289"/>
    </row>
    <row r="16" spans="1:3" ht="15.75" thickBot="1" x14ac:dyDescent="0.3">
      <c r="A16" s="290" t="s">
        <v>618</v>
      </c>
      <c r="B16" s="287">
        <v>-0.1</v>
      </c>
      <c r="C16" s="289"/>
    </row>
    <row r="17" spans="1:3" x14ac:dyDescent="0.25">
      <c r="A17" s="276"/>
      <c r="B17" s="277"/>
      <c r="C17" s="278" t="s">
        <v>619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GridLines="0" workbookViewId="0">
      <selection activeCell="B1" sqref="A1:B1"/>
    </sheetView>
  </sheetViews>
  <sheetFormatPr defaultRowHeight="15" customHeight="1" x14ac:dyDescent="0.2"/>
  <cols>
    <col min="1" max="1" width="4.28515625" style="62" customWidth="1"/>
    <col min="2" max="2" width="1.7109375" style="62" bestFit="1" customWidth="1"/>
    <col min="3" max="3" width="30" style="62" customWidth="1"/>
    <col min="4" max="4" width="4.28515625" style="62" customWidth="1"/>
    <col min="5" max="5" width="1.7109375" style="62" bestFit="1" customWidth="1"/>
    <col min="6" max="6" width="30" style="62" customWidth="1"/>
    <col min="7" max="16384" width="9.140625" style="62"/>
  </cols>
  <sheetData>
    <row r="1" spans="1:6" ht="15" customHeight="1" x14ac:dyDescent="0.2">
      <c r="A1" s="83" t="s">
        <v>468</v>
      </c>
      <c r="B1" s="84"/>
      <c r="C1" s="84"/>
      <c r="D1" s="44"/>
      <c r="E1" s="85"/>
      <c r="F1" s="85"/>
    </row>
    <row r="2" spans="1:6" ht="15" customHeight="1" x14ac:dyDescent="0.2">
      <c r="A2" s="86" t="s">
        <v>469</v>
      </c>
      <c r="B2" s="87"/>
      <c r="C2" s="86"/>
      <c r="D2" s="86" t="s">
        <v>470</v>
      </c>
      <c r="E2" s="86"/>
      <c r="F2" s="86"/>
    </row>
    <row r="3" spans="1:6" ht="15" customHeight="1" x14ac:dyDescent="0.2">
      <c r="A3" s="88" t="s">
        <v>471</v>
      </c>
      <c r="B3" s="89" t="s">
        <v>443</v>
      </c>
      <c r="C3" s="127" t="s">
        <v>472</v>
      </c>
      <c r="D3" s="90" t="s">
        <v>473</v>
      </c>
      <c r="E3" s="89" t="s">
        <v>443</v>
      </c>
      <c r="F3" s="89" t="s">
        <v>474</v>
      </c>
    </row>
    <row r="4" spans="1:6" ht="15" customHeight="1" x14ac:dyDescent="0.2">
      <c r="A4" s="326" t="s">
        <v>475</v>
      </c>
      <c r="B4" s="127" t="s">
        <v>443</v>
      </c>
      <c r="C4" s="127" t="s">
        <v>476</v>
      </c>
      <c r="D4" s="327" t="s">
        <v>477</v>
      </c>
      <c r="E4" s="127" t="s">
        <v>443</v>
      </c>
      <c r="F4" s="328" t="s">
        <v>478</v>
      </c>
    </row>
    <row r="5" spans="1:6" ht="15" customHeight="1" x14ac:dyDescent="0.2">
      <c r="A5" s="326" t="s">
        <v>479</v>
      </c>
      <c r="B5" s="127" t="s">
        <v>443</v>
      </c>
      <c r="C5" s="127" t="s">
        <v>480</v>
      </c>
      <c r="D5" s="327" t="s">
        <v>481</v>
      </c>
      <c r="E5" s="127" t="s">
        <v>443</v>
      </c>
      <c r="F5" s="328" t="s">
        <v>482</v>
      </c>
    </row>
    <row r="6" spans="1:6" ht="15" customHeight="1" x14ac:dyDescent="0.2">
      <c r="A6" s="88" t="s">
        <v>483</v>
      </c>
      <c r="B6" s="127" t="s">
        <v>443</v>
      </c>
      <c r="C6" s="127" t="s">
        <v>484</v>
      </c>
      <c r="D6" s="327" t="s">
        <v>485</v>
      </c>
      <c r="E6" s="127" t="s">
        <v>443</v>
      </c>
      <c r="F6" s="328" t="s">
        <v>486</v>
      </c>
    </row>
    <row r="7" spans="1:6" ht="15" customHeight="1" x14ac:dyDescent="0.2">
      <c r="A7" s="326" t="s">
        <v>487</v>
      </c>
      <c r="B7" s="127" t="s">
        <v>443</v>
      </c>
      <c r="C7" s="127" t="s">
        <v>488</v>
      </c>
      <c r="D7" s="371" t="s">
        <v>489</v>
      </c>
      <c r="E7" s="372"/>
      <c r="F7" s="372"/>
    </row>
    <row r="8" spans="1:6" ht="15" customHeight="1" x14ac:dyDescent="0.2">
      <c r="A8" s="326" t="s">
        <v>490</v>
      </c>
      <c r="B8" s="89" t="s">
        <v>443</v>
      </c>
      <c r="C8" s="127" t="s">
        <v>491</v>
      </c>
      <c r="D8" s="371"/>
      <c r="E8" s="372"/>
      <c r="F8" s="372"/>
    </row>
    <row r="9" spans="1:6" ht="15" customHeight="1" x14ac:dyDescent="0.2">
      <c r="A9" s="88" t="s">
        <v>492</v>
      </c>
      <c r="B9" s="127" t="s">
        <v>443</v>
      </c>
      <c r="C9" s="127" t="s">
        <v>493</v>
      </c>
      <c r="D9" s="371"/>
      <c r="E9" s="372"/>
      <c r="F9" s="372"/>
    </row>
    <row r="10" spans="1:6" ht="15" customHeight="1" x14ac:dyDescent="0.2">
      <c r="A10" s="326" t="s">
        <v>494</v>
      </c>
      <c r="B10" s="127" t="s">
        <v>443</v>
      </c>
      <c r="C10" s="127" t="s">
        <v>495</v>
      </c>
      <c r="D10" s="371"/>
      <c r="E10" s="372"/>
      <c r="F10" s="372"/>
    </row>
    <row r="11" spans="1:6" ht="15" customHeight="1" x14ac:dyDescent="0.2">
      <c r="A11" s="329" t="s">
        <v>496</v>
      </c>
      <c r="B11" s="130" t="s">
        <v>443</v>
      </c>
      <c r="C11" s="130" t="s">
        <v>497</v>
      </c>
      <c r="D11" s="373"/>
      <c r="E11" s="374"/>
      <c r="F11" s="374"/>
    </row>
    <row r="12" spans="1:6" ht="15" customHeight="1" x14ac:dyDescent="0.2">
      <c r="F12" s="195" t="s">
        <v>386</v>
      </c>
    </row>
  </sheetData>
  <mergeCells count="1">
    <mergeCell ref="D7:F1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workbookViewId="0"/>
  </sheetViews>
  <sheetFormatPr defaultRowHeight="15" customHeight="1" x14ac:dyDescent="0.2"/>
  <cols>
    <col min="1" max="1" width="9.140625" style="62"/>
    <col min="2" max="2" width="33.5703125" style="62" customWidth="1"/>
    <col min="3" max="3" width="9.140625" style="62"/>
    <col min="4" max="4" width="2.5703125" style="62" customWidth="1"/>
    <col min="5" max="5" width="9.140625" style="62" customWidth="1"/>
    <col min="6" max="6" width="31.5703125" style="62" customWidth="1"/>
    <col min="7" max="7" width="11.140625" style="62" customWidth="1"/>
    <col min="8" max="16384" width="9.140625" style="62"/>
  </cols>
  <sheetData>
    <row r="1" spans="1:7" ht="15" customHeight="1" x14ac:dyDescent="0.2">
      <c r="A1" s="1" t="s">
        <v>648</v>
      </c>
    </row>
    <row r="2" spans="1:7" ht="15" customHeight="1" x14ac:dyDescent="0.2">
      <c r="A2" s="91" t="s">
        <v>498</v>
      </c>
      <c r="B2" s="91"/>
      <c r="C2" s="92">
        <v>53482791</v>
      </c>
      <c r="D2" s="91"/>
      <c r="E2" s="91" t="s">
        <v>499</v>
      </c>
      <c r="F2" s="91"/>
      <c r="G2" s="92">
        <v>53482791</v>
      </c>
    </row>
    <row r="3" spans="1:7" ht="15" customHeight="1" x14ac:dyDescent="0.2">
      <c r="A3" s="93" t="s">
        <v>500</v>
      </c>
      <c r="B3" s="93"/>
      <c r="C3" s="94">
        <v>568113</v>
      </c>
      <c r="D3" s="94"/>
      <c r="E3" s="93" t="s">
        <v>501</v>
      </c>
      <c r="F3" s="93"/>
      <c r="G3" s="94">
        <v>2371457</v>
      </c>
    </row>
    <row r="4" spans="1:7" ht="15" customHeight="1" x14ac:dyDescent="0.2">
      <c r="A4" s="95" t="s">
        <v>502</v>
      </c>
      <c r="B4" s="96" t="s">
        <v>503</v>
      </c>
      <c r="C4" s="94">
        <v>337708</v>
      </c>
      <c r="D4" s="94"/>
      <c r="E4" s="93" t="s">
        <v>504</v>
      </c>
      <c r="F4" s="93"/>
      <c r="G4" s="94">
        <v>26264232</v>
      </c>
    </row>
    <row r="5" spans="1:7" ht="15" customHeight="1" x14ac:dyDescent="0.2">
      <c r="A5" s="93" t="s">
        <v>505</v>
      </c>
      <c r="B5" s="93"/>
      <c r="C5" s="94">
        <v>36032202</v>
      </c>
      <c r="D5" s="94"/>
      <c r="E5" s="93" t="s">
        <v>506</v>
      </c>
      <c r="F5" s="93"/>
      <c r="G5" s="94">
        <v>6958327</v>
      </c>
    </row>
    <row r="6" spans="1:7" ht="15" customHeight="1" x14ac:dyDescent="0.2">
      <c r="A6" s="95" t="s">
        <v>507</v>
      </c>
      <c r="B6" s="96" t="s">
        <v>508</v>
      </c>
      <c r="C6" s="94">
        <v>20497779</v>
      </c>
      <c r="D6" s="94"/>
      <c r="E6" s="93" t="s">
        <v>509</v>
      </c>
      <c r="F6" s="93"/>
      <c r="G6" s="94">
        <v>1047900</v>
      </c>
    </row>
    <row r="7" spans="1:7" ht="15" customHeight="1" x14ac:dyDescent="0.2">
      <c r="A7" s="96"/>
      <c r="B7" s="97" t="s">
        <v>510</v>
      </c>
      <c r="C7" s="94">
        <v>5053777</v>
      </c>
      <c r="D7" s="94"/>
      <c r="E7" s="93" t="s">
        <v>511</v>
      </c>
      <c r="F7" s="93"/>
      <c r="G7" s="94">
        <v>3854807</v>
      </c>
    </row>
    <row r="8" spans="1:7" ht="15" customHeight="1" x14ac:dyDescent="0.2">
      <c r="A8" s="96"/>
      <c r="B8" s="93" t="s">
        <v>512</v>
      </c>
      <c r="C8" s="94">
        <v>7752995</v>
      </c>
      <c r="D8" s="94"/>
      <c r="E8" s="93" t="s">
        <v>513</v>
      </c>
      <c r="F8" s="93"/>
      <c r="G8" s="94">
        <v>5870299</v>
      </c>
    </row>
    <row r="9" spans="1:7" ht="15" customHeight="1" x14ac:dyDescent="0.2">
      <c r="A9" s="96"/>
      <c r="B9" s="93" t="s">
        <v>514</v>
      </c>
      <c r="C9" s="94">
        <v>1482717</v>
      </c>
      <c r="D9" s="94"/>
      <c r="E9" s="93"/>
      <c r="F9" s="93"/>
      <c r="G9" s="94"/>
    </row>
    <row r="10" spans="1:7" ht="15" customHeight="1" x14ac:dyDescent="0.2">
      <c r="A10" s="93" t="s">
        <v>515</v>
      </c>
      <c r="B10" s="96"/>
      <c r="C10" s="94">
        <v>6113957</v>
      </c>
      <c r="D10" s="94"/>
      <c r="E10" s="93"/>
      <c r="F10" s="93"/>
      <c r="G10" s="94"/>
    </row>
    <row r="11" spans="1:7" ht="15" customHeight="1" x14ac:dyDescent="0.2">
      <c r="A11" s="93" t="s">
        <v>516</v>
      </c>
      <c r="B11" s="96"/>
      <c r="C11" s="94">
        <v>10279729</v>
      </c>
      <c r="D11" s="94"/>
      <c r="E11" s="98" t="s">
        <v>517</v>
      </c>
      <c r="F11" s="98"/>
      <c r="G11" s="99">
        <v>7115769</v>
      </c>
    </row>
    <row r="12" spans="1:7" ht="15" customHeight="1" x14ac:dyDescent="0.2">
      <c r="A12" s="95" t="s">
        <v>507</v>
      </c>
      <c r="B12" s="96" t="s">
        <v>518</v>
      </c>
      <c r="C12" s="94">
        <v>1847851</v>
      </c>
      <c r="D12" s="94"/>
      <c r="E12" s="95" t="s">
        <v>507</v>
      </c>
      <c r="F12" s="93" t="s">
        <v>519</v>
      </c>
      <c r="G12" s="94">
        <v>9796402</v>
      </c>
    </row>
    <row r="13" spans="1:7" ht="15" customHeight="1" x14ac:dyDescent="0.2">
      <c r="A13" s="96"/>
      <c r="B13" s="93" t="s">
        <v>520</v>
      </c>
      <c r="C13" s="94">
        <v>3397944</v>
      </c>
      <c r="D13" s="94"/>
      <c r="E13" s="96"/>
      <c r="F13" s="93" t="s">
        <v>521</v>
      </c>
      <c r="G13" s="94">
        <v>89167</v>
      </c>
    </row>
    <row r="14" spans="1:7" ht="15" customHeight="1" x14ac:dyDescent="0.2">
      <c r="A14" s="96"/>
      <c r="B14" s="93" t="s">
        <v>522</v>
      </c>
      <c r="C14" s="94">
        <v>4127760</v>
      </c>
      <c r="D14" s="94"/>
      <c r="E14" s="93"/>
      <c r="F14" s="93"/>
      <c r="G14" s="94"/>
    </row>
    <row r="15" spans="1:7" ht="15" customHeight="1" thickBot="1" x14ac:dyDescent="0.25">
      <c r="A15" s="100" t="s">
        <v>513</v>
      </c>
      <c r="B15" s="101"/>
      <c r="C15" s="102">
        <v>488790</v>
      </c>
      <c r="D15" s="102"/>
      <c r="E15" s="100"/>
      <c r="F15" s="100"/>
      <c r="G15" s="102"/>
    </row>
    <row r="16" spans="1:7" ht="15" customHeight="1" x14ac:dyDescent="0.2">
      <c r="A16" s="96"/>
      <c r="B16" s="96"/>
      <c r="C16" s="103"/>
      <c r="D16" s="103" t="s">
        <v>523</v>
      </c>
      <c r="E16" s="104" t="s">
        <v>517</v>
      </c>
      <c r="F16" s="104"/>
      <c r="G16" s="105">
        <v>7115769</v>
      </c>
    </row>
    <row r="17" spans="1:7" ht="15" customHeight="1" x14ac:dyDescent="0.2">
      <c r="A17" s="96"/>
      <c r="B17" s="96"/>
      <c r="C17" s="106"/>
      <c r="D17" s="103" t="s">
        <v>524</v>
      </c>
      <c r="E17" s="104" t="s">
        <v>525</v>
      </c>
      <c r="F17" s="104"/>
      <c r="G17" s="105">
        <v>-4483394</v>
      </c>
    </row>
    <row r="18" spans="1:7" ht="15" customHeight="1" x14ac:dyDescent="0.2">
      <c r="A18" s="96"/>
      <c r="B18" s="96"/>
      <c r="C18" s="106"/>
      <c r="D18" s="103" t="s">
        <v>526</v>
      </c>
      <c r="E18" s="104" t="s">
        <v>527</v>
      </c>
      <c r="F18" s="104"/>
      <c r="G18" s="107">
        <v>199454111.47912976</v>
      </c>
    </row>
    <row r="19" spans="1:7" ht="15" customHeight="1" x14ac:dyDescent="0.2">
      <c r="A19" s="96"/>
      <c r="B19" s="96"/>
      <c r="C19" s="106"/>
      <c r="D19" s="103" t="s">
        <v>528</v>
      </c>
      <c r="E19" s="104" t="s">
        <v>529</v>
      </c>
      <c r="F19" s="104"/>
      <c r="G19" s="105">
        <v>1683034</v>
      </c>
    </row>
    <row r="20" spans="1:7" ht="15" customHeight="1" x14ac:dyDescent="0.2">
      <c r="A20" s="96"/>
      <c r="B20" s="96"/>
      <c r="C20" s="106"/>
      <c r="D20" s="103"/>
      <c r="E20" s="108" t="s">
        <v>530</v>
      </c>
      <c r="F20" s="108"/>
      <c r="G20" s="109">
        <v>-198504770.47912976</v>
      </c>
    </row>
    <row r="21" spans="1:7" ht="15" customHeight="1" x14ac:dyDescent="0.2">
      <c r="G21" s="196" t="s">
        <v>569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showGridLines="0" workbookViewId="0"/>
  </sheetViews>
  <sheetFormatPr defaultRowHeight="15" customHeight="1" x14ac:dyDescent="0.2"/>
  <cols>
    <col min="1" max="1" width="24.5703125" style="62" customWidth="1"/>
    <col min="2" max="2" width="7.5703125" style="62" customWidth="1"/>
    <col min="3" max="3" width="14.140625" style="62" customWidth="1"/>
    <col min="4" max="16384" width="9.140625" style="62"/>
  </cols>
  <sheetData>
    <row r="1" spans="1:3" ht="15" customHeight="1" x14ac:dyDescent="0.2">
      <c r="A1" s="1" t="s">
        <v>531</v>
      </c>
    </row>
    <row r="2" spans="1:3" ht="15" customHeight="1" x14ac:dyDescent="0.2">
      <c r="A2" s="375" t="s">
        <v>532</v>
      </c>
      <c r="B2" s="376" t="s">
        <v>533</v>
      </c>
      <c r="C2" s="320" t="s">
        <v>534</v>
      </c>
    </row>
    <row r="3" spans="1:3" ht="15" customHeight="1" x14ac:dyDescent="0.2">
      <c r="A3" s="375"/>
      <c r="B3" s="376"/>
      <c r="C3" s="320" t="s">
        <v>535</v>
      </c>
    </row>
    <row r="4" spans="1:3" ht="15" customHeight="1" x14ac:dyDescent="0.2">
      <c r="A4" s="110" t="s">
        <v>536</v>
      </c>
      <c r="B4" s="111">
        <v>4.274276244537301</v>
      </c>
      <c r="C4" s="111" t="s">
        <v>443</v>
      </c>
    </row>
    <row r="5" spans="1:3" ht="15" customHeight="1" x14ac:dyDescent="0.2">
      <c r="A5" s="110" t="s">
        <v>537</v>
      </c>
      <c r="B5" s="111">
        <v>4.5548117525757821</v>
      </c>
      <c r="C5" s="111">
        <v>0.28053550803848104</v>
      </c>
    </row>
    <row r="6" spans="1:3" ht="15" customHeight="1" x14ac:dyDescent="0.2">
      <c r="A6" s="110" t="s">
        <v>538</v>
      </c>
      <c r="B6" s="111">
        <v>4.4043146649474592</v>
      </c>
      <c r="C6" s="111">
        <v>0.13003842041015812</v>
      </c>
    </row>
    <row r="7" spans="1:3" ht="15" customHeight="1" x14ac:dyDescent="0.2">
      <c r="A7" s="110" t="s">
        <v>539</v>
      </c>
      <c r="B7" s="111">
        <v>4.2047504983495507</v>
      </c>
      <c r="C7" s="111">
        <v>-6.9525746187750315E-2</v>
      </c>
    </row>
    <row r="8" spans="1:3" ht="15" customHeight="1" x14ac:dyDescent="0.2">
      <c r="A8" s="110" t="s">
        <v>540</v>
      </c>
      <c r="B8" s="111">
        <v>4.1349822844539883</v>
      </c>
      <c r="C8" s="111">
        <v>-0.13929396008331274</v>
      </c>
    </row>
    <row r="9" spans="1:3" ht="15" customHeight="1" x14ac:dyDescent="0.2">
      <c r="A9" s="112" t="s">
        <v>541</v>
      </c>
      <c r="B9" s="113">
        <v>4.0559311593970371</v>
      </c>
      <c r="C9" s="111">
        <v>-0.21834508514026396</v>
      </c>
    </row>
    <row r="10" spans="1:3" ht="15" customHeight="1" x14ac:dyDescent="0.2">
      <c r="A10" s="114" t="s">
        <v>542</v>
      </c>
      <c r="B10" s="115">
        <v>0.56271244618053673</v>
      </c>
      <c r="C10" s="116">
        <v>-3.7115637983567642</v>
      </c>
    </row>
    <row r="11" spans="1:3" ht="15" customHeight="1" x14ac:dyDescent="0.2">
      <c r="A11" s="117"/>
      <c r="B11" s="117"/>
      <c r="C11" s="195" t="s">
        <v>386</v>
      </c>
    </row>
  </sheetData>
  <mergeCells count="2">
    <mergeCell ref="A2:A3"/>
    <mergeCell ref="B2:B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workbookViewId="0"/>
  </sheetViews>
  <sheetFormatPr defaultRowHeight="15" x14ac:dyDescent="0.25"/>
  <cols>
    <col min="1" max="1" width="9.140625" style="3"/>
    <col min="2" max="2" width="50.7109375" style="3" customWidth="1"/>
    <col min="3" max="4" width="9.140625" style="3"/>
    <col min="5" max="5" width="9.85546875" style="3" bestFit="1" customWidth="1"/>
    <col min="6" max="16384" width="9.140625" style="3"/>
  </cols>
  <sheetData>
    <row r="1" spans="1:6" x14ac:dyDescent="0.25">
      <c r="A1" s="337" t="s">
        <v>198</v>
      </c>
      <c r="B1" s="197"/>
      <c r="C1" s="197"/>
      <c r="D1" s="197"/>
      <c r="E1" s="198"/>
      <c r="F1" s="198"/>
    </row>
    <row r="2" spans="1:6" ht="15" customHeight="1" x14ac:dyDescent="0.25">
      <c r="A2" s="199"/>
      <c r="B2" s="199"/>
      <c r="C2" s="199"/>
      <c r="D2" s="199"/>
      <c r="E2" s="200">
        <v>2011</v>
      </c>
      <c r="F2" s="200" t="s">
        <v>53</v>
      </c>
    </row>
    <row r="3" spans="1:6" ht="15" customHeight="1" x14ac:dyDescent="0.25">
      <c r="A3" s="377" t="s">
        <v>20</v>
      </c>
      <c r="B3" s="4" t="s">
        <v>21</v>
      </c>
      <c r="C3" s="4"/>
      <c r="D3" s="4"/>
      <c r="E3" s="201">
        <v>225925.6</v>
      </c>
      <c r="F3" s="202">
        <v>380904.5</v>
      </c>
    </row>
    <row r="4" spans="1:6" ht="15" customHeight="1" x14ac:dyDescent="0.25">
      <c r="A4" s="377"/>
      <c r="B4" s="4" t="s">
        <v>22</v>
      </c>
      <c r="C4" s="4"/>
      <c r="D4" s="4"/>
      <c r="E4" s="201">
        <v>19500</v>
      </c>
      <c r="F4" s="202">
        <v>13800</v>
      </c>
    </row>
    <row r="5" spans="1:6" ht="15" customHeight="1" x14ac:dyDescent="0.25">
      <c r="A5" s="377"/>
      <c r="B5" s="4" t="s">
        <v>23</v>
      </c>
      <c r="C5" s="4"/>
      <c r="D5" s="4"/>
      <c r="E5" s="201">
        <v>48153.9</v>
      </c>
      <c r="F5" s="202">
        <v>51178.5</v>
      </c>
    </row>
    <row r="6" spans="1:6" ht="15" customHeight="1" x14ac:dyDescent="0.25">
      <c r="A6" s="377"/>
      <c r="B6" s="4" t="s">
        <v>24</v>
      </c>
      <c r="C6" s="4"/>
      <c r="D6" s="4"/>
      <c r="E6" s="201">
        <v>37356.400000000001</v>
      </c>
      <c r="F6" s="202">
        <v>33518.699999999997</v>
      </c>
    </row>
    <row r="7" spans="1:6" ht="15" customHeight="1" x14ac:dyDescent="0.25">
      <c r="A7" s="377"/>
      <c r="B7" s="4" t="s">
        <v>25</v>
      </c>
      <c r="C7" s="4"/>
      <c r="D7" s="4"/>
      <c r="E7" s="201">
        <v>32906.5</v>
      </c>
      <c r="F7" s="202">
        <v>29107.1</v>
      </c>
    </row>
    <row r="8" spans="1:6" ht="15" customHeight="1" x14ac:dyDescent="0.25">
      <c r="A8" s="377"/>
      <c r="B8" s="4" t="s">
        <v>26</v>
      </c>
      <c r="C8" s="4"/>
      <c r="D8" s="4"/>
      <c r="E8" s="201">
        <v>0</v>
      </c>
      <c r="F8" s="201">
        <v>1998.9</v>
      </c>
    </row>
    <row r="9" spans="1:6" ht="15" customHeight="1" x14ac:dyDescent="0.25">
      <c r="A9" s="377"/>
      <c r="B9" s="4" t="s">
        <v>27</v>
      </c>
      <c r="C9" s="4"/>
      <c r="D9" s="4"/>
      <c r="E9" s="201">
        <v>420</v>
      </c>
      <c r="F9" s="203">
        <v>381</v>
      </c>
    </row>
    <row r="10" spans="1:6" ht="15" customHeight="1" x14ac:dyDescent="0.25">
      <c r="A10" s="377"/>
      <c r="B10" s="4" t="s">
        <v>28</v>
      </c>
      <c r="C10" s="4"/>
      <c r="D10" s="4"/>
      <c r="E10" s="203">
        <v>0</v>
      </c>
      <c r="F10" s="203">
        <v>0</v>
      </c>
    </row>
    <row r="11" spans="1:6" ht="15" customHeight="1" x14ac:dyDescent="0.25">
      <c r="A11" s="377"/>
      <c r="B11" s="4" t="s">
        <v>29</v>
      </c>
      <c r="C11" s="4"/>
      <c r="D11" s="4"/>
      <c r="E11" s="201">
        <v>412.9</v>
      </c>
      <c r="F11" s="201">
        <v>629.9</v>
      </c>
    </row>
    <row r="12" spans="1:6" ht="15" customHeight="1" x14ac:dyDescent="0.25">
      <c r="A12" s="377"/>
      <c r="B12" s="4" t="s">
        <v>30</v>
      </c>
      <c r="C12" s="4"/>
      <c r="D12" s="4"/>
      <c r="E12" s="201">
        <v>300</v>
      </c>
      <c r="F12" s="201">
        <v>200</v>
      </c>
    </row>
    <row r="13" spans="1:6" ht="15" customHeight="1" x14ac:dyDescent="0.25">
      <c r="A13" s="377"/>
      <c r="B13" s="4" t="s">
        <v>31</v>
      </c>
      <c r="C13" s="4"/>
      <c r="D13" s="4"/>
      <c r="E13" s="201">
        <v>9960.5</v>
      </c>
      <c r="F13" s="201">
        <v>21374.400000000001</v>
      </c>
    </row>
    <row r="14" spans="1:6" ht="15" customHeight="1" x14ac:dyDescent="0.25">
      <c r="A14" s="377"/>
      <c r="B14" s="4" t="s">
        <v>32</v>
      </c>
      <c r="C14" s="4"/>
      <c r="D14" s="4"/>
      <c r="E14" s="201">
        <v>0</v>
      </c>
      <c r="F14" s="201">
        <v>0</v>
      </c>
    </row>
    <row r="15" spans="1:6" ht="15" customHeight="1" x14ac:dyDescent="0.25">
      <c r="A15" s="377"/>
      <c r="B15" s="4" t="s">
        <v>33</v>
      </c>
      <c r="C15" s="4"/>
      <c r="D15" s="4"/>
      <c r="E15" s="201">
        <v>0.8</v>
      </c>
      <c r="F15" s="201">
        <v>0</v>
      </c>
    </row>
    <row r="16" spans="1:6" x14ac:dyDescent="0.25">
      <c r="A16" s="377"/>
      <c r="B16" s="4" t="s">
        <v>34</v>
      </c>
      <c r="C16" s="4"/>
      <c r="D16" s="4"/>
      <c r="E16" s="201">
        <v>0</v>
      </c>
      <c r="F16" s="201">
        <v>0</v>
      </c>
    </row>
    <row r="17" spans="1:6" ht="15" customHeight="1" x14ac:dyDescent="0.25">
      <c r="A17" s="377"/>
      <c r="B17" s="4" t="s">
        <v>35</v>
      </c>
      <c r="C17" s="4"/>
      <c r="D17" s="4"/>
      <c r="E17" s="204">
        <v>21.8</v>
      </c>
      <c r="F17" s="201">
        <v>19.899999999999999</v>
      </c>
    </row>
    <row r="18" spans="1:6" ht="15" customHeight="1" thickBot="1" x14ac:dyDescent="0.3">
      <c r="A18" s="377"/>
      <c r="B18" s="4" t="s">
        <v>36</v>
      </c>
      <c r="C18" s="4"/>
      <c r="D18" s="4"/>
      <c r="E18" s="201">
        <v>0</v>
      </c>
      <c r="F18" s="201">
        <v>0</v>
      </c>
    </row>
    <row r="19" spans="1:6" ht="15" customHeight="1" thickBot="1" x14ac:dyDescent="0.3">
      <c r="A19" s="377"/>
      <c r="B19" s="205" t="s">
        <v>37</v>
      </c>
      <c r="C19" s="205"/>
      <c r="D19" s="205"/>
      <c r="E19" s="206">
        <v>374958.4</v>
      </c>
      <c r="F19" s="206">
        <v>533112.9</v>
      </c>
    </row>
    <row r="20" spans="1:6" ht="15" customHeight="1" x14ac:dyDescent="0.25">
      <c r="A20" s="377" t="s">
        <v>19</v>
      </c>
      <c r="B20" s="4" t="s">
        <v>38</v>
      </c>
      <c r="C20" s="4"/>
      <c r="D20" s="4"/>
      <c r="E20" s="204">
        <v>105</v>
      </c>
      <c r="F20" s="201">
        <v>151</v>
      </c>
    </row>
    <row r="21" spans="1:6" ht="15" customHeight="1" x14ac:dyDescent="0.25">
      <c r="A21" s="377"/>
      <c r="B21" s="4" t="s">
        <v>39</v>
      </c>
      <c r="C21" s="4"/>
      <c r="D21" s="4"/>
      <c r="E21" s="201">
        <v>0</v>
      </c>
      <c r="F21" s="201">
        <v>1662.9</v>
      </c>
    </row>
    <row r="22" spans="1:6" x14ac:dyDescent="0.25">
      <c r="A22" s="377"/>
      <c r="B22" s="4" t="s">
        <v>40</v>
      </c>
      <c r="C22" s="4"/>
      <c r="D22" s="4"/>
      <c r="E22" s="201">
        <v>0</v>
      </c>
      <c r="F22" s="201">
        <v>0</v>
      </c>
    </row>
    <row r="23" spans="1:6" ht="15" customHeight="1" x14ac:dyDescent="0.25">
      <c r="A23" s="377"/>
      <c r="B23" s="4" t="s">
        <v>570</v>
      </c>
      <c r="C23" s="4"/>
      <c r="D23" s="4"/>
      <c r="E23" s="201"/>
      <c r="F23" s="201"/>
    </row>
    <row r="24" spans="1:6" ht="15" customHeight="1" x14ac:dyDescent="0.25">
      <c r="A24" s="377"/>
      <c r="B24" s="4" t="s">
        <v>41</v>
      </c>
      <c r="C24" s="4"/>
      <c r="D24" s="4"/>
      <c r="E24" s="201">
        <v>3511.9</v>
      </c>
      <c r="F24" s="201">
        <v>0.3</v>
      </c>
    </row>
    <row r="25" spans="1:6" ht="15" customHeight="1" x14ac:dyDescent="0.25">
      <c r="A25" s="377"/>
      <c r="B25" s="4" t="s">
        <v>42</v>
      </c>
      <c r="C25" s="4"/>
      <c r="D25" s="4"/>
      <c r="E25" s="201">
        <v>0</v>
      </c>
      <c r="F25" s="201">
        <v>0</v>
      </c>
    </row>
    <row r="26" spans="1:6" ht="15" customHeight="1" x14ac:dyDescent="0.25">
      <c r="A26" s="377"/>
      <c r="B26" s="4" t="s">
        <v>22</v>
      </c>
      <c r="C26" s="4"/>
      <c r="D26" s="4"/>
      <c r="E26" s="201">
        <v>44200</v>
      </c>
      <c r="F26" s="201">
        <v>31280</v>
      </c>
    </row>
    <row r="27" spans="1:6" ht="15" customHeight="1" x14ac:dyDescent="0.25">
      <c r="A27" s="377"/>
      <c r="B27" s="4" t="s">
        <v>43</v>
      </c>
      <c r="C27" s="4"/>
      <c r="D27" s="4"/>
      <c r="E27" s="201">
        <v>10338.4</v>
      </c>
      <c r="F27" s="201">
        <v>8225.2999999999993</v>
      </c>
    </row>
    <row r="28" spans="1:6" ht="15" customHeight="1" x14ac:dyDescent="0.25">
      <c r="A28" s="377"/>
      <c r="B28" s="4" t="s">
        <v>44</v>
      </c>
      <c r="C28" s="4"/>
      <c r="D28" s="4"/>
      <c r="E28" s="201">
        <v>32505.9</v>
      </c>
      <c r="F28" s="201">
        <v>5000</v>
      </c>
    </row>
    <row r="29" spans="1:6" ht="15" customHeight="1" x14ac:dyDescent="0.25">
      <c r="A29" s="377"/>
      <c r="B29" s="4" t="s">
        <v>45</v>
      </c>
      <c r="C29" s="4"/>
      <c r="D29" s="4"/>
      <c r="E29" s="207">
        <v>23.2</v>
      </c>
      <c r="F29" s="207">
        <v>32.5</v>
      </c>
    </row>
    <row r="30" spans="1:6" ht="15" customHeight="1" x14ac:dyDescent="0.25">
      <c r="A30" s="377"/>
      <c r="B30" s="4" t="s">
        <v>46</v>
      </c>
      <c r="C30" s="4"/>
      <c r="D30" s="4"/>
      <c r="E30" s="201">
        <v>0</v>
      </c>
      <c r="F30" s="201">
        <v>56</v>
      </c>
    </row>
    <row r="31" spans="1:6" ht="15" customHeight="1" x14ac:dyDescent="0.25">
      <c r="A31" s="377"/>
      <c r="B31" s="4" t="s">
        <v>47</v>
      </c>
      <c r="C31" s="4"/>
      <c r="D31" s="4"/>
      <c r="E31" s="201">
        <v>574.70000000000005</v>
      </c>
      <c r="F31" s="201">
        <v>675.6</v>
      </c>
    </row>
    <row r="32" spans="1:6" ht="15" customHeight="1" x14ac:dyDescent="0.25">
      <c r="A32" s="377"/>
      <c r="B32" s="4" t="s">
        <v>48</v>
      </c>
      <c r="C32" s="4"/>
      <c r="D32" s="4"/>
      <c r="E32" s="201">
        <v>350.8</v>
      </c>
      <c r="F32" s="201">
        <v>0</v>
      </c>
    </row>
    <row r="33" spans="1:7" ht="15" customHeight="1" x14ac:dyDescent="0.25">
      <c r="A33" s="377"/>
      <c r="B33" s="4" t="s">
        <v>49</v>
      </c>
      <c r="C33" s="4"/>
      <c r="D33" s="4"/>
      <c r="E33" s="201"/>
      <c r="F33" s="201">
        <v>0</v>
      </c>
    </row>
    <row r="34" spans="1:7" ht="15" customHeight="1" thickBot="1" x14ac:dyDescent="0.3">
      <c r="A34" s="377"/>
      <c r="B34" s="4" t="s">
        <v>50</v>
      </c>
      <c r="C34" s="4"/>
      <c r="D34" s="4"/>
      <c r="E34" s="207">
        <v>0</v>
      </c>
      <c r="F34" s="207">
        <v>20000</v>
      </c>
    </row>
    <row r="35" spans="1:7" ht="15.75" thickBot="1" x14ac:dyDescent="0.3">
      <c r="A35" s="377"/>
      <c r="B35" s="205" t="s">
        <v>51</v>
      </c>
      <c r="C35" s="205"/>
      <c r="D35" s="205"/>
      <c r="E35" s="206">
        <v>91609.900000000009</v>
      </c>
      <c r="F35" s="206">
        <v>67083.600000000006</v>
      </c>
    </row>
    <row r="36" spans="1:7" x14ac:dyDescent="0.25">
      <c r="A36" s="9"/>
      <c r="B36" s="9"/>
      <c r="C36" s="9"/>
      <c r="D36" s="9"/>
      <c r="E36" s="9"/>
      <c r="F36" s="9"/>
    </row>
    <row r="37" spans="1:7" x14ac:dyDescent="0.25">
      <c r="A37" s="230"/>
      <c r="B37" s="215" t="s">
        <v>52</v>
      </c>
      <c r="C37" s="215"/>
      <c r="D37" s="215"/>
      <c r="E37" s="330">
        <v>466568.30000000005</v>
      </c>
      <c r="F37" s="330">
        <v>600196.5</v>
      </c>
      <c r="G37" s="5"/>
    </row>
    <row r="38" spans="1:7" ht="15.75" thickBot="1" x14ac:dyDescent="0.3">
      <c r="A38" s="331"/>
      <c r="B38" s="332" t="s">
        <v>54</v>
      </c>
      <c r="C38" s="332"/>
      <c r="D38" s="332"/>
      <c r="E38" s="333">
        <v>109684.8</v>
      </c>
      <c r="F38" s="333">
        <v>92582.2</v>
      </c>
    </row>
    <row r="39" spans="1:7" x14ac:dyDescent="0.25">
      <c r="B39" s="6"/>
      <c r="C39" s="6"/>
      <c r="D39" s="6"/>
      <c r="E39" s="378" t="s">
        <v>649</v>
      </c>
      <c r="F39" s="378"/>
    </row>
  </sheetData>
  <mergeCells count="3">
    <mergeCell ref="A3:A19"/>
    <mergeCell ref="A20:A35"/>
    <mergeCell ref="E39:F3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showGridLines="0" workbookViewId="0"/>
  </sheetViews>
  <sheetFormatPr defaultRowHeight="15" customHeight="1" x14ac:dyDescent="0.2"/>
  <cols>
    <col min="1" max="1" width="42.7109375" style="8" customWidth="1"/>
    <col min="2" max="2" width="11.28515625" style="8" customWidth="1"/>
    <col min="3" max="3" width="14.28515625" style="8" customWidth="1"/>
    <col min="4" max="4" width="13.5703125" style="8" customWidth="1"/>
    <col min="5" max="16384" width="9.140625" style="8"/>
  </cols>
  <sheetData>
    <row r="1" spans="1:4" ht="15" customHeight="1" x14ac:dyDescent="0.2">
      <c r="A1" s="63" t="s">
        <v>197</v>
      </c>
      <c r="B1" s="208"/>
      <c r="C1" s="209"/>
      <c r="D1" s="209"/>
    </row>
    <row r="2" spans="1:4" ht="15" customHeight="1" x14ac:dyDescent="0.2">
      <c r="A2" s="7"/>
      <c r="B2" s="7"/>
      <c r="C2" s="20">
        <v>2011</v>
      </c>
      <c r="D2" s="20">
        <v>2011</v>
      </c>
    </row>
    <row r="3" spans="1:4" ht="25.5" customHeight="1" x14ac:dyDescent="0.2">
      <c r="A3" s="10"/>
      <c r="B3" s="10" t="s">
        <v>160</v>
      </c>
      <c r="C3" s="10" t="s">
        <v>165</v>
      </c>
      <c r="D3" s="210" t="s">
        <v>159</v>
      </c>
    </row>
    <row r="4" spans="1:4" s="336" customFormat="1" ht="15" customHeight="1" x14ac:dyDescent="0.2">
      <c r="A4" s="334"/>
      <c r="B4" s="335" t="s">
        <v>156</v>
      </c>
      <c r="C4" s="23" t="s">
        <v>157</v>
      </c>
      <c r="D4" s="23" t="s">
        <v>158</v>
      </c>
    </row>
    <row r="5" spans="1:4" ht="15" customHeight="1" x14ac:dyDescent="0.2">
      <c r="A5" s="211" t="s">
        <v>111</v>
      </c>
      <c r="B5" s="212">
        <v>1</v>
      </c>
      <c r="C5" s="213">
        <v>2104.0830000000001</v>
      </c>
      <c r="D5" s="213">
        <v>2104.0830000000001</v>
      </c>
    </row>
    <row r="6" spans="1:4" ht="15" customHeight="1" x14ac:dyDescent="0.2">
      <c r="A6" s="211" t="s">
        <v>112</v>
      </c>
      <c r="B6" s="212">
        <v>1</v>
      </c>
      <c r="C6" s="213">
        <v>-6.4720000000000004</v>
      </c>
      <c r="D6" s="213">
        <v>-6.4720000000000004</v>
      </c>
    </row>
    <row r="7" spans="1:4" ht="15" customHeight="1" x14ac:dyDescent="0.2">
      <c r="A7" s="211" t="s">
        <v>113</v>
      </c>
      <c r="B7" s="212">
        <v>1</v>
      </c>
      <c r="C7" s="213">
        <v>76.650999999999996</v>
      </c>
      <c r="D7" s="213">
        <v>76.650999999999996</v>
      </c>
    </row>
    <row r="8" spans="1:4" ht="15" customHeight="1" x14ac:dyDescent="0.2">
      <c r="A8" s="211" t="s">
        <v>114</v>
      </c>
      <c r="B8" s="212">
        <v>1</v>
      </c>
      <c r="C8" s="213">
        <v>-425.94799999999998</v>
      </c>
      <c r="D8" s="213">
        <v>-425.94799999999998</v>
      </c>
    </row>
    <row r="9" spans="1:4" ht="15" customHeight="1" x14ac:dyDescent="0.2">
      <c r="A9" s="211" t="s">
        <v>115</v>
      </c>
      <c r="B9" s="212">
        <v>1</v>
      </c>
      <c r="C9" s="213">
        <v>-250.316</v>
      </c>
      <c r="D9" s="213">
        <v>-250.316</v>
      </c>
    </row>
    <row r="10" spans="1:4" ht="15" customHeight="1" x14ac:dyDescent="0.2">
      <c r="A10" s="211" t="s">
        <v>116</v>
      </c>
      <c r="B10" s="212">
        <v>1</v>
      </c>
      <c r="C10" s="213">
        <v>307299.8</v>
      </c>
      <c r="D10" s="213">
        <v>307299.8</v>
      </c>
    </row>
    <row r="11" spans="1:4" ht="15" customHeight="1" x14ac:dyDescent="0.2">
      <c r="A11" s="214" t="s">
        <v>169</v>
      </c>
      <c r="B11" s="212"/>
      <c r="C11" s="213">
        <v>265700.49699999997</v>
      </c>
      <c r="D11" s="213">
        <v>265700.49699999997</v>
      </c>
    </row>
    <row r="12" spans="1:4" ht="15" customHeight="1" x14ac:dyDescent="0.2">
      <c r="A12" s="211" t="s">
        <v>117</v>
      </c>
      <c r="B12" s="212">
        <v>1</v>
      </c>
      <c r="C12" s="213">
        <v>766.50699999999995</v>
      </c>
      <c r="D12" s="213">
        <v>766.50699999999995</v>
      </c>
    </row>
    <row r="13" spans="1:4" ht="15" customHeight="1" x14ac:dyDescent="0.2">
      <c r="A13" s="211" t="s">
        <v>118</v>
      </c>
      <c r="B13" s="212">
        <v>1</v>
      </c>
      <c r="C13" s="213">
        <v>434.42399999999998</v>
      </c>
      <c r="D13" s="213">
        <v>434.42399999999998</v>
      </c>
    </row>
    <row r="14" spans="1:4" ht="15" customHeight="1" x14ac:dyDescent="0.2">
      <c r="A14" s="211" t="s">
        <v>119</v>
      </c>
      <c r="B14" s="212">
        <v>1</v>
      </c>
      <c r="C14" s="213">
        <v>-602.48500000000001</v>
      </c>
      <c r="D14" s="213">
        <v>-602.48500000000001</v>
      </c>
    </row>
    <row r="15" spans="1:4" ht="15" customHeight="1" x14ac:dyDescent="0.2">
      <c r="A15" s="211" t="s">
        <v>120</v>
      </c>
      <c r="B15" s="212">
        <v>1</v>
      </c>
      <c r="C15" s="213">
        <v>345.52600000000001</v>
      </c>
      <c r="D15" s="213">
        <v>345.52600000000001</v>
      </c>
    </row>
    <row r="16" spans="1:4" ht="15" customHeight="1" x14ac:dyDescent="0.2">
      <c r="A16" s="211" t="s">
        <v>121</v>
      </c>
      <c r="B16" s="212">
        <v>0.97</v>
      </c>
      <c r="C16" s="213">
        <v>0</v>
      </c>
      <c r="D16" s="213">
        <v>0</v>
      </c>
    </row>
    <row r="17" spans="1:4" ht="15" customHeight="1" x14ac:dyDescent="0.2">
      <c r="A17" s="211" t="s">
        <v>122</v>
      </c>
      <c r="B17" s="212">
        <v>0.95469999999999999</v>
      </c>
      <c r="C17" s="213">
        <v>0</v>
      </c>
      <c r="D17" s="213">
        <v>0</v>
      </c>
    </row>
    <row r="18" spans="1:4" ht="15" customHeight="1" x14ac:dyDescent="0.2">
      <c r="A18" s="211" t="s">
        <v>123</v>
      </c>
      <c r="B18" s="212">
        <v>0.75939999999999996</v>
      </c>
      <c r="C18" s="213">
        <v>-2597.1579999999999</v>
      </c>
      <c r="D18" s="213">
        <v>-1972.2817851999998</v>
      </c>
    </row>
    <row r="19" spans="1:4" ht="15" customHeight="1" x14ac:dyDescent="0.2">
      <c r="A19" s="211" t="s">
        <v>124</v>
      </c>
      <c r="B19" s="212">
        <v>0.67</v>
      </c>
      <c r="C19" s="213">
        <v>-285.44799999999998</v>
      </c>
      <c r="D19" s="213">
        <v>-191.25015999999999</v>
      </c>
    </row>
    <row r="20" spans="1:4" ht="15" customHeight="1" x14ac:dyDescent="0.2">
      <c r="A20" s="211" t="s">
        <v>125</v>
      </c>
      <c r="B20" s="212">
        <v>0.51</v>
      </c>
      <c r="C20" s="213">
        <v>1019574</v>
      </c>
      <c r="D20" s="213">
        <v>519982.74</v>
      </c>
    </row>
    <row r="21" spans="1:4" ht="15" customHeight="1" x14ac:dyDescent="0.2">
      <c r="A21" s="214" t="s">
        <v>170</v>
      </c>
      <c r="B21" s="212"/>
      <c r="C21" s="213">
        <v>358020</v>
      </c>
      <c r="D21" s="213">
        <v>182590.2</v>
      </c>
    </row>
    <row r="22" spans="1:4" ht="15" customHeight="1" x14ac:dyDescent="0.2">
      <c r="A22" s="211" t="s">
        <v>126</v>
      </c>
      <c r="B22" s="212">
        <v>0.51</v>
      </c>
      <c r="C22" s="213">
        <v>65723</v>
      </c>
      <c r="D22" s="213">
        <v>33518.730000000003</v>
      </c>
    </row>
    <row r="23" spans="1:4" ht="15" customHeight="1" x14ac:dyDescent="0.2">
      <c r="A23" s="211" t="s">
        <v>127</v>
      </c>
      <c r="B23" s="212">
        <v>0.51</v>
      </c>
      <c r="C23" s="213">
        <v>57073</v>
      </c>
      <c r="D23" s="213">
        <v>29107.23</v>
      </c>
    </row>
    <row r="24" spans="1:4" ht="15" customHeight="1" x14ac:dyDescent="0.2">
      <c r="A24" s="211" t="s">
        <v>128</v>
      </c>
      <c r="B24" s="212">
        <v>0.51</v>
      </c>
      <c r="C24" s="213">
        <v>161738</v>
      </c>
      <c r="D24" s="213">
        <v>82486.38</v>
      </c>
    </row>
    <row r="25" spans="1:4" ht="15" customHeight="1" x14ac:dyDescent="0.2">
      <c r="A25" s="211" t="s">
        <v>129</v>
      </c>
      <c r="B25" s="212">
        <v>0.50270000000000004</v>
      </c>
      <c r="C25" s="213">
        <v>-3737.183</v>
      </c>
      <c r="D25" s="213">
        <v>-1878.6818941000001</v>
      </c>
    </row>
    <row r="26" spans="1:4" ht="15" customHeight="1" x14ac:dyDescent="0.2">
      <c r="A26" s="211" t="s">
        <v>130</v>
      </c>
      <c r="B26" s="212">
        <v>0.44009999999999999</v>
      </c>
      <c r="C26" s="213">
        <v>600.54</v>
      </c>
      <c r="D26" s="213">
        <v>264.29765399999997</v>
      </c>
    </row>
    <row r="27" spans="1:4" ht="15" customHeight="1" x14ac:dyDescent="0.2">
      <c r="A27" s="211" t="s">
        <v>131</v>
      </c>
      <c r="B27" s="212">
        <v>0.41539999999999999</v>
      </c>
      <c r="C27" s="213">
        <v>795.06100000000004</v>
      </c>
      <c r="D27" s="213">
        <v>330.2683394</v>
      </c>
    </row>
    <row r="28" spans="1:4" ht="15" customHeight="1" x14ac:dyDescent="0.2">
      <c r="A28" s="211" t="s">
        <v>132</v>
      </c>
      <c r="B28" s="212">
        <v>0.40639999999999998</v>
      </c>
      <c r="C28" s="213">
        <v>549.78899999999999</v>
      </c>
      <c r="D28" s="213">
        <v>223.43424959999999</v>
      </c>
    </row>
    <row r="29" spans="1:4" ht="15" customHeight="1" x14ac:dyDescent="0.2">
      <c r="A29" s="211" t="s">
        <v>133</v>
      </c>
      <c r="B29" s="212">
        <v>0.39860000000000001</v>
      </c>
      <c r="C29" s="213">
        <v>622.22199999999998</v>
      </c>
      <c r="D29" s="213">
        <v>248.01768920000001</v>
      </c>
    </row>
    <row r="30" spans="1:4" ht="15" customHeight="1" x14ac:dyDescent="0.2">
      <c r="A30" s="211" t="s">
        <v>134</v>
      </c>
      <c r="B30" s="212">
        <v>0.39679999999999999</v>
      </c>
      <c r="C30" s="213">
        <v>60.972000000000001</v>
      </c>
      <c r="D30" s="213">
        <v>24.193689599999999</v>
      </c>
    </row>
    <row r="31" spans="1:4" ht="15" customHeight="1" x14ac:dyDescent="0.2">
      <c r="A31" s="211" t="s">
        <v>135</v>
      </c>
      <c r="B31" s="212">
        <v>0.39679999999999999</v>
      </c>
      <c r="C31" s="213">
        <v>56.137</v>
      </c>
      <c r="D31" s="213">
        <v>22.275161600000001</v>
      </c>
    </row>
    <row r="32" spans="1:4" ht="15" customHeight="1" x14ac:dyDescent="0.2">
      <c r="A32" s="211" t="s">
        <v>136</v>
      </c>
      <c r="B32" s="212">
        <v>0.39660000000000001</v>
      </c>
      <c r="C32" s="213">
        <v>51.167000000000002</v>
      </c>
      <c r="D32" s="213">
        <v>20.292832199999999</v>
      </c>
    </row>
    <row r="33" spans="1:4" ht="15" customHeight="1" x14ac:dyDescent="0.2">
      <c r="A33" s="211" t="s">
        <v>137</v>
      </c>
      <c r="B33" s="212">
        <v>0.39660000000000001</v>
      </c>
      <c r="C33" s="213">
        <v>-37.570999999999998</v>
      </c>
      <c r="D33" s="213">
        <v>-14.9006586</v>
      </c>
    </row>
    <row r="34" spans="1:4" ht="15" customHeight="1" x14ac:dyDescent="0.2">
      <c r="A34" s="211" t="s">
        <v>138</v>
      </c>
      <c r="B34" s="212">
        <v>0.39639999999999997</v>
      </c>
      <c r="C34" s="213">
        <v>138.309</v>
      </c>
      <c r="D34" s="213">
        <v>54.825687599999995</v>
      </c>
    </row>
    <row r="35" spans="1:4" ht="15" customHeight="1" x14ac:dyDescent="0.2">
      <c r="A35" s="211" t="s">
        <v>139</v>
      </c>
      <c r="B35" s="212">
        <v>0.39579999999999999</v>
      </c>
      <c r="C35" s="213">
        <v>5.8029999999999999</v>
      </c>
      <c r="D35" s="213">
        <v>2.2968273999999997</v>
      </c>
    </row>
    <row r="36" spans="1:4" ht="15" customHeight="1" x14ac:dyDescent="0.2">
      <c r="A36" s="211" t="s">
        <v>140</v>
      </c>
      <c r="B36" s="212">
        <v>0.39579999999999999</v>
      </c>
      <c r="C36" s="213">
        <v>459.72199999999998</v>
      </c>
      <c r="D36" s="213">
        <v>181.95796759999999</v>
      </c>
    </row>
    <row r="37" spans="1:4" ht="15" customHeight="1" x14ac:dyDescent="0.2">
      <c r="A37" s="211" t="s">
        <v>141</v>
      </c>
      <c r="B37" s="212">
        <v>0.39529999999999998</v>
      </c>
      <c r="C37" s="213">
        <v>10.606999999999999</v>
      </c>
      <c r="D37" s="213">
        <v>4.1929470999999996</v>
      </c>
    </row>
    <row r="38" spans="1:4" ht="15" customHeight="1" x14ac:dyDescent="0.2">
      <c r="A38" s="211" t="s">
        <v>142</v>
      </c>
      <c r="B38" s="212">
        <v>0.3952</v>
      </c>
      <c r="C38" s="213">
        <v>335.57299999999998</v>
      </c>
      <c r="D38" s="213">
        <v>132.61844959999999</v>
      </c>
    </row>
    <row r="39" spans="1:4" ht="15" customHeight="1" x14ac:dyDescent="0.2">
      <c r="A39" s="211" t="s">
        <v>143</v>
      </c>
      <c r="B39" s="212">
        <v>0.39500000000000002</v>
      </c>
      <c r="C39" s="213">
        <v>268.803</v>
      </c>
      <c r="D39" s="213">
        <v>106.17718500000001</v>
      </c>
    </row>
    <row r="40" spans="1:4" ht="15" customHeight="1" x14ac:dyDescent="0.2">
      <c r="A40" s="211" t="s">
        <v>144</v>
      </c>
      <c r="B40" s="212">
        <v>0.39500000000000002</v>
      </c>
      <c r="C40" s="213">
        <v>59.86</v>
      </c>
      <c r="D40" s="213">
        <v>23.6447</v>
      </c>
    </row>
    <row r="41" spans="1:4" ht="15" customHeight="1" x14ac:dyDescent="0.2">
      <c r="A41" s="211" t="s">
        <v>145</v>
      </c>
      <c r="B41" s="212">
        <v>0.37959999999999999</v>
      </c>
      <c r="C41" s="213">
        <v>-879.18799999999999</v>
      </c>
      <c r="D41" s="213">
        <v>-333.73976479999999</v>
      </c>
    </row>
    <row r="42" spans="1:4" ht="15" customHeight="1" x14ac:dyDescent="0.2">
      <c r="A42" s="211" t="s">
        <v>146</v>
      </c>
      <c r="B42" s="212">
        <v>0.37840000000000001</v>
      </c>
      <c r="C42" s="213">
        <v>-178.261</v>
      </c>
      <c r="D42" s="213">
        <v>-67.453962399999995</v>
      </c>
    </row>
    <row r="43" spans="1:4" ht="15" customHeight="1" x14ac:dyDescent="0.2">
      <c r="A43" s="211" t="s">
        <v>147</v>
      </c>
      <c r="B43" s="212">
        <v>0.34</v>
      </c>
      <c r="C43" s="213">
        <v>453259</v>
      </c>
      <c r="D43" s="213">
        <v>154108.06</v>
      </c>
    </row>
    <row r="44" spans="1:4" ht="15" customHeight="1" x14ac:dyDescent="0.2">
      <c r="A44" s="211" t="s">
        <v>148</v>
      </c>
      <c r="B44" s="212">
        <v>0.15</v>
      </c>
      <c r="C44" s="213">
        <v>116605</v>
      </c>
      <c r="D44" s="213">
        <v>17490.75</v>
      </c>
    </row>
    <row r="45" spans="1:4" ht="15" customHeight="1" x14ac:dyDescent="0.2">
      <c r="A45" s="211" t="s">
        <v>149</v>
      </c>
      <c r="B45" s="212">
        <v>0.03</v>
      </c>
      <c r="C45" s="213">
        <v>0</v>
      </c>
      <c r="D45" s="213">
        <v>0</v>
      </c>
    </row>
    <row r="46" spans="1:4" ht="15" customHeight="1" x14ac:dyDescent="0.2">
      <c r="A46" s="211" t="s">
        <v>150</v>
      </c>
      <c r="B46" s="212">
        <v>0.03</v>
      </c>
      <c r="C46" s="213">
        <v>0</v>
      </c>
      <c r="D46" s="213">
        <v>0</v>
      </c>
    </row>
    <row r="47" spans="1:4" ht="15" customHeight="1" x14ac:dyDescent="0.2">
      <c r="A47" s="211" t="s">
        <v>151</v>
      </c>
      <c r="B47" s="212">
        <v>8.2000000000000007E-3</v>
      </c>
      <c r="C47" s="213">
        <v>1112.02</v>
      </c>
      <c r="D47" s="213">
        <v>9.118564000000001</v>
      </c>
    </row>
    <row r="48" spans="1:4" ht="15" customHeight="1" x14ac:dyDescent="0.2">
      <c r="A48" s="211" t="s">
        <v>152</v>
      </c>
      <c r="B48" s="212">
        <v>7.0000000000000001E-3</v>
      </c>
      <c r="C48" s="213">
        <v>669.64099999999996</v>
      </c>
      <c r="D48" s="213">
        <v>4.687487</v>
      </c>
    </row>
    <row r="49" spans="1:6" ht="15" customHeight="1" x14ac:dyDescent="0.2">
      <c r="A49" s="211" t="s">
        <v>153</v>
      </c>
      <c r="B49" s="212">
        <v>8.0000000000000004E-4</v>
      </c>
      <c r="C49" s="213">
        <v>225.023</v>
      </c>
      <c r="D49" s="213">
        <v>0.1800184</v>
      </c>
    </row>
    <row r="50" spans="1:6" ht="15" customHeight="1" x14ac:dyDescent="0.2">
      <c r="A50" s="211" t="s">
        <v>154</v>
      </c>
      <c r="B50" s="212">
        <v>1E-4</v>
      </c>
      <c r="C50" s="213">
        <v>-1146.5989999999999</v>
      </c>
      <c r="D50" s="213">
        <v>-0.1146599</v>
      </c>
    </row>
    <row r="51" spans="1:6" ht="15" customHeight="1" x14ac:dyDescent="0.2">
      <c r="A51" s="211" t="s">
        <v>155</v>
      </c>
      <c r="B51" s="212">
        <v>1E-4</v>
      </c>
      <c r="C51" s="213">
        <v>2057.4279999999999</v>
      </c>
      <c r="D51" s="213">
        <v>0.2057428</v>
      </c>
    </row>
    <row r="52" spans="1:6" ht="15" customHeight="1" x14ac:dyDescent="0.2">
      <c r="A52" s="215" t="s">
        <v>161</v>
      </c>
      <c r="B52" s="20"/>
      <c r="C52" s="216"/>
      <c r="D52" s="216">
        <v>1143629.9223070994</v>
      </c>
    </row>
    <row r="53" spans="1:6" ht="15" customHeight="1" x14ac:dyDescent="0.2">
      <c r="A53" s="217" t="s">
        <v>171</v>
      </c>
      <c r="B53" s="218"/>
      <c r="C53" s="213"/>
      <c r="D53" s="219">
        <v>448290.69699999999</v>
      </c>
    </row>
    <row r="54" spans="1:6" ht="15" customHeight="1" x14ac:dyDescent="0.2">
      <c r="A54" s="215" t="s">
        <v>172</v>
      </c>
      <c r="B54" s="20"/>
      <c r="C54" s="216"/>
      <c r="D54" s="216">
        <v>695339.22530709952</v>
      </c>
      <c r="E54" s="9"/>
      <c r="F54" s="9"/>
    </row>
    <row r="55" spans="1:6" ht="15" customHeight="1" x14ac:dyDescent="0.2">
      <c r="A55" s="9"/>
      <c r="B55" s="9"/>
      <c r="C55" s="9"/>
      <c r="D55" s="9"/>
      <c r="E55" s="9"/>
      <c r="F55" s="9"/>
    </row>
    <row r="56" spans="1:6" ht="15" customHeight="1" x14ac:dyDescent="0.2">
      <c r="A56" s="26"/>
      <c r="B56" s="26"/>
      <c r="C56" s="26"/>
      <c r="D56" s="221" t="s">
        <v>199</v>
      </c>
      <c r="E56" s="220"/>
      <c r="F56" s="9"/>
    </row>
    <row r="57" spans="1:6" ht="15" customHeight="1" x14ac:dyDescent="0.2">
      <c r="A57" s="9"/>
      <c r="B57" s="9"/>
      <c r="C57" s="9"/>
      <c r="D57" s="9"/>
      <c r="E57" s="9"/>
      <c r="F57" s="9"/>
    </row>
  </sheetData>
  <pageMargins left="0.7" right="0.7" top="0.75" bottom="0.75" header="0.3" footer="0.3"/>
  <pageSetup paperSize="9" scale="52" orientation="portrait" r:id="rId1"/>
  <ignoredErrors>
    <ignoredError sqref="B4:E54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15" customHeight="1" x14ac:dyDescent="0.2"/>
  <cols>
    <col min="1" max="1" width="36.28515625" style="11" customWidth="1"/>
    <col min="2" max="2" width="11.140625" style="18" customWidth="1"/>
    <col min="3" max="3" width="12.28515625" style="18" customWidth="1"/>
    <col min="4" max="4" width="10.28515625" style="18" customWidth="1"/>
    <col min="5" max="5" width="13" style="18" customWidth="1"/>
    <col min="6" max="6" width="14.85546875" style="18" customWidth="1"/>
    <col min="7" max="16384" width="9.140625" style="11"/>
  </cols>
  <sheetData>
    <row r="1" spans="1:6" ht="15" customHeight="1" x14ac:dyDescent="0.2">
      <c r="A1" s="63" t="s">
        <v>196</v>
      </c>
      <c r="B1" s="222"/>
      <c r="C1" s="223"/>
    </row>
    <row r="2" spans="1:6" ht="15" customHeight="1" x14ac:dyDescent="0.2">
      <c r="A2" s="20"/>
      <c r="B2" s="17"/>
      <c r="C2" s="17">
        <v>2011</v>
      </c>
      <c r="D2" s="16" t="s">
        <v>162</v>
      </c>
      <c r="E2" s="17">
        <v>2011</v>
      </c>
      <c r="F2" s="16" t="s">
        <v>167</v>
      </c>
    </row>
    <row r="3" spans="1:6" ht="26.25" customHeight="1" x14ac:dyDescent="0.2">
      <c r="A3" s="12"/>
      <c r="B3" s="10" t="s">
        <v>166</v>
      </c>
      <c r="C3" s="16" t="s">
        <v>165</v>
      </c>
      <c r="D3" s="16" t="s">
        <v>165</v>
      </c>
      <c r="E3" s="17" t="s">
        <v>159</v>
      </c>
      <c r="F3" s="17" t="s">
        <v>159</v>
      </c>
    </row>
    <row r="4" spans="1:6" s="15" customFormat="1" ht="15" customHeight="1" x14ac:dyDescent="0.2">
      <c r="A4" s="14"/>
      <c r="B4" s="21" t="s">
        <v>156</v>
      </c>
      <c r="C4" s="22" t="s">
        <v>157</v>
      </c>
      <c r="D4" s="22" t="s">
        <v>163</v>
      </c>
      <c r="E4" s="22" t="s">
        <v>158</v>
      </c>
      <c r="F4" s="22" t="s">
        <v>164</v>
      </c>
    </row>
    <row r="5" spans="1:6" ht="15" customHeight="1" x14ac:dyDescent="0.2">
      <c r="A5" s="224" t="s">
        <v>55</v>
      </c>
      <c r="B5" s="225">
        <v>100</v>
      </c>
      <c r="C5" s="226">
        <v>-331</v>
      </c>
      <c r="D5" s="227">
        <v>-24193</v>
      </c>
      <c r="E5" s="227">
        <v>-331</v>
      </c>
      <c r="F5" s="227">
        <v>-24193</v>
      </c>
    </row>
    <row r="6" spans="1:6" ht="15" customHeight="1" x14ac:dyDescent="0.2">
      <c r="A6" s="224" t="s">
        <v>56</v>
      </c>
      <c r="B6" s="225">
        <v>100</v>
      </c>
      <c r="C6" s="226">
        <v>-15765</v>
      </c>
      <c r="D6" s="227">
        <v>-39468</v>
      </c>
      <c r="E6" s="227">
        <v>-15765</v>
      </c>
      <c r="F6" s="227">
        <v>-39468</v>
      </c>
    </row>
    <row r="7" spans="1:6" ht="15" customHeight="1" x14ac:dyDescent="0.2">
      <c r="A7" s="224" t="s">
        <v>57</v>
      </c>
      <c r="B7" s="228">
        <v>100</v>
      </c>
      <c r="C7" s="226">
        <v>37867</v>
      </c>
      <c r="D7" s="227">
        <v>5643</v>
      </c>
      <c r="E7" s="227">
        <v>37867</v>
      </c>
      <c r="F7" s="227">
        <v>5643</v>
      </c>
    </row>
    <row r="8" spans="1:6" ht="15" customHeight="1" x14ac:dyDescent="0.2">
      <c r="A8" s="224" t="s">
        <v>58</v>
      </c>
      <c r="B8" s="228">
        <v>100</v>
      </c>
      <c r="C8" s="226">
        <v>-7565</v>
      </c>
      <c r="D8" s="229">
        <v>-8590</v>
      </c>
      <c r="E8" s="227">
        <v>-7565</v>
      </c>
      <c r="F8" s="227">
        <v>-8590</v>
      </c>
    </row>
    <row r="9" spans="1:6" ht="15" customHeight="1" x14ac:dyDescent="0.2">
      <c r="A9" s="224" t="s">
        <v>59</v>
      </c>
      <c r="B9" s="228">
        <v>100</v>
      </c>
      <c r="C9" s="226">
        <v>759</v>
      </c>
      <c r="D9" s="227">
        <v>794</v>
      </c>
      <c r="E9" s="227">
        <v>759</v>
      </c>
      <c r="F9" s="227">
        <v>794</v>
      </c>
    </row>
    <row r="10" spans="1:6" ht="15" customHeight="1" x14ac:dyDescent="0.2">
      <c r="A10" s="224" t="s">
        <v>60</v>
      </c>
      <c r="B10" s="228">
        <v>100</v>
      </c>
      <c r="C10" s="226">
        <v>-1095</v>
      </c>
      <c r="D10" s="227">
        <v>4</v>
      </c>
      <c r="E10" s="227">
        <v>-1095</v>
      </c>
      <c r="F10" s="227">
        <v>4</v>
      </c>
    </row>
    <row r="11" spans="1:6" ht="15" customHeight="1" x14ac:dyDescent="0.2">
      <c r="A11" s="224" t="s">
        <v>61</v>
      </c>
      <c r="B11" s="228">
        <v>100</v>
      </c>
      <c r="C11" s="226">
        <v>94</v>
      </c>
      <c r="D11" s="227">
        <v>26</v>
      </c>
      <c r="E11" s="227">
        <v>94</v>
      </c>
      <c r="F11" s="227">
        <v>26</v>
      </c>
    </row>
    <row r="12" spans="1:6" ht="15" customHeight="1" x14ac:dyDescent="0.2">
      <c r="A12" s="224" t="s">
        <v>62</v>
      </c>
      <c r="B12" s="228">
        <v>99.53</v>
      </c>
      <c r="C12" s="226">
        <v>-544</v>
      </c>
      <c r="D12" s="227">
        <v>0</v>
      </c>
      <c r="E12" s="227">
        <v>-541.44320000000005</v>
      </c>
      <c r="F12" s="227">
        <v>0</v>
      </c>
    </row>
    <row r="13" spans="1:6" ht="15" customHeight="1" x14ac:dyDescent="0.2">
      <c r="A13" s="224" t="s">
        <v>63</v>
      </c>
      <c r="B13" s="228">
        <v>97.61</v>
      </c>
      <c r="C13" s="226">
        <v>216</v>
      </c>
      <c r="D13" s="227">
        <v>-440</v>
      </c>
      <c r="E13" s="227">
        <v>210.83759999999998</v>
      </c>
      <c r="F13" s="227">
        <v>-429.48400000000004</v>
      </c>
    </row>
    <row r="14" spans="1:6" ht="15" customHeight="1" x14ac:dyDescent="0.2">
      <c r="A14" s="224" t="s">
        <v>64</v>
      </c>
      <c r="B14" s="228">
        <v>49.3</v>
      </c>
      <c r="C14" s="226">
        <v>-3737</v>
      </c>
      <c r="D14" s="229">
        <v>-9287</v>
      </c>
      <c r="E14" s="227">
        <v>-1842.3409999999997</v>
      </c>
      <c r="F14" s="227">
        <v>-4578.491</v>
      </c>
    </row>
    <row r="15" spans="1:6" ht="15" customHeight="1" x14ac:dyDescent="0.2">
      <c r="A15" s="224" t="s">
        <v>65</v>
      </c>
      <c r="B15" s="228">
        <v>34</v>
      </c>
      <c r="C15" s="226">
        <v>-19302</v>
      </c>
      <c r="D15" s="227">
        <v>1002</v>
      </c>
      <c r="E15" s="227">
        <v>-6562.68</v>
      </c>
      <c r="F15" s="227">
        <v>340.68</v>
      </c>
    </row>
    <row r="16" spans="1:6" ht="15" customHeight="1" x14ac:dyDescent="0.2">
      <c r="A16" s="224" t="s">
        <v>66</v>
      </c>
      <c r="B16" s="228">
        <v>22.14</v>
      </c>
      <c r="C16" s="226">
        <v>-551</v>
      </c>
      <c r="D16" s="227">
        <v>-900</v>
      </c>
      <c r="E16" s="227">
        <v>-121.9914</v>
      </c>
      <c r="F16" s="227">
        <v>-199.26</v>
      </c>
    </row>
    <row r="17" spans="1:6" ht="15" customHeight="1" x14ac:dyDescent="0.2">
      <c r="A17" s="224" t="s">
        <v>67</v>
      </c>
      <c r="B17" s="228">
        <v>34</v>
      </c>
      <c r="C17" s="226">
        <v>-384</v>
      </c>
      <c r="D17" s="227">
        <v>14</v>
      </c>
      <c r="E17" s="227">
        <v>-130.56</v>
      </c>
      <c r="F17" s="227">
        <v>4.76</v>
      </c>
    </row>
    <row r="18" spans="1:6" ht="15" customHeight="1" x14ac:dyDescent="0.2">
      <c r="A18" s="224" t="s">
        <v>68</v>
      </c>
      <c r="B18" s="228">
        <v>100</v>
      </c>
      <c r="C18" s="226">
        <v>1333</v>
      </c>
      <c r="D18" s="227">
        <v>884</v>
      </c>
      <c r="E18" s="227">
        <v>1333</v>
      </c>
      <c r="F18" s="227">
        <v>884</v>
      </c>
    </row>
    <row r="19" spans="1:6" ht="15" customHeight="1" x14ac:dyDescent="0.2">
      <c r="A19" s="224" t="s">
        <v>69</v>
      </c>
      <c r="B19" s="228">
        <v>100</v>
      </c>
      <c r="C19" s="226">
        <v>-31784</v>
      </c>
      <c r="D19" s="227">
        <v>0</v>
      </c>
      <c r="E19" s="227">
        <v>-31784</v>
      </c>
      <c r="F19" s="227">
        <v>0</v>
      </c>
    </row>
    <row r="20" spans="1:6" ht="15" customHeight="1" x14ac:dyDescent="0.2">
      <c r="A20" s="224" t="s">
        <v>70</v>
      </c>
      <c r="B20" s="228">
        <v>100</v>
      </c>
      <c r="C20" s="226">
        <v>5715</v>
      </c>
      <c r="D20" s="229">
        <v>25000</v>
      </c>
      <c r="E20" s="227">
        <v>5715</v>
      </c>
      <c r="F20" s="227">
        <v>25000</v>
      </c>
    </row>
    <row r="21" spans="1:6" ht="15" customHeight="1" x14ac:dyDescent="0.2">
      <c r="A21" s="224" t="s">
        <v>71</v>
      </c>
      <c r="B21" s="228">
        <v>100</v>
      </c>
      <c r="C21" s="226">
        <v>981</v>
      </c>
      <c r="D21" s="229">
        <v>100</v>
      </c>
      <c r="E21" s="227">
        <v>981</v>
      </c>
      <c r="F21" s="227">
        <v>100</v>
      </c>
    </row>
    <row r="22" spans="1:6" ht="15" customHeight="1" x14ac:dyDescent="0.2">
      <c r="A22" s="224" t="s">
        <v>72</v>
      </c>
      <c r="B22" s="228">
        <v>100</v>
      </c>
      <c r="C22" s="226">
        <v>-725</v>
      </c>
      <c r="D22" s="229">
        <v>0</v>
      </c>
      <c r="E22" s="227">
        <v>-725</v>
      </c>
      <c r="F22" s="227">
        <v>0</v>
      </c>
    </row>
    <row r="23" spans="1:6" ht="15" customHeight="1" x14ac:dyDescent="0.2">
      <c r="A23" s="224" t="s">
        <v>73</v>
      </c>
      <c r="B23" s="228">
        <v>100</v>
      </c>
      <c r="C23" s="226">
        <v>1009</v>
      </c>
      <c r="D23" s="229">
        <v>471</v>
      </c>
      <c r="E23" s="227">
        <v>1009</v>
      </c>
      <c r="F23" s="227">
        <v>471</v>
      </c>
    </row>
    <row r="24" spans="1:6" ht="15" customHeight="1" x14ac:dyDescent="0.2">
      <c r="A24" s="224" t="s">
        <v>74</v>
      </c>
      <c r="B24" s="228">
        <v>100</v>
      </c>
      <c r="C24" s="226">
        <v>164</v>
      </c>
      <c r="D24" s="229">
        <v>160</v>
      </c>
      <c r="E24" s="227">
        <v>164</v>
      </c>
      <c r="F24" s="227">
        <v>160</v>
      </c>
    </row>
    <row r="25" spans="1:6" ht="15" customHeight="1" x14ac:dyDescent="0.2">
      <c r="A25" s="224" t="s">
        <v>75</v>
      </c>
      <c r="B25" s="228">
        <v>100</v>
      </c>
      <c r="C25" s="226">
        <v>-796</v>
      </c>
      <c r="D25" s="229">
        <v>-50</v>
      </c>
      <c r="E25" s="227">
        <v>-796</v>
      </c>
      <c r="F25" s="227">
        <v>-50</v>
      </c>
    </row>
    <row r="26" spans="1:6" ht="15" customHeight="1" x14ac:dyDescent="0.2">
      <c r="A26" s="224" t="s">
        <v>76</v>
      </c>
      <c r="B26" s="228">
        <v>100</v>
      </c>
      <c r="C26" s="226">
        <v>1131</v>
      </c>
      <c r="D26" s="229">
        <v>503</v>
      </c>
      <c r="E26" s="227">
        <v>1131</v>
      </c>
      <c r="F26" s="227">
        <v>503</v>
      </c>
    </row>
    <row r="27" spans="1:6" ht="15" customHeight="1" x14ac:dyDescent="0.2">
      <c r="A27" s="224" t="s">
        <v>77</v>
      </c>
      <c r="B27" s="228">
        <v>100</v>
      </c>
      <c r="C27" s="226">
        <v>222</v>
      </c>
      <c r="D27" s="229">
        <v>41</v>
      </c>
      <c r="E27" s="227">
        <v>222</v>
      </c>
      <c r="F27" s="227">
        <v>41</v>
      </c>
    </row>
    <row r="28" spans="1:6" ht="15" customHeight="1" x14ac:dyDescent="0.2">
      <c r="A28" s="224" t="s">
        <v>78</v>
      </c>
      <c r="B28" s="228">
        <v>100</v>
      </c>
      <c r="C28" s="226">
        <v>-97</v>
      </c>
      <c r="D28" s="229">
        <v>-190</v>
      </c>
      <c r="E28" s="227">
        <v>-97</v>
      </c>
      <c r="F28" s="227">
        <v>-190</v>
      </c>
    </row>
    <row r="29" spans="1:6" ht="15" customHeight="1" x14ac:dyDescent="0.2">
      <c r="A29" s="224" t="s">
        <v>79</v>
      </c>
      <c r="B29" s="228">
        <v>100</v>
      </c>
      <c r="C29" s="226">
        <v>32333</v>
      </c>
      <c r="D29" s="229">
        <v>9978</v>
      </c>
      <c r="E29" s="227">
        <v>32333</v>
      </c>
      <c r="F29" s="227">
        <v>9978</v>
      </c>
    </row>
    <row r="30" spans="1:6" ht="15" customHeight="1" x14ac:dyDescent="0.2">
      <c r="A30" s="224" t="s">
        <v>41</v>
      </c>
      <c r="B30" s="228">
        <v>100</v>
      </c>
      <c r="C30" s="226">
        <v>15187</v>
      </c>
      <c r="D30" s="229">
        <v>3002</v>
      </c>
      <c r="E30" s="227">
        <v>15187</v>
      </c>
      <c r="F30" s="227">
        <v>3002</v>
      </c>
    </row>
    <row r="31" spans="1:6" ht="15" customHeight="1" x14ac:dyDescent="0.2">
      <c r="A31" s="224" t="s">
        <v>39</v>
      </c>
      <c r="B31" s="228">
        <v>100</v>
      </c>
      <c r="C31" s="226">
        <v>1848</v>
      </c>
      <c r="D31" s="229">
        <v>1825</v>
      </c>
      <c r="E31" s="227">
        <v>1848</v>
      </c>
      <c r="F31" s="227">
        <v>1825</v>
      </c>
    </row>
    <row r="32" spans="1:6" ht="15" customHeight="1" x14ac:dyDescent="0.2">
      <c r="A32" s="224" t="s">
        <v>80</v>
      </c>
      <c r="B32" s="228">
        <v>100</v>
      </c>
      <c r="C32" s="226">
        <v>1426</v>
      </c>
      <c r="D32" s="229">
        <v>365</v>
      </c>
      <c r="E32" s="227">
        <v>1426</v>
      </c>
      <c r="F32" s="227">
        <v>365</v>
      </c>
    </row>
    <row r="33" spans="1:6" ht="15" customHeight="1" x14ac:dyDescent="0.2">
      <c r="A33" s="224" t="s">
        <v>81</v>
      </c>
      <c r="B33" s="228">
        <v>100</v>
      </c>
      <c r="C33" s="226">
        <v>-6840</v>
      </c>
      <c r="D33" s="229">
        <v>-1700</v>
      </c>
      <c r="E33" s="227">
        <v>-6840</v>
      </c>
      <c r="F33" s="227">
        <v>-1700</v>
      </c>
    </row>
    <row r="34" spans="1:6" ht="15" customHeight="1" x14ac:dyDescent="0.2">
      <c r="A34" s="224" t="s">
        <v>82</v>
      </c>
      <c r="B34" s="228">
        <v>100</v>
      </c>
      <c r="C34" s="226">
        <v>8454</v>
      </c>
      <c r="D34" s="229">
        <v>8914</v>
      </c>
      <c r="E34" s="227">
        <v>8454</v>
      </c>
      <c r="F34" s="227">
        <v>8914</v>
      </c>
    </row>
    <row r="35" spans="1:6" ht="15" customHeight="1" x14ac:dyDescent="0.2">
      <c r="A35" s="224" t="s">
        <v>83</v>
      </c>
      <c r="B35" s="228">
        <v>100</v>
      </c>
      <c r="C35" s="226">
        <v>7903</v>
      </c>
      <c r="D35" s="229">
        <v>975</v>
      </c>
      <c r="E35" s="227">
        <v>7903</v>
      </c>
      <c r="F35" s="227">
        <v>975</v>
      </c>
    </row>
    <row r="36" spans="1:6" ht="15" customHeight="1" x14ac:dyDescent="0.2">
      <c r="A36" s="224" t="s">
        <v>84</v>
      </c>
      <c r="B36" s="228">
        <v>50</v>
      </c>
      <c r="C36" s="226">
        <v>-2780</v>
      </c>
      <c r="D36" s="229">
        <v>-5647</v>
      </c>
      <c r="E36" s="227">
        <v>-1390</v>
      </c>
      <c r="F36" s="227">
        <v>-2823.5</v>
      </c>
    </row>
    <row r="37" spans="1:6" ht="15" customHeight="1" x14ac:dyDescent="0.2">
      <c r="A37" s="224" t="s">
        <v>22</v>
      </c>
      <c r="B37" s="228">
        <v>34</v>
      </c>
      <c r="C37" s="226">
        <v>111898</v>
      </c>
      <c r="D37" s="229">
        <v>102069</v>
      </c>
      <c r="E37" s="227">
        <v>38045.32</v>
      </c>
      <c r="F37" s="227">
        <v>34703.46</v>
      </c>
    </row>
    <row r="38" spans="1:6" ht="15" customHeight="1" x14ac:dyDescent="0.2">
      <c r="A38" s="224" t="s">
        <v>85</v>
      </c>
      <c r="B38" s="228">
        <v>100</v>
      </c>
      <c r="C38" s="226">
        <v>-2074</v>
      </c>
      <c r="D38" s="229">
        <v>-2020</v>
      </c>
      <c r="E38" s="227">
        <v>-2074</v>
      </c>
      <c r="F38" s="227">
        <v>-2020</v>
      </c>
    </row>
    <row r="39" spans="1:6" ht="15" customHeight="1" x14ac:dyDescent="0.2">
      <c r="A39" s="224" t="s">
        <v>86</v>
      </c>
      <c r="B39" s="228">
        <v>100</v>
      </c>
      <c r="C39" s="226">
        <v>-1311</v>
      </c>
      <c r="D39" s="229">
        <v>-2600</v>
      </c>
      <c r="E39" s="227">
        <v>-1311</v>
      </c>
      <c r="F39" s="227">
        <v>-2600</v>
      </c>
    </row>
    <row r="40" spans="1:6" ht="15" customHeight="1" x14ac:dyDescent="0.2">
      <c r="A40" s="224" t="s">
        <v>87</v>
      </c>
      <c r="B40" s="228">
        <v>100</v>
      </c>
      <c r="C40" s="226">
        <v>118</v>
      </c>
      <c r="D40" s="229">
        <v>42</v>
      </c>
      <c r="E40" s="227">
        <v>118</v>
      </c>
      <c r="F40" s="227">
        <v>42</v>
      </c>
    </row>
    <row r="41" spans="1:6" ht="15" customHeight="1" x14ac:dyDescent="0.2">
      <c r="A41" s="224" t="s">
        <v>88</v>
      </c>
      <c r="B41" s="228">
        <v>100</v>
      </c>
      <c r="C41" s="226">
        <v>-157</v>
      </c>
      <c r="D41" s="229">
        <v>0</v>
      </c>
      <c r="E41" s="227">
        <v>-157</v>
      </c>
      <c r="F41" s="227">
        <v>0</v>
      </c>
    </row>
    <row r="42" spans="1:6" ht="15" customHeight="1" x14ac:dyDescent="0.2">
      <c r="A42" s="224" t="s">
        <v>89</v>
      </c>
      <c r="B42" s="228">
        <v>100</v>
      </c>
      <c r="C42" s="226">
        <v>-2265</v>
      </c>
      <c r="D42" s="229">
        <v>323</v>
      </c>
      <c r="E42" s="227">
        <v>-2265</v>
      </c>
      <c r="F42" s="227">
        <v>323</v>
      </c>
    </row>
    <row r="43" spans="1:6" ht="15" customHeight="1" x14ac:dyDescent="0.2">
      <c r="A43" s="224" t="s">
        <v>90</v>
      </c>
      <c r="B43" s="228">
        <v>100</v>
      </c>
      <c r="C43" s="226">
        <v>-1586</v>
      </c>
      <c r="D43" s="229">
        <v>335</v>
      </c>
      <c r="E43" s="227">
        <v>-1586</v>
      </c>
      <c r="F43" s="227">
        <v>335</v>
      </c>
    </row>
    <row r="44" spans="1:6" ht="15" customHeight="1" x14ac:dyDescent="0.2">
      <c r="A44" s="224" t="s">
        <v>91</v>
      </c>
      <c r="B44" s="228">
        <v>100</v>
      </c>
      <c r="C44" s="226">
        <v>154</v>
      </c>
      <c r="D44" s="229">
        <v>458</v>
      </c>
      <c r="E44" s="227">
        <v>154</v>
      </c>
      <c r="F44" s="227">
        <v>458</v>
      </c>
    </row>
    <row r="45" spans="1:6" ht="15" customHeight="1" x14ac:dyDescent="0.2">
      <c r="A45" s="224" t="s">
        <v>92</v>
      </c>
      <c r="B45" s="228">
        <v>100</v>
      </c>
      <c r="C45" s="226">
        <v>-73</v>
      </c>
      <c r="D45" s="229">
        <v>0</v>
      </c>
      <c r="E45" s="227">
        <v>-73</v>
      </c>
      <c r="F45" s="227">
        <v>0</v>
      </c>
    </row>
    <row r="46" spans="1:6" ht="15" customHeight="1" x14ac:dyDescent="0.2">
      <c r="A46" s="224" t="s">
        <v>93</v>
      </c>
      <c r="B46" s="228">
        <v>100</v>
      </c>
      <c r="C46" s="226">
        <v>-254</v>
      </c>
      <c r="D46" s="229">
        <v>0</v>
      </c>
      <c r="E46" s="227">
        <v>-254</v>
      </c>
      <c r="F46" s="227">
        <v>0</v>
      </c>
    </row>
    <row r="47" spans="1:6" ht="15" customHeight="1" x14ac:dyDescent="0.2">
      <c r="A47" s="224" t="s">
        <v>94</v>
      </c>
      <c r="B47" s="228">
        <v>100</v>
      </c>
      <c r="C47" s="226">
        <v>125</v>
      </c>
      <c r="D47" s="229">
        <v>26</v>
      </c>
      <c r="E47" s="227">
        <v>125</v>
      </c>
      <c r="F47" s="227">
        <v>26</v>
      </c>
    </row>
    <row r="48" spans="1:6" ht="15" customHeight="1" x14ac:dyDescent="0.2">
      <c r="A48" s="224" t="s">
        <v>95</v>
      </c>
      <c r="B48" s="228">
        <v>100</v>
      </c>
      <c r="C48" s="226">
        <v>-289</v>
      </c>
      <c r="D48" s="229">
        <v>0</v>
      </c>
      <c r="E48" s="227">
        <v>-289</v>
      </c>
      <c r="F48" s="227">
        <v>0</v>
      </c>
    </row>
    <row r="49" spans="1:6" ht="15" customHeight="1" x14ac:dyDescent="0.2">
      <c r="A49" s="224" t="s">
        <v>96</v>
      </c>
      <c r="B49" s="228">
        <v>50</v>
      </c>
      <c r="C49" s="226">
        <v>-2745</v>
      </c>
      <c r="D49" s="229">
        <v>-2826</v>
      </c>
      <c r="E49" s="227">
        <v>-1372.5</v>
      </c>
      <c r="F49" s="227">
        <v>-1413</v>
      </c>
    </row>
    <row r="50" spans="1:6" ht="15" customHeight="1" x14ac:dyDescent="0.2">
      <c r="A50" s="224" t="s">
        <v>97</v>
      </c>
      <c r="B50" s="228">
        <v>100</v>
      </c>
      <c r="C50" s="226">
        <v>207</v>
      </c>
      <c r="D50" s="229">
        <v>213</v>
      </c>
      <c r="E50" s="227">
        <v>207</v>
      </c>
      <c r="F50" s="227">
        <v>213</v>
      </c>
    </row>
    <row r="51" spans="1:6" ht="15" customHeight="1" x14ac:dyDescent="0.2">
      <c r="A51" s="224" t="s">
        <v>45</v>
      </c>
      <c r="B51" s="228">
        <v>100</v>
      </c>
      <c r="C51" s="226">
        <v>163</v>
      </c>
      <c r="D51" s="229">
        <v>60</v>
      </c>
      <c r="E51" s="227">
        <v>163</v>
      </c>
      <c r="F51" s="227">
        <v>60</v>
      </c>
    </row>
    <row r="52" spans="1:6" ht="15" customHeight="1" x14ac:dyDescent="0.2">
      <c r="A52" s="224" t="s">
        <v>98</v>
      </c>
      <c r="B52" s="228">
        <v>95</v>
      </c>
      <c r="C52" s="226">
        <v>-573</v>
      </c>
      <c r="D52" s="229">
        <v>1</v>
      </c>
      <c r="E52" s="227">
        <v>-544.35</v>
      </c>
      <c r="F52" s="227">
        <v>0.95</v>
      </c>
    </row>
    <row r="53" spans="1:6" ht="15" customHeight="1" x14ac:dyDescent="0.2">
      <c r="A53" s="224" t="s">
        <v>99</v>
      </c>
      <c r="B53" s="228">
        <v>100</v>
      </c>
      <c r="C53" s="226">
        <v>576</v>
      </c>
      <c r="D53" s="229">
        <v>42</v>
      </c>
      <c r="E53" s="227">
        <v>576</v>
      </c>
      <c r="F53" s="227">
        <v>42</v>
      </c>
    </row>
    <row r="54" spans="1:6" ht="15" customHeight="1" x14ac:dyDescent="0.2">
      <c r="A54" s="224" t="s">
        <v>100</v>
      </c>
      <c r="B54" s="228">
        <v>100</v>
      </c>
      <c r="C54" s="226">
        <v>-5290</v>
      </c>
      <c r="D54" s="229">
        <v>883</v>
      </c>
      <c r="E54" s="227">
        <v>-5290</v>
      </c>
      <c r="F54" s="227">
        <v>883</v>
      </c>
    </row>
    <row r="55" spans="1:6" ht="15" customHeight="1" x14ac:dyDescent="0.2">
      <c r="A55" s="224" t="s">
        <v>101</v>
      </c>
      <c r="B55" s="228">
        <v>100</v>
      </c>
      <c r="C55" s="226">
        <v>-18551</v>
      </c>
      <c r="D55" s="229">
        <v>-45634</v>
      </c>
      <c r="E55" s="227">
        <v>-18551</v>
      </c>
      <c r="F55" s="227">
        <v>-45634</v>
      </c>
    </row>
    <row r="56" spans="1:6" ht="15" customHeight="1" x14ac:dyDescent="0.2">
      <c r="A56" s="224" t="s">
        <v>102</v>
      </c>
      <c r="B56" s="228">
        <v>100</v>
      </c>
      <c r="C56" s="226">
        <v>14862</v>
      </c>
      <c r="D56" s="229">
        <v>8100</v>
      </c>
      <c r="E56" s="227">
        <v>14862</v>
      </c>
      <c r="F56" s="227">
        <v>8100</v>
      </c>
    </row>
    <row r="57" spans="1:6" ht="15" customHeight="1" x14ac:dyDescent="0.2">
      <c r="A57" s="224" t="s">
        <v>103</v>
      </c>
      <c r="B57" s="228">
        <v>100</v>
      </c>
      <c r="C57" s="226">
        <v>73</v>
      </c>
      <c r="D57" s="229">
        <v>60</v>
      </c>
      <c r="E57" s="227">
        <v>73</v>
      </c>
      <c r="F57" s="227">
        <v>60</v>
      </c>
    </row>
    <row r="58" spans="1:6" ht="15" customHeight="1" x14ac:dyDescent="0.2">
      <c r="A58" s="224" t="s">
        <v>104</v>
      </c>
      <c r="B58" s="228">
        <v>100</v>
      </c>
      <c r="C58" s="226">
        <v>1</v>
      </c>
      <c r="D58" s="229">
        <v>1</v>
      </c>
      <c r="E58" s="227">
        <v>1</v>
      </c>
      <c r="F58" s="227">
        <v>1</v>
      </c>
    </row>
    <row r="59" spans="1:6" ht="15" customHeight="1" x14ac:dyDescent="0.2">
      <c r="A59" s="224" t="s">
        <v>105</v>
      </c>
      <c r="B59" s="225">
        <v>100</v>
      </c>
      <c r="C59" s="226">
        <v>9</v>
      </c>
      <c r="D59" s="229">
        <v>-270</v>
      </c>
      <c r="E59" s="227">
        <v>9</v>
      </c>
      <c r="F59" s="227">
        <v>-270</v>
      </c>
    </row>
    <row r="60" spans="1:6" ht="15" customHeight="1" x14ac:dyDescent="0.2">
      <c r="A60" s="224" t="s">
        <v>106</v>
      </c>
      <c r="B60" s="225">
        <v>100</v>
      </c>
      <c r="C60" s="226">
        <v>-6806</v>
      </c>
      <c r="D60" s="229">
        <v>-6947</v>
      </c>
      <c r="E60" s="227">
        <v>-6806</v>
      </c>
      <c r="F60" s="227">
        <v>-6947</v>
      </c>
    </row>
    <row r="61" spans="1:6" ht="15" customHeight="1" x14ac:dyDescent="0.2">
      <c r="A61" s="224" t="s">
        <v>107</v>
      </c>
      <c r="B61" s="225">
        <v>100</v>
      </c>
      <c r="C61" s="226">
        <v>-445</v>
      </c>
      <c r="D61" s="229">
        <v>42</v>
      </c>
      <c r="E61" s="227">
        <v>-445</v>
      </c>
      <c r="F61" s="227">
        <v>42</v>
      </c>
    </row>
    <row r="62" spans="1:6" ht="15" customHeight="1" x14ac:dyDescent="0.2">
      <c r="A62" s="224" t="s">
        <v>108</v>
      </c>
      <c r="B62" s="225">
        <v>100</v>
      </c>
      <c r="C62" s="226">
        <v>-639</v>
      </c>
      <c r="D62" s="229">
        <v>6</v>
      </c>
      <c r="E62" s="227">
        <v>-639</v>
      </c>
      <c r="F62" s="227">
        <v>6</v>
      </c>
    </row>
    <row r="63" spans="1:6" ht="15" customHeight="1" x14ac:dyDescent="0.2">
      <c r="A63" s="224" t="s">
        <v>109</v>
      </c>
      <c r="B63" s="225">
        <v>100</v>
      </c>
      <c r="C63" s="226">
        <v>259</v>
      </c>
      <c r="D63" s="229">
        <v>33</v>
      </c>
      <c r="E63" s="227">
        <v>259</v>
      </c>
      <c r="F63" s="227">
        <v>33</v>
      </c>
    </row>
    <row r="64" spans="1:6" ht="15" customHeight="1" x14ac:dyDescent="0.2">
      <c r="A64" s="224" t="s">
        <v>110</v>
      </c>
      <c r="B64" s="225">
        <v>100</v>
      </c>
      <c r="C64" s="226">
        <v>-32</v>
      </c>
      <c r="D64" s="229">
        <v>1</v>
      </c>
      <c r="E64" s="227">
        <v>-32</v>
      </c>
      <c r="F64" s="227">
        <v>1</v>
      </c>
    </row>
    <row r="65" spans="1:7" s="341" customFormat="1" ht="15" customHeight="1" x14ac:dyDescent="0.2">
      <c r="A65" s="215" t="s">
        <v>161</v>
      </c>
      <c r="B65" s="338"/>
      <c r="C65" s="339"/>
      <c r="D65" s="339"/>
      <c r="E65" s="340">
        <v>53953.291999999987</v>
      </c>
      <c r="F65" s="340">
        <v>-36745.885000000002</v>
      </c>
    </row>
    <row r="66" spans="1:7" ht="15" customHeight="1" x14ac:dyDescent="0.2">
      <c r="A66" s="232" t="s">
        <v>168</v>
      </c>
      <c r="B66" s="231"/>
      <c r="C66" s="24"/>
      <c r="D66" s="24"/>
      <c r="E66" s="24"/>
      <c r="F66" s="25"/>
    </row>
    <row r="67" spans="1:7" ht="15" customHeight="1" x14ac:dyDescent="0.2">
      <c r="B67" s="11"/>
      <c r="C67" s="11"/>
      <c r="D67" s="11"/>
      <c r="E67" s="11"/>
      <c r="F67" s="380" t="s">
        <v>588</v>
      </c>
      <c r="G67" s="380"/>
    </row>
    <row r="68" spans="1:7" ht="15" customHeight="1" x14ac:dyDescent="0.2">
      <c r="A68" s="13"/>
      <c r="B68" s="19"/>
      <c r="C68" s="19"/>
      <c r="D68" s="19"/>
      <c r="E68" s="19"/>
      <c r="F68" s="19"/>
    </row>
    <row r="69" spans="1:7" ht="15" customHeight="1" x14ac:dyDescent="0.2">
      <c r="A69" s="13"/>
      <c r="B69" s="19"/>
      <c r="C69" s="19"/>
      <c r="D69" s="19"/>
      <c r="E69" s="19"/>
      <c r="F69" s="379"/>
      <c r="G69" s="379"/>
    </row>
    <row r="70" spans="1:7" ht="15" customHeight="1" x14ac:dyDescent="0.2">
      <c r="A70" s="13"/>
      <c r="B70" s="19"/>
      <c r="C70" s="19"/>
      <c r="D70" s="19"/>
      <c r="E70" s="19"/>
      <c r="F70" s="19"/>
    </row>
    <row r="71" spans="1:7" ht="15" customHeight="1" x14ac:dyDescent="0.2">
      <c r="A71" s="13"/>
      <c r="B71" s="19"/>
      <c r="C71" s="19"/>
      <c r="D71" s="19"/>
      <c r="E71" s="19"/>
      <c r="F71" s="19"/>
    </row>
    <row r="72" spans="1:7" ht="15" customHeight="1" x14ac:dyDescent="0.2">
      <c r="A72" s="13"/>
      <c r="B72" s="19"/>
      <c r="C72" s="19"/>
      <c r="D72" s="19"/>
      <c r="E72" s="19"/>
      <c r="F72" s="19"/>
    </row>
    <row r="73" spans="1:7" ht="15" customHeight="1" x14ac:dyDescent="0.2">
      <c r="A73" s="13"/>
      <c r="B73" s="19"/>
      <c r="C73" s="19"/>
      <c r="D73" s="19"/>
      <c r="E73" s="19"/>
      <c r="F73" s="19"/>
    </row>
    <row r="74" spans="1:7" ht="15" customHeight="1" x14ac:dyDescent="0.2">
      <c r="A74" s="13"/>
      <c r="B74" s="19"/>
      <c r="C74" s="19"/>
      <c r="D74" s="19"/>
      <c r="E74" s="19"/>
      <c r="F74" s="19"/>
    </row>
    <row r="75" spans="1:7" ht="15" customHeight="1" x14ac:dyDescent="0.2">
      <c r="A75" s="13"/>
      <c r="B75" s="19"/>
      <c r="C75" s="19"/>
      <c r="D75" s="19"/>
      <c r="E75" s="19"/>
      <c r="F75" s="19"/>
    </row>
    <row r="76" spans="1:7" ht="15" customHeight="1" x14ac:dyDescent="0.2">
      <c r="A76" s="13"/>
      <c r="B76" s="19"/>
      <c r="C76" s="19"/>
      <c r="D76" s="19"/>
      <c r="E76" s="19"/>
      <c r="F76" s="19"/>
    </row>
    <row r="77" spans="1:7" ht="15" customHeight="1" x14ac:dyDescent="0.2">
      <c r="A77" s="13"/>
      <c r="B77" s="19"/>
      <c r="C77" s="19"/>
      <c r="D77" s="19"/>
      <c r="E77" s="19"/>
      <c r="F77" s="19"/>
    </row>
    <row r="78" spans="1:7" ht="15" customHeight="1" x14ac:dyDescent="0.2">
      <c r="A78" s="13"/>
      <c r="B78" s="19"/>
      <c r="C78" s="19"/>
      <c r="D78" s="19"/>
      <c r="E78" s="19"/>
      <c r="F78" s="19"/>
    </row>
    <row r="79" spans="1:7" ht="15" customHeight="1" x14ac:dyDescent="0.2">
      <c r="A79" s="13"/>
      <c r="B79" s="19"/>
      <c r="C79" s="19"/>
      <c r="D79" s="19"/>
      <c r="E79" s="19"/>
      <c r="F79" s="19"/>
    </row>
    <row r="80" spans="1:7" ht="15" customHeight="1" x14ac:dyDescent="0.2">
      <c r="A80" s="13"/>
      <c r="B80" s="19"/>
      <c r="C80" s="19"/>
      <c r="D80" s="19"/>
      <c r="E80" s="19"/>
      <c r="F80" s="19"/>
    </row>
    <row r="81" spans="1:6" ht="15" customHeight="1" x14ac:dyDescent="0.2">
      <c r="A81" s="13"/>
      <c r="B81" s="19"/>
      <c r="C81" s="19"/>
      <c r="D81" s="19"/>
      <c r="E81" s="19"/>
      <c r="F81" s="19"/>
    </row>
    <row r="82" spans="1:6" ht="15" customHeight="1" x14ac:dyDescent="0.2">
      <c r="A82" s="13"/>
      <c r="B82" s="19"/>
      <c r="C82" s="19"/>
      <c r="D82" s="19"/>
      <c r="E82" s="19"/>
      <c r="F82" s="19"/>
    </row>
    <row r="83" spans="1:6" ht="15" customHeight="1" x14ac:dyDescent="0.2">
      <c r="A83" s="13"/>
      <c r="B83" s="19"/>
      <c r="C83" s="19"/>
      <c r="D83" s="19"/>
      <c r="E83" s="19"/>
      <c r="F83" s="19"/>
    </row>
    <row r="84" spans="1:6" ht="15" customHeight="1" x14ac:dyDescent="0.2">
      <c r="A84" s="13"/>
      <c r="B84" s="19"/>
      <c r="C84" s="19"/>
      <c r="D84" s="19"/>
      <c r="E84" s="19"/>
      <c r="F84" s="19"/>
    </row>
    <row r="85" spans="1:6" ht="15" customHeight="1" x14ac:dyDescent="0.2">
      <c r="A85" s="13"/>
      <c r="B85" s="19"/>
      <c r="C85" s="19"/>
      <c r="D85" s="19"/>
      <c r="E85" s="19"/>
      <c r="F85" s="19"/>
    </row>
    <row r="86" spans="1:6" ht="15" customHeight="1" x14ac:dyDescent="0.2">
      <c r="A86" s="13"/>
      <c r="B86" s="19"/>
      <c r="C86" s="19"/>
      <c r="D86" s="19"/>
      <c r="E86" s="19"/>
      <c r="F86" s="19"/>
    </row>
    <row r="87" spans="1:6" ht="15" customHeight="1" x14ac:dyDescent="0.2">
      <c r="A87" s="13"/>
      <c r="B87" s="19"/>
      <c r="C87" s="19"/>
      <c r="D87" s="19"/>
      <c r="E87" s="19"/>
      <c r="F87" s="19"/>
    </row>
    <row r="88" spans="1:6" ht="15" customHeight="1" x14ac:dyDescent="0.2">
      <c r="A88" s="13"/>
      <c r="B88" s="19"/>
      <c r="C88" s="19"/>
      <c r="D88" s="19"/>
      <c r="E88" s="19"/>
      <c r="F88" s="19"/>
    </row>
    <row r="89" spans="1:6" ht="15" customHeight="1" x14ac:dyDescent="0.2">
      <c r="A89" s="13"/>
      <c r="B89" s="19"/>
      <c r="C89" s="19"/>
      <c r="D89" s="19"/>
      <c r="E89" s="19"/>
      <c r="F89" s="19"/>
    </row>
    <row r="90" spans="1:6" ht="15" customHeight="1" x14ac:dyDescent="0.2">
      <c r="A90" s="13"/>
      <c r="B90" s="19"/>
      <c r="C90" s="19"/>
      <c r="D90" s="19"/>
      <c r="E90" s="19"/>
      <c r="F90" s="19"/>
    </row>
    <row r="91" spans="1:6" ht="15" customHeight="1" x14ac:dyDescent="0.2">
      <c r="A91" s="13"/>
      <c r="B91" s="19"/>
      <c r="C91" s="19"/>
      <c r="D91" s="19"/>
      <c r="E91" s="19"/>
      <c r="F91" s="19"/>
    </row>
    <row r="92" spans="1:6" ht="15" customHeight="1" x14ac:dyDescent="0.2">
      <c r="A92" s="13"/>
      <c r="B92" s="19"/>
      <c r="C92" s="19"/>
      <c r="D92" s="19"/>
      <c r="E92" s="19"/>
      <c r="F92" s="19"/>
    </row>
    <row r="93" spans="1:6" ht="15" customHeight="1" x14ac:dyDescent="0.2">
      <c r="A93" s="13"/>
      <c r="B93" s="19"/>
      <c r="C93" s="19"/>
      <c r="D93" s="19"/>
      <c r="E93" s="19"/>
      <c r="F93" s="19"/>
    </row>
    <row r="94" spans="1:6" ht="15" customHeight="1" x14ac:dyDescent="0.2">
      <c r="A94" s="13"/>
      <c r="B94" s="19"/>
      <c r="C94" s="19"/>
      <c r="D94" s="19"/>
      <c r="E94" s="19"/>
      <c r="F94" s="19"/>
    </row>
    <row r="95" spans="1:6" ht="15" customHeight="1" x14ac:dyDescent="0.2">
      <c r="A95" s="13"/>
      <c r="B95" s="19"/>
      <c r="C95" s="19"/>
      <c r="D95" s="19"/>
      <c r="E95" s="19"/>
      <c r="F95" s="19"/>
    </row>
    <row r="96" spans="1:6" ht="15" customHeight="1" x14ac:dyDescent="0.2">
      <c r="A96" s="13"/>
      <c r="B96" s="19"/>
      <c r="C96" s="19"/>
      <c r="D96" s="19"/>
      <c r="E96" s="19"/>
      <c r="F96" s="19"/>
    </row>
  </sheetData>
  <mergeCells count="2">
    <mergeCell ref="F69:G69"/>
    <mergeCell ref="F67:G67"/>
  </mergeCells>
  <pageMargins left="1.06" right="0.55000000000000004" top="1.57" bottom="0.56000000000000005" header="0.38" footer="0.25"/>
  <pageSetup paperSize="8" scale="93" fitToHeight="2" orientation="landscape" r:id="rId1"/>
  <ignoredErrors>
    <ignoredError sqref="B4:G67" numberStoredAsText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/>
  </sheetViews>
  <sheetFormatPr defaultRowHeight="15" customHeight="1" x14ac:dyDescent="0.2"/>
  <cols>
    <col min="1" max="3" width="12.85546875" style="62" customWidth="1"/>
    <col min="4" max="16384" width="9.140625" style="62"/>
  </cols>
  <sheetData>
    <row r="1" spans="1:3" ht="15" customHeight="1" x14ac:dyDescent="0.2">
      <c r="A1" s="1" t="s">
        <v>543</v>
      </c>
      <c r="B1" s="118"/>
      <c r="C1" s="118"/>
    </row>
    <row r="2" spans="1:3" ht="15" customHeight="1" x14ac:dyDescent="0.2">
      <c r="A2" s="119" t="s">
        <v>650</v>
      </c>
      <c r="B2" s="119" t="s">
        <v>544</v>
      </c>
      <c r="C2" s="119" t="s">
        <v>545</v>
      </c>
    </row>
    <row r="3" spans="1:3" ht="15" customHeight="1" x14ac:dyDescent="0.2">
      <c r="A3" s="120" t="s">
        <v>471</v>
      </c>
      <c r="B3" s="120" t="s">
        <v>546</v>
      </c>
      <c r="C3" s="120" t="s">
        <v>547</v>
      </c>
    </row>
    <row r="4" spans="1:3" ht="15" customHeight="1" x14ac:dyDescent="0.2">
      <c r="A4" s="121" t="s">
        <v>548</v>
      </c>
      <c r="B4" s="121" t="s">
        <v>549</v>
      </c>
      <c r="C4" s="121"/>
    </row>
    <row r="5" spans="1:3" ht="15" customHeight="1" x14ac:dyDescent="0.2">
      <c r="C5" s="195" t="s">
        <v>386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workbookViewId="0"/>
  </sheetViews>
  <sheetFormatPr defaultRowHeight="15" customHeight="1" x14ac:dyDescent="0.25"/>
  <cols>
    <col min="1" max="1" width="27.42578125" style="33" customWidth="1"/>
    <col min="2" max="2" width="15.42578125" style="33" customWidth="1"/>
    <col min="3" max="3" width="20.5703125" style="33" customWidth="1"/>
    <col min="4" max="5" width="9.140625" style="33"/>
  </cols>
  <sheetData>
    <row r="1" spans="1:5" s="28" customFormat="1" ht="15" customHeight="1" x14ac:dyDescent="0.25">
      <c r="A1" s="343" t="s">
        <v>445</v>
      </c>
      <c r="B1" s="342"/>
      <c r="C1" s="342"/>
      <c r="D1" s="342"/>
      <c r="E1" s="342"/>
    </row>
    <row r="2" spans="1:5" ht="15" customHeight="1" x14ac:dyDescent="0.25">
      <c r="A2" s="384" t="s">
        <v>398</v>
      </c>
      <c r="B2" s="384" t="s">
        <v>399</v>
      </c>
      <c r="C2" s="384"/>
      <c r="D2" s="29" t="s">
        <v>400</v>
      </c>
      <c r="E2" s="29" t="s">
        <v>400</v>
      </c>
    </row>
    <row r="3" spans="1:5" ht="15" customHeight="1" x14ac:dyDescent="0.25">
      <c r="A3" s="384"/>
      <c r="B3" s="384"/>
      <c r="C3" s="384"/>
      <c r="D3" s="29" t="s">
        <v>401</v>
      </c>
      <c r="E3" s="29" t="s">
        <v>402</v>
      </c>
    </row>
    <row r="4" spans="1:5" ht="15" customHeight="1" thickBot="1" x14ac:dyDescent="0.3">
      <c r="A4" s="347" t="s">
        <v>403</v>
      </c>
      <c r="B4" s="387" t="s">
        <v>404</v>
      </c>
      <c r="C4" s="387"/>
      <c r="D4" s="30" t="s">
        <v>405</v>
      </c>
      <c r="E4" s="30" t="s">
        <v>277</v>
      </c>
    </row>
    <row r="5" spans="1:5" ht="15" customHeight="1" thickBot="1" x14ac:dyDescent="0.3">
      <c r="A5" s="347"/>
      <c r="B5" s="381" t="s">
        <v>406</v>
      </c>
      <c r="C5" s="381"/>
      <c r="D5" s="30" t="s">
        <v>407</v>
      </c>
      <c r="E5" s="30" t="s">
        <v>272</v>
      </c>
    </row>
    <row r="6" spans="1:5" ht="15" customHeight="1" thickBot="1" x14ac:dyDescent="0.3">
      <c r="A6" s="347"/>
      <c r="B6" s="381" t="s">
        <v>408</v>
      </c>
      <c r="C6" s="381"/>
      <c r="D6" s="30" t="s">
        <v>409</v>
      </c>
      <c r="E6" s="30" t="s">
        <v>277</v>
      </c>
    </row>
    <row r="7" spans="1:5" ht="15" customHeight="1" thickBot="1" x14ac:dyDescent="0.3">
      <c r="A7" s="385"/>
      <c r="B7" s="381" t="s">
        <v>410</v>
      </c>
      <c r="C7" s="381"/>
      <c r="D7" s="30" t="s">
        <v>301</v>
      </c>
      <c r="E7" s="30" t="s">
        <v>278</v>
      </c>
    </row>
    <row r="8" spans="1:5" ht="15" customHeight="1" thickBot="1" x14ac:dyDescent="0.3">
      <c r="A8" s="322" t="s">
        <v>411</v>
      </c>
      <c r="B8" s="381" t="s">
        <v>412</v>
      </c>
      <c r="C8" s="381"/>
      <c r="D8" s="30" t="s">
        <v>413</v>
      </c>
      <c r="E8" s="30" t="s">
        <v>277</v>
      </c>
    </row>
    <row r="9" spans="1:5" ht="15" customHeight="1" thickBot="1" x14ac:dyDescent="0.3">
      <c r="A9" s="386" t="s">
        <v>414</v>
      </c>
      <c r="B9" s="381" t="s">
        <v>415</v>
      </c>
      <c r="C9" s="381"/>
      <c r="D9" s="30" t="s">
        <v>416</v>
      </c>
      <c r="E9" s="30" t="s">
        <v>269</v>
      </c>
    </row>
    <row r="10" spans="1:5" ht="15" customHeight="1" thickBot="1" x14ac:dyDescent="0.3">
      <c r="A10" s="347"/>
      <c r="B10" s="381" t="s">
        <v>412</v>
      </c>
      <c r="C10" s="381"/>
      <c r="D10" s="30" t="s">
        <v>417</v>
      </c>
      <c r="E10" s="30" t="s">
        <v>418</v>
      </c>
    </row>
    <row r="11" spans="1:5" ht="15" customHeight="1" thickBot="1" x14ac:dyDescent="0.3">
      <c r="A11" s="347"/>
      <c r="B11" s="381" t="s">
        <v>419</v>
      </c>
      <c r="C11" s="381"/>
      <c r="D11" s="30" t="s">
        <v>317</v>
      </c>
      <c r="E11" s="30" t="s">
        <v>278</v>
      </c>
    </row>
    <row r="12" spans="1:5" ht="15" customHeight="1" thickBot="1" x14ac:dyDescent="0.3">
      <c r="A12" s="385"/>
      <c r="B12" s="381" t="s">
        <v>420</v>
      </c>
      <c r="C12" s="381"/>
      <c r="D12" s="30" t="s">
        <v>278</v>
      </c>
      <c r="E12" s="30" t="s">
        <v>278</v>
      </c>
    </row>
    <row r="13" spans="1:5" ht="15" customHeight="1" thickBot="1" x14ac:dyDescent="0.3">
      <c r="A13" s="322" t="s">
        <v>421</v>
      </c>
      <c r="B13" s="381" t="s">
        <v>412</v>
      </c>
      <c r="C13" s="381"/>
      <c r="D13" s="30" t="s">
        <v>274</v>
      </c>
      <c r="E13" s="30" t="s">
        <v>278</v>
      </c>
    </row>
    <row r="14" spans="1:5" ht="15" customHeight="1" thickBot="1" x14ac:dyDescent="0.3">
      <c r="A14" s="322" t="s">
        <v>422</v>
      </c>
      <c r="B14" s="381" t="s">
        <v>412</v>
      </c>
      <c r="C14" s="381"/>
      <c r="D14" s="30" t="s">
        <v>272</v>
      </c>
      <c r="E14" s="30" t="s">
        <v>278</v>
      </c>
    </row>
    <row r="15" spans="1:5" ht="15" customHeight="1" thickBot="1" x14ac:dyDescent="0.3">
      <c r="A15" s="322" t="s">
        <v>423</v>
      </c>
      <c r="B15" s="381" t="s">
        <v>412</v>
      </c>
      <c r="C15" s="381"/>
      <c r="D15" s="30" t="s">
        <v>424</v>
      </c>
      <c r="E15" s="30" t="s">
        <v>278</v>
      </c>
    </row>
    <row r="16" spans="1:5" ht="15" customHeight="1" thickBot="1" x14ac:dyDescent="0.3">
      <c r="A16" s="386" t="s">
        <v>425</v>
      </c>
      <c r="B16" s="381" t="s">
        <v>412</v>
      </c>
      <c r="C16" s="381"/>
      <c r="D16" s="30" t="s">
        <v>332</v>
      </c>
      <c r="E16" s="30" t="s">
        <v>278</v>
      </c>
    </row>
    <row r="17" spans="1:5" ht="15" customHeight="1" x14ac:dyDescent="0.25">
      <c r="A17" s="347"/>
      <c r="B17" s="386" t="s">
        <v>426</v>
      </c>
      <c r="C17" s="386"/>
      <c r="D17" s="31" t="s">
        <v>274</v>
      </c>
      <c r="E17" s="31" t="s">
        <v>278</v>
      </c>
    </row>
    <row r="18" spans="1:5" ht="15" customHeight="1" x14ac:dyDescent="0.25">
      <c r="A18" s="384" t="s">
        <v>427</v>
      </c>
      <c r="B18" s="384" t="s">
        <v>399</v>
      </c>
      <c r="C18" s="384"/>
      <c r="D18" s="29" t="s">
        <v>400</v>
      </c>
      <c r="E18" s="29" t="s">
        <v>400</v>
      </c>
    </row>
    <row r="19" spans="1:5" ht="15" customHeight="1" x14ac:dyDescent="0.25">
      <c r="A19" s="384"/>
      <c r="B19" s="384"/>
      <c r="C19" s="384"/>
      <c r="D19" s="32" t="s">
        <v>401</v>
      </c>
      <c r="E19" s="32" t="s">
        <v>402</v>
      </c>
    </row>
    <row r="20" spans="1:5" ht="15" customHeight="1" thickBot="1" x14ac:dyDescent="0.3">
      <c r="A20" s="322" t="s">
        <v>428</v>
      </c>
      <c r="B20" s="385" t="s">
        <v>429</v>
      </c>
      <c r="C20" s="385"/>
      <c r="D20" s="30" t="s">
        <v>430</v>
      </c>
      <c r="E20" s="30" t="s">
        <v>285</v>
      </c>
    </row>
    <row r="21" spans="1:5" ht="15" customHeight="1" thickBot="1" x14ac:dyDescent="0.3">
      <c r="A21" s="386" t="s">
        <v>431</v>
      </c>
      <c r="B21" s="381" t="s">
        <v>432</v>
      </c>
      <c r="C21" s="381"/>
      <c r="D21" s="30" t="s">
        <v>433</v>
      </c>
      <c r="E21" s="30" t="s">
        <v>278</v>
      </c>
    </row>
    <row r="22" spans="1:5" ht="15" customHeight="1" thickBot="1" x14ac:dyDescent="0.3">
      <c r="A22" s="347"/>
      <c r="B22" s="381" t="s">
        <v>434</v>
      </c>
      <c r="C22" s="381"/>
      <c r="D22" s="30" t="s">
        <v>435</v>
      </c>
      <c r="E22" s="30" t="s">
        <v>271</v>
      </c>
    </row>
    <row r="23" spans="1:5" ht="15" customHeight="1" thickBot="1" x14ac:dyDescent="0.3">
      <c r="A23" s="385"/>
      <c r="B23" s="381" t="s">
        <v>436</v>
      </c>
      <c r="C23" s="381"/>
      <c r="D23" s="30" t="s">
        <v>437</v>
      </c>
      <c r="E23" s="30" t="s">
        <v>332</v>
      </c>
    </row>
    <row r="24" spans="1:5" ht="15" customHeight="1" thickBot="1" x14ac:dyDescent="0.3">
      <c r="A24" s="322" t="s">
        <v>438</v>
      </c>
      <c r="B24" s="381" t="s">
        <v>439</v>
      </c>
      <c r="C24" s="381"/>
      <c r="D24" s="30" t="s">
        <v>440</v>
      </c>
      <c r="E24" s="30" t="s">
        <v>332</v>
      </c>
    </row>
    <row r="25" spans="1:5" ht="15" customHeight="1" thickBot="1" x14ac:dyDescent="0.3">
      <c r="A25" s="322" t="s">
        <v>441</v>
      </c>
      <c r="B25" s="381" t="s">
        <v>442</v>
      </c>
      <c r="C25" s="381"/>
      <c r="D25" s="30" t="s">
        <v>443</v>
      </c>
      <c r="E25" s="30" t="s">
        <v>443</v>
      </c>
    </row>
    <row r="26" spans="1:5" ht="24.75" customHeight="1" x14ac:dyDescent="0.25">
      <c r="A26" s="382" t="s">
        <v>444</v>
      </c>
      <c r="B26" s="382"/>
      <c r="C26" s="383" t="s">
        <v>571</v>
      </c>
      <c r="D26" s="383"/>
      <c r="E26" s="383"/>
    </row>
    <row r="27" spans="1:5" s="28" customFormat="1" ht="15" customHeight="1" x14ac:dyDescent="0.25">
      <c r="A27" s="323" t="s">
        <v>446</v>
      </c>
      <c r="B27" s="323"/>
      <c r="C27" s="34"/>
      <c r="D27" s="34"/>
      <c r="E27" s="34"/>
    </row>
  </sheetData>
  <mergeCells count="30">
    <mergeCell ref="A2:A3"/>
    <mergeCell ref="B2:C3"/>
    <mergeCell ref="A4:A7"/>
    <mergeCell ref="B4:C4"/>
    <mergeCell ref="B5:C5"/>
    <mergeCell ref="B6:C6"/>
    <mergeCell ref="B7:C7"/>
    <mergeCell ref="B16:C16"/>
    <mergeCell ref="B17:C17"/>
    <mergeCell ref="B8:C8"/>
    <mergeCell ref="A9:A12"/>
    <mergeCell ref="B9:C9"/>
    <mergeCell ref="B10:C10"/>
    <mergeCell ref="B11:C11"/>
    <mergeCell ref="B12:C12"/>
    <mergeCell ref="B13:C13"/>
    <mergeCell ref="B14:C14"/>
    <mergeCell ref="B15:C15"/>
    <mergeCell ref="A16:A17"/>
    <mergeCell ref="B24:C24"/>
    <mergeCell ref="B25:C25"/>
    <mergeCell ref="A26:B26"/>
    <mergeCell ref="C26:E26"/>
    <mergeCell ref="A18:A19"/>
    <mergeCell ref="B18:C19"/>
    <mergeCell ref="B20:C20"/>
    <mergeCell ref="A21:A23"/>
    <mergeCell ref="B21:C21"/>
    <mergeCell ref="B22:C22"/>
    <mergeCell ref="B23:C23"/>
  </mergeCells>
  <pageMargins left="0.7" right="0.7" top="0.75" bottom="0.75" header="0.3" footer="0.3"/>
  <ignoredErrors>
    <ignoredError sqref="A4:H27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workbookViewId="0"/>
  </sheetViews>
  <sheetFormatPr defaultRowHeight="15" x14ac:dyDescent="0.25"/>
  <cols>
    <col min="1" max="1" width="30" customWidth="1"/>
  </cols>
  <sheetData>
    <row r="1" spans="1:11" ht="15" customHeight="1" x14ac:dyDescent="0.25">
      <c r="A1" s="63" t="s">
        <v>586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5" customHeight="1" x14ac:dyDescent="0.25">
      <c r="A2" s="27"/>
      <c r="B2" s="250"/>
      <c r="C2" s="368" t="s">
        <v>384</v>
      </c>
      <c r="D2" s="369"/>
      <c r="E2" s="369"/>
      <c r="F2" s="369"/>
      <c r="G2" s="368" t="s">
        <v>385</v>
      </c>
      <c r="H2" s="369"/>
      <c r="I2" s="369"/>
      <c r="J2" s="369"/>
      <c r="K2" s="369"/>
    </row>
    <row r="3" spans="1:11" ht="15" customHeight="1" x14ac:dyDescent="0.25">
      <c r="A3" s="171"/>
      <c r="B3" s="182">
        <v>2011</v>
      </c>
      <c r="C3" s="368">
        <v>2012</v>
      </c>
      <c r="D3" s="367">
        <v>2013</v>
      </c>
      <c r="E3" s="367">
        <v>2014</v>
      </c>
      <c r="F3" s="370">
        <v>2015</v>
      </c>
      <c r="G3" s="368">
        <v>2020</v>
      </c>
      <c r="H3" s="367">
        <v>2030</v>
      </c>
      <c r="I3" s="367">
        <v>2040</v>
      </c>
      <c r="J3" s="367">
        <v>2050</v>
      </c>
      <c r="K3" s="367">
        <v>2061</v>
      </c>
    </row>
    <row r="4" spans="1:11" ht="15" customHeight="1" x14ac:dyDescent="0.25">
      <c r="A4" s="171"/>
      <c r="B4" s="182" t="s">
        <v>383</v>
      </c>
      <c r="C4" s="368">
        <v>2012</v>
      </c>
      <c r="D4" s="367">
        <v>2013</v>
      </c>
      <c r="E4" s="367">
        <v>2014</v>
      </c>
      <c r="F4" s="370">
        <v>2015</v>
      </c>
      <c r="G4" s="368">
        <v>2020</v>
      </c>
      <c r="H4" s="367">
        <v>2030</v>
      </c>
      <c r="I4" s="367">
        <v>2040</v>
      </c>
      <c r="J4" s="367">
        <v>2050</v>
      </c>
      <c r="K4" s="367">
        <v>2061</v>
      </c>
    </row>
    <row r="5" spans="1:11" ht="15" customHeight="1" x14ac:dyDescent="0.25">
      <c r="A5" s="183" t="s">
        <v>223</v>
      </c>
      <c r="B5" s="251">
        <v>32.865556730998946</v>
      </c>
      <c r="C5" s="252">
        <v>32.328206600667031</v>
      </c>
      <c r="D5" s="252">
        <v>32.838605565515032</v>
      </c>
      <c r="E5" s="252">
        <v>31.494718741122568</v>
      </c>
      <c r="F5" s="252">
        <v>30.579350608948701</v>
      </c>
      <c r="G5" s="253">
        <v>30.363568624764291</v>
      </c>
      <c r="H5" s="252">
        <v>30.031167556435186</v>
      </c>
      <c r="I5" s="252">
        <v>29.76571173788874</v>
      </c>
      <c r="J5" s="252">
        <v>29.351878379718617</v>
      </c>
      <c r="K5" s="252">
        <v>28.993489094355734</v>
      </c>
    </row>
    <row r="6" spans="1:11" ht="15" customHeight="1" x14ac:dyDescent="0.25">
      <c r="A6" s="187" t="s">
        <v>232</v>
      </c>
      <c r="B6" s="254">
        <v>15.597511401380634</v>
      </c>
      <c r="C6" s="255">
        <v>14.973457046876609</v>
      </c>
      <c r="D6" s="255">
        <v>14.743983456645033</v>
      </c>
      <c r="E6" s="255">
        <v>14.561420759316141</v>
      </c>
      <c r="F6" s="255">
        <v>14.526115951908977</v>
      </c>
      <c r="G6" s="256">
        <v>14.526115951908977</v>
      </c>
      <c r="H6" s="255">
        <v>14.526115951908977</v>
      </c>
      <c r="I6" s="255">
        <v>14.526115951908977</v>
      </c>
      <c r="J6" s="255">
        <v>14.526115951908977</v>
      </c>
      <c r="K6" s="255">
        <v>14.526115951908981</v>
      </c>
    </row>
    <row r="7" spans="1:11" ht="15" customHeight="1" x14ac:dyDescent="0.25">
      <c r="A7" s="187" t="s">
        <v>238</v>
      </c>
      <c r="B7" s="254">
        <v>12.403400928175309</v>
      </c>
      <c r="C7" s="255">
        <v>12.380293182820964</v>
      </c>
      <c r="D7" s="255">
        <v>12.249682578213308</v>
      </c>
      <c r="E7" s="255">
        <v>12.140514401642157</v>
      </c>
      <c r="F7" s="255">
        <v>12.01295540268671</v>
      </c>
      <c r="G7" s="256">
        <v>11.860154535354059</v>
      </c>
      <c r="H7" s="255">
        <v>11.703914533866497</v>
      </c>
      <c r="I7" s="255">
        <v>11.56958127038207</v>
      </c>
      <c r="J7" s="255">
        <v>11.348133310154576</v>
      </c>
      <c r="K7" s="255">
        <v>11.128019023002359</v>
      </c>
    </row>
    <row r="8" spans="1:11" ht="15" customHeight="1" x14ac:dyDescent="0.25">
      <c r="A8" s="187" t="s">
        <v>245</v>
      </c>
      <c r="B8" s="254">
        <v>13.506513738228588</v>
      </c>
      <c r="C8" s="255">
        <v>13.517715686196299</v>
      </c>
      <c r="D8" s="255">
        <v>13.421923155179217</v>
      </c>
      <c r="E8" s="255">
        <v>13.337525616127936</v>
      </c>
      <c r="F8" s="255">
        <v>13.23446301869903</v>
      </c>
      <c r="G8" s="256">
        <v>13.234463018699033</v>
      </c>
      <c r="H8" s="255">
        <v>13.234463018699033</v>
      </c>
      <c r="I8" s="255">
        <v>13.234463018699033</v>
      </c>
      <c r="J8" s="255">
        <v>13.234463018699035</v>
      </c>
      <c r="K8" s="255">
        <v>13.234463018699035</v>
      </c>
    </row>
    <row r="9" spans="1:11" ht="15" customHeight="1" x14ac:dyDescent="0.25">
      <c r="A9" s="187" t="s">
        <v>250</v>
      </c>
      <c r="B9" s="254">
        <v>-1.1031128100532783</v>
      </c>
      <c r="C9" s="255">
        <v>-1.1374225033753378</v>
      </c>
      <c r="D9" s="255">
        <v>-1.1722405769659077</v>
      </c>
      <c r="E9" s="255">
        <v>-1.1970112144857759</v>
      </c>
      <c r="F9" s="255">
        <v>-1.2215076160123197</v>
      </c>
      <c r="G9" s="256">
        <v>-1.3743084833449726</v>
      </c>
      <c r="H9" s="255">
        <v>-1.5305484848325348</v>
      </c>
      <c r="I9" s="255">
        <v>-1.6648817483169636</v>
      </c>
      <c r="J9" s="255">
        <v>-1.886329708544459</v>
      </c>
      <c r="K9" s="255">
        <v>-2.1064439956966781</v>
      </c>
    </row>
    <row r="10" spans="1:11" ht="15" customHeight="1" x14ac:dyDescent="0.25">
      <c r="A10" s="187" t="s">
        <v>256</v>
      </c>
      <c r="B10" s="254">
        <v>1.6933137144591979</v>
      </c>
      <c r="C10" s="255">
        <v>2.3972592819853347</v>
      </c>
      <c r="D10" s="255">
        <v>2.5506255460065872</v>
      </c>
      <c r="E10" s="255">
        <v>1.8631772579197607</v>
      </c>
      <c r="F10" s="255">
        <v>1.1766858422571596</v>
      </c>
      <c r="G10" s="256">
        <v>1.17668584225716</v>
      </c>
      <c r="H10" s="255">
        <v>1.17668584225716</v>
      </c>
      <c r="I10" s="255">
        <v>1.1766858422571602</v>
      </c>
      <c r="J10" s="255">
        <v>1.17668584225716</v>
      </c>
      <c r="K10" s="255">
        <v>1.17668584225716</v>
      </c>
    </row>
    <row r="11" spans="1:11" ht="15" customHeight="1" x14ac:dyDescent="0.25">
      <c r="A11" s="187" t="s">
        <v>260</v>
      </c>
      <c r="B11" s="254">
        <v>3.1713306869838078</v>
      </c>
      <c r="C11" s="255">
        <v>2.5771970889841285</v>
      </c>
      <c r="D11" s="255">
        <v>3.2943139846501013</v>
      </c>
      <c r="E11" s="255">
        <v>2.9296063222445117</v>
      </c>
      <c r="F11" s="255">
        <v>2.8635934120958542</v>
      </c>
      <c r="G11" s="256">
        <v>2.8006122952440964</v>
      </c>
      <c r="H11" s="255">
        <v>2.6244512284025503</v>
      </c>
      <c r="I11" s="255">
        <v>2.4933286733405295</v>
      </c>
      <c r="J11" s="255">
        <v>2.3009432753979042</v>
      </c>
      <c r="K11" s="255">
        <v>2.1626682771872425</v>
      </c>
    </row>
    <row r="12" spans="1:11" ht="15" customHeight="1" x14ac:dyDescent="0.25">
      <c r="A12" s="187" t="s">
        <v>268</v>
      </c>
      <c r="B12" s="254">
        <v>1.4146775854999047</v>
      </c>
      <c r="C12" s="255">
        <v>0.74525747287327437</v>
      </c>
      <c r="D12" s="255">
        <v>1.4289589973377146</v>
      </c>
      <c r="E12" s="255">
        <v>1.0657649284236912</v>
      </c>
      <c r="F12" s="255">
        <v>1.017945644371375</v>
      </c>
      <c r="G12" s="256">
        <v>1.0179456443713752</v>
      </c>
      <c r="H12" s="255">
        <v>1.0179456443713755</v>
      </c>
      <c r="I12" s="255">
        <v>1.0179456443713759</v>
      </c>
      <c r="J12" s="255">
        <v>1.0179456443713757</v>
      </c>
      <c r="K12" s="255">
        <v>1.0179456443713757</v>
      </c>
    </row>
    <row r="13" spans="1:11" ht="15" customHeight="1" x14ac:dyDescent="0.25">
      <c r="A13" s="187" t="s">
        <v>273</v>
      </c>
      <c r="B13" s="254">
        <v>1.5931372414960097</v>
      </c>
      <c r="C13" s="255">
        <v>1.5931372414960097</v>
      </c>
      <c r="D13" s="255">
        <v>1.5931372414960097</v>
      </c>
      <c r="E13" s="255">
        <v>1.5773739878447774</v>
      </c>
      <c r="F13" s="255">
        <v>1.5619347572314646</v>
      </c>
      <c r="G13" s="256">
        <v>1.4892665325722447</v>
      </c>
      <c r="H13" s="255">
        <v>1.3639488166135663</v>
      </c>
      <c r="I13" s="255">
        <v>1.261919463630248</v>
      </c>
      <c r="J13" s="255">
        <v>1.1785284990433011</v>
      </c>
      <c r="K13" s="255">
        <v>1.1101665052538978</v>
      </c>
    </row>
    <row r="14" spans="1:11" ht="15" customHeight="1" x14ac:dyDescent="0.25">
      <c r="A14" s="187" t="s">
        <v>276</v>
      </c>
      <c r="B14" s="254">
        <v>0.16351585998789347</v>
      </c>
      <c r="C14" s="255">
        <v>0.23880237461484455</v>
      </c>
      <c r="D14" s="255">
        <v>0.27221774581637675</v>
      </c>
      <c r="E14" s="255">
        <v>0.28646740597604309</v>
      </c>
      <c r="F14" s="255">
        <v>0.28371301049301456</v>
      </c>
      <c r="G14" s="256">
        <v>0.29340011830047635</v>
      </c>
      <c r="H14" s="255">
        <v>0.24255676741760818</v>
      </c>
      <c r="I14" s="255">
        <v>0.21346356533890548</v>
      </c>
      <c r="J14" s="255">
        <v>0.10446913198322749</v>
      </c>
      <c r="K14" s="255">
        <v>3.4556127561969276E-2</v>
      </c>
    </row>
    <row r="15" spans="1:11" ht="15" customHeight="1" x14ac:dyDescent="0.25">
      <c r="A15" s="183" t="s">
        <v>279</v>
      </c>
      <c r="B15" s="251">
        <v>37.562121174756044</v>
      </c>
      <c r="C15" s="252">
        <v>37.670963457254949</v>
      </c>
      <c r="D15" s="252">
        <v>38.707686330090176</v>
      </c>
      <c r="E15" s="252">
        <v>37.493552521332631</v>
      </c>
      <c r="F15" s="252">
        <v>36.190269881910112</v>
      </c>
      <c r="G15" s="253">
        <v>38.406152593276843</v>
      </c>
      <c r="H15" s="252">
        <v>42.012701930751618</v>
      </c>
      <c r="I15" s="252">
        <v>47.892921008208106</v>
      </c>
      <c r="J15" s="252">
        <v>56.912149664694375</v>
      </c>
      <c r="K15" s="252">
        <v>68.964204234308525</v>
      </c>
    </row>
    <row r="16" spans="1:11" ht="15" customHeight="1" x14ac:dyDescent="0.25">
      <c r="A16" s="183" t="s">
        <v>290</v>
      </c>
      <c r="B16" s="251">
        <v>35.96868261129358</v>
      </c>
      <c r="C16" s="252">
        <v>35.831586678479532</v>
      </c>
      <c r="D16" s="252">
        <v>36.824707348891991</v>
      </c>
      <c r="E16" s="252">
        <v>35.572997262543133</v>
      </c>
      <c r="F16" s="252">
        <v>34.075703310361007</v>
      </c>
      <c r="G16" s="253">
        <v>34.503831519014568</v>
      </c>
      <c r="H16" s="252">
        <v>35.397658751744892</v>
      </c>
      <c r="I16" s="252">
        <v>36.704215289450453</v>
      </c>
      <c r="J16" s="252">
        <v>38.565103752208408</v>
      </c>
      <c r="K16" s="252">
        <v>39.412404897154964</v>
      </c>
    </row>
    <row r="17" spans="1:11" ht="15" customHeight="1" x14ac:dyDescent="0.25">
      <c r="A17" s="187" t="s">
        <v>300</v>
      </c>
      <c r="B17" s="254">
        <v>17.557680806764633</v>
      </c>
      <c r="C17" s="255">
        <v>17.301550719648592</v>
      </c>
      <c r="D17" s="255">
        <v>18.175834283137082</v>
      </c>
      <c r="E17" s="255">
        <v>16.949753440495812</v>
      </c>
      <c r="F17" s="255">
        <v>15.396501201650739</v>
      </c>
      <c r="G17" s="256">
        <v>15.396501201650741</v>
      </c>
      <c r="H17" s="255">
        <v>15.396501201650741</v>
      </c>
      <c r="I17" s="255">
        <v>15.396501201650741</v>
      </c>
      <c r="J17" s="255">
        <v>15.396501201650745</v>
      </c>
      <c r="K17" s="255">
        <v>15.39650120165075</v>
      </c>
    </row>
    <row r="18" spans="1:11" ht="15" customHeight="1" x14ac:dyDescent="0.25">
      <c r="A18" s="187" t="s">
        <v>305</v>
      </c>
      <c r="B18" s="254">
        <v>18.343104008026096</v>
      </c>
      <c r="C18" s="255">
        <v>18.371028457381065</v>
      </c>
      <c r="D18" s="255">
        <v>18.486087628303288</v>
      </c>
      <c r="E18" s="255">
        <v>18.498031443414774</v>
      </c>
      <c r="F18" s="255">
        <v>18.552486633006442</v>
      </c>
      <c r="G18" s="256">
        <v>19.005353617664447</v>
      </c>
      <c r="H18" s="255">
        <v>19.92708150155114</v>
      </c>
      <c r="I18" s="255">
        <v>21.207713503229769</v>
      </c>
      <c r="J18" s="255">
        <v>23.060814055549749</v>
      </c>
      <c r="K18" s="255">
        <v>23.940558690316177</v>
      </c>
    </row>
    <row r="19" spans="1:11" ht="15" customHeight="1" x14ac:dyDescent="0.25">
      <c r="A19" s="187" t="s">
        <v>313</v>
      </c>
      <c r="B19" s="254">
        <v>8.5753580126128632</v>
      </c>
      <c r="C19" s="255">
        <v>8.7667821143217726</v>
      </c>
      <c r="D19" s="255">
        <v>8.9853369585777045</v>
      </c>
      <c r="E19" s="255">
        <v>8.9823592448049894</v>
      </c>
      <c r="F19" s="255">
        <v>8.9697747413018458</v>
      </c>
      <c r="G19" s="256">
        <v>9.2536760047449693</v>
      </c>
      <c r="H19" s="255">
        <v>9.6757787219376787</v>
      </c>
      <c r="I19" s="255">
        <v>10.591911128536163</v>
      </c>
      <c r="J19" s="255">
        <v>11.882889002967277</v>
      </c>
      <c r="K19" s="255">
        <v>12.336703035789339</v>
      </c>
    </row>
    <row r="20" spans="1:11" ht="15" customHeight="1" x14ac:dyDescent="0.25">
      <c r="A20" s="187" t="s">
        <v>321</v>
      </c>
      <c r="B20" s="254">
        <v>6.2251291203365238</v>
      </c>
      <c r="C20" s="255">
        <v>6.1359594758160068</v>
      </c>
      <c r="D20" s="255">
        <v>6.0584007339929302</v>
      </c>
      <c r="E20" s="255">
        <v>6.097273228922111</v>
      </c>
      <c r="F20" s="255">
        <v>6.1741150596140599</v>
      </c>
      <c r="G20" s="256">
        <v>6.422834428681945</v>
      </c>
      <c r="H20" s="255">
        <v>6.9389807142038382</v>
      </c>
      <c r="I20" s="255">
        <v>7.3459105689604813</v>
      </c>
      <c r="J20" s="255">
        <v>7.6621469700244305</v>
      </c>
      <c r="K20" s="255">
        <v>7.7776556487060997</v>
      </c>
    </row>
    <row r="21" spans="1:11" ht="15" customHeight="1" x14ac:dyDescent="0.25">
      <c r="A21" s="187" t="s">
        <v>330</v>
      </c>
      <c r="B21" s="254">
        <v>0.27427182693406582</v>
      </c>
      <c r="C21" s="255">
        <v>0.27483162008067974</v>
      </c>
      <c r="D21" s="255">
        <v>0.28026683424055748</v>
      </c>
      <c r="E21" s="255">
        <v>0.28605752442300658</v>
      </c>
      <c r="F21" s="255">
        <v>0.29256867526517272</v>
      </c>
      <c r="G21" s="256">
        <v>0.30974841425810629</v>
      </c>
      <c r="H21" s="255">
        <v>0.37013847789144155</v>
      </c>
      <c r="I21" s="255">
        <v>0.47767491163790993</v>
      </c>
      <c r="J21" s="255">
        <v>0.58779731072239538</v>
      </c>
      <c r="K21" s="255">
        <v>0.72196090734083584</v>
      </c>
    </row>
    <row r="22" spans="1:11" ht="15" customHeight="1" x14ac:dyDescent="0.25">
      <c r="A22" s="187" t="s">
        <v>334</v>
      </c>
      <c r="B22" s="254">
        <v>3.032</v>
      </c>
      <c r="C22" s="255">
        <v>2.95</v>
      </c>
      <c r="D22" s="255">
        <v>2.9249999999999998</v>
      </c>
      <c r="E22" s="255">
        <v>2.907</v>
      </c>
      <c r="F22" s="255">
        <v>2.9039999999999995</v>
      </c>
      <c r="G22" s="256">
        <v>2.8370000000000006</v>
      </c>
      <c r="H22" s="255">
        <v>2.7999999999999994</v>
      </c>
      <c r="I22" s="255">
        <v>2.6649999999999991</v>
      </c>
      <c r="J22" s="255">
        <v>2.8069999999999999</v>
      </c>
      <c r="K22" s="255">
        <v>2.987000000000001</v>
      </c>
    </row>
    <row r="23" spans="1:11" ht="15" customHeight="1" x14ac:dyDescent="0.25">
      <c r="A23" s="187" t="s">
        <v>339</v>
      </c>
      <c r="B23" s="254">
        <v>0.23634504814263865</v>
      </c>
      <c r="C23" s="255">
        <v>0.24345524716260694</v>
      </c>
      <c r="D23" s="255">
        <v>0.23708310149209649</v>
      </c>
      <c r="E23" s="255">
        <v>0.2253414452646651</v>
      </c>
      <c r="F23" s="255">
        <v>0.21202815682535953</v>
      </c>
      <c r="G23" s="256">
        <v>0.18209476997942639</v>
      </c>
      <c r="H23" s="255">
        <v>0.14218358751818225</v>
      </c>
      <c r="I23" s="255">
        <v>0.12721689409521569</v>
      </c>
      <c r="J23" s="255">
        <v>0.12098077183564632</v>
      </c>
      <c r="K23" s="255">
        <v>0.11723909847990467</v>
      </c>
    </row>
    <row r="24" spans="1:11" ht="15" customHeight="1" x14ac:dyDescent="0.25">
      <c r="A24" s="187" t="s">
        <v>340</v>
      </c>
      <c r="B24" s="254">
        <v>6.7897796502853255E-2</v>
      </c>
      <c r="C24" s="255">
        <v>0.15900750144987566</v>
      </c>
      <c r="D24" s="255">
        <v>0.16278543745161511</v>
      </c>
      <c r="E24" s="255">
        <v>0.12521237863255166</v>
      </c>
      <c r="F24" s="255">
        <v>0.12671547570382424</v>
      </c>
      <c r="G24" s="256">
        <v>0.10197669969937995</v>
      </c>
      <c r="H24" s="255">
        <v>7.4076048543011738E-2</v>
      </c>
      <c r="I24" s="255">
        <v>0.10000058456994311</v>
      </c>
      <c r="J24" s="255">
        <v>0.10778849500791161</v>
      </c>
      <c r="K24" s="255">
        <v>7.5345005188041214E-2</v>
      </c>
    </row>
    <row r="25" spans="1:11" ht="15" customHeight="1" x14ac:dyDescent="0.25">
      <c r="A25" s="187" t="s">
        <v>341</v>
      </c>
      <c r="B25" s="254">
        <v>0</v>
      </c>
      <c r="C25" s="255">
        <v>0.13477599080083724</v>
      </c>
      <c r="D25" s="255">
        <v>0.17685362788674122</v>
      </c>
      <c r="E25" s="255">
        <v>0.16913140844607255</v>
      </c>
      <c r="F25" s="255">
        <v>0.16097332718567881</v>
      </c>
      <c r="G25" s="256">
        <v>0.12520991902622741</v>
      </c>
      <c r="H25" s="255">
        <v>8.628133046646301E-2</v>
      </c>
      <c r="I25" s="255">
        <v>3.8898957761654376E-2</v>
      </c>
      <c r="J25" s="255">
        <v>0</v>
      </c>
      <c r="K25" s="255">
        <v>0</v>
      </c>
    </row>
    <row r="26" spans="1:11" ht="15" customHeight="1" x14ac:dyDescent="0.25">
      <c r="A26" s="183" t="s">
        <v>342</v>
      </c>
      <c r="B26" s="251">
        <v>1.5934385634624597</v>
      </c>
      <c r="C26" s="252">
        <v>1.8393767787754196</v>
      </c>
      <c r="D26" s="252">
        <v>1.8829789811981852</v>
      </c>
      <c r="E26" s="252">
        <v>1.9205552587894932</v>
      </c>
      <c r="F26" s="252">
        <v>2.1145665715491058</v>
      </c>
      <c r="G26" s="253">
        <v>3.9023210742622729</v>
      </c>
      <c r="H26" s="252">
        <v>6.6150431790067286</v>
      </c>
      <c r="I26" s="252">
        <v>11.188705718757655</v>
      </c>
      <c r="J26" s="252">
        <v>18.347045912485978</v>
      </c>
      <c r="K26" s="252">
        <v>29.551799337153557</v>
      </c>
    </row>
    <row r="27" spans="1:11" ht="15" customHeight="1" x14ac:dyDescent="0.25">
      <c r="A27" s="183" t="s">
        <v>350</v>
      </c>
      <c r="B27" s="251">
        <v>-4.6965644437570946</v>
      </c>
      <c r="C27" s="252">
        <v>-5.3427568565879229</v>
      </c>
      <c r="D27" s="252">
        <v>-5.8690807645751422</v>
      </c>
      <c r="E27" s="252">
        <v>-5.9988337802100622</v>
      </c>
      <c r="F27" s="252">
        <v>-5.610919272961409</v>
      </c>
      <c r="G27" s="253">
        <v>-8.0425839685125471</v>
      </c>
      <c r="H27" s="252">
        <v>-11.981534374316432</v>
      </c>
      <c r="I27" s="252">
        <v>-18.127209270319369</v>
      </c>
      <c r="J27" s="252">
        <v>-27.560271284975762</v>
      </c>
      <c r="K27" s="252">
        <v>-39.970715139952787</v>
      </c>
    </row>
    <row r="28" spans="1:11" ht="15" customHeight="1" x14ac:dyDescent="0.25">
      <c r="A28" s="187" t="s">
        <v>361</v>
      </c>
      <c r="B28" s="254">
        <v>-0.13977553000458032</v>
      </c>
      <c r="C28" s="255">
        <v>-0.19001817057799172</v>
      </c>
      <c r="D28" s="255">
        <v>-0.45974277719348672</v>
      </c>
      <c r="E28" s="255">
        <v>-0.26095650829096934</v>
      </c>
      <c r="F28" s="255">
        <v>-4.8123890857835132E-2</v>
      </c>
      <c r="G28" s="256">
        <v>0</v>
      </c>
      <c r="H28" s="255">
        <v>0</v>
      </c>
      <c r="I28" s="255">
        <v>0</v>
      </c>
      <c r="J28" s="255">
        <v>0</v>
      </c>
      <c r="K28" s="255">
        <v>0</v>
      </c>
    </row>
    <row r="29" spans="1:11" ht="15" customHeight="1" x14ac:dyDescent="0.25">
      <c r="A29" s="183" t="s">
        <v>364</v>
      </c>
      <c r="B29" s="251">
        <v>-2.9633503502900544</v>
      </c>
      <c r="C29" s="252">
        <v>-3.3133619072345111</v>
      </c>
      <c r="D29" s="252">
        <v>-3.5263590061834709</v>
      </c>
      <c r="E29" s="252">
        <v>-3.8173220131296004</v>
      </c>
      <c r="F29" s="252">
        <v>-3.4482288105544678</v>
      </c>
      <c r="G29" s="253">
        <v>-4.1402628942502737</v>
      </c>
      <c r="H29" s="252">
        <v>-5.3664911953097016</v>
      </c>
      <c r="I29" s="252">
        <v>-6.9385035515617126</v>
      </c>
      <c r="J29" s="252">
        <v>-9.2132253724897843</v>
      </c>
      <c r="K29" s="252">
        <v>-10.41891580279923</v>
      </c>
    </row>
    <row r="30" spans="1:11" ht="15" customHeight="1" thickBot="1" x14ac:dyDescent="0.3">
      <c r="A30" s="191" t="s">
        <v>372</v>
      </c>
      <c r="B30" s="257">
        <v>43.281354371989082</v>
      </c>
      <c r="C30" s="258">
        <v>53.247881219851308</v>
      </c>
      <c r="D30" s="258">
        <v>58.965027255032368</v>
      </c>
      <c r="E30" s="258">
        <v>64.028834957399056</v>
      </c>
      <c r="F30" s="259">
        <v>67.842420041698574</v>
      </c>
      <c r="G30" s="258">
        <v>87.220484697806242</v>
      </c>
      <c r="H30" s="258">
        <v>144.06295100372185</v>
      </c>
      <c r="I30" s="258">
        <v>240.20961345245669</v>
      </c>
      <c r="J30" s="258">
        <v>390.85826341490701</v>
      </c>
      <c r="K30" s="258">
        <v>624.52264030793788</v>
      </c>
    </row>
    <row r="31" spans="1:11" ht="15" customHeight="1" x14ac:dyDescent="0.2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233" t="s">
        <v>386</v>
      </c>
    </row>
  </sheetData>
  <mergeCells count="11">
    <mergeCell ref="K3:K4"/>
    <mergeCell ref="C2:F2"/>
    <mergeCell ref="G2:K2"/>
    <mergeCell ref="C3:C4"/>
    <mergeCell ref="D3:D4"/>
    <mergeCell ref="E3:E4"/>
    <mergeCell ref="F3:F4"/>
    <mergeCell ref="G3:G4"/>
    <mergeCell ref="H3:H4"/>
    <mergeCell ref="I3:I4"/>
    <mergeCell ref="J3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showGridLines="0" zoomScaleNormal="100" zoomScaleSheetLayoutView="100" workbookViewId="0"/>
  </sheetViews>
  <sheetFormatPr defaultRowHeight="15" customHeight="1" x14ac:dyDescent="0.2"/>
  <cols>
    <col min="1" max="1" width="56.28515625" style="33" customWidth="1"/>
    <col min="2" max="5" width="10.140625" style="33" customWidth="1"/>
    <col min="6" max="16384" width="9.140625" style="33"/>
  </cols>
  <sheetData>
    <row r="1" spans="1:8" ht="15" customHeight="1" x14ac:dyDescent="0.2">
      <c r="A1" s="1" t="s">
        <v>192</v>
      </c>
      <c r="B1" s="2"/>
      <c r="C1" s="2"/>
    </row>
    <row r="2" spans="1:8" ht="25.5" customHeight="1" x14ac:dyDescent="0.2">
      <c r="A2" s="324"/>
      <c r="B2" s="355" t="s">
        <v>18</v>
      </c>
      <c r="C2" s="355"/>
      <c r="D2" s="356" t="s">
        <v>193</v>
      </c>
      <c r="E2" s="356"/>
    </row>
    <row r="3" spans="1:8" ht="15" customHeight="1" x14ac:dyDescent="0.2">
      <c r="A3" s="36"/>
      <c r="B3" s="315" t="s">
        <v>0</v>
      </c>
      <c r="C3" s="315" t="s">
        <v>189</v>
      </c>
      <c r="D3" s="315" t="s">
        <v>0</v>
      </c>
      <c r="E3" s="315" t="s">
        <v>189</v>
      </c>
    </row>
    <row r="4" spans="1:8" ht="15" customHeight="1" x14ac:dyDescent="0.2">
      <c r="A4" s="37" t="s">
        <v>1</v>
      </c>
      <c r="B4" s="38">
        <v>-5.0611735493421195</v>
      </c>
      <c r="C4" s="39">
        <v>-3497.6909999999998</v>
      </c>
      <c r="D4" s="40">
        <v>-0.16117354934211914</v>
      </c>
      <c r="E4" s="41">
        <v>-83.690999999999804</v>
      </c>
      <c r="G4" s="42"/>
      <c r="H4" s="39"/>
    </row>
    <row r="5" spans="1:8" ht="15" customHeight="1" x14ac:dyDescent="0.2">
      <c r="A5" s="43" t="s">
        <v>2</v>
      </c>
      <c r="B5" s="44">
        <v>-0.11999990681925578</v>
      </c>
      <c r="C5" s="45">
        <v>-82.929895604371737</v>
      </c>
      <c r="D5" s="46">
        <v>-1.9999906819255772E-2</v>
      </c>
      <c r="E5" s="47">
        <v>14.070104395628263</v>
      </c>
      <c r="G5" s="42"/>
      <c r="H5" s="39"/>
    </row>
    <row r="6" spans="1:8" ht="15" customHeight="1" x14ac:dyDescent="0.2">
      <c r="A6" s="43" t="s">
        <v>3</v>
      </c>
      <c r="B6" s="44">
        <v>-0.34876997408415494</v>
      </c>
      <c r="C6" s="45">
        <v>-241.02900000000005</v>
      </c>
      <c r="D6" s="46">
        <v>5.1230025915845079E-2</v>
      </c>
      <c r="E6" s="47">
        <v>40.970999999999947</v>
      </c>
      <c r="G6" s="42"/>
      <c r="H6" s="39"/>
    </row>
    <row r="7" spans="1:8" ht="15" customHeight="1" x14ac:dyDescent="0.2">
      <c r="A7" s="48" t="s">
        <v>4</v>
      </c>
      <c r="B7" s="44">
        <v>8.5471643782295312E-2</v>
      </c>
      <c r="C7" s="45">
        <v>59.067999999999998</v>
      </c>
      <c r="D7" s="46">
        <v>-1.4528356217704694E-2</v>
      </c>
      <c r="E7" s="47">
        <v>6.799999999999784E-2</v>
      </c>
      <c r="H7" s="45"/>
    </row>
    <row r="8" spans="1:8" ht="15" customHeight="1" x14ac:dyDescent="0.2">
      <c r="A8" s="48" t="s">
        <v>5</v>
      </c>
      <c r="B8" s="44">
        <v>0.24611370848364092</v>
      </c>
      <c r="C8" s="45">
        <v>170.08500000000001</v>
      </c>
      <c r="D8" s="46">
        <v>4.6113708483640908E-2</v>
      </c>
      <c r="E8" s="47">
        <v>8.5000000000007958E-2</v>
      </c>
      <c r="H8" s="45"/>
    </row>
    <row r="9" spans="1:8" ht="15" customHeight="1" x14ac:dyDescent="0.2">
      <c r="A9" s="48" t="s">
        <v>6</v>
      </c>
      <c r="B9" s="44">
        <v>0.1280019910777721</v>
      </c>
      <c r="C9" s="45">
        <v>88.46</v>
      </c>
      <c r="D9" s="46">
        <v>2.8001991077772098E-2</v>
      </c>
      <c r="E9" s="47">
        <v>1.4599999999999937</v>
      </c>
      <c r="H9" s="45"/>
    </row>
    <row r="10" spans="1:8" ht="15" customHeight="1" x14ac:dyDescent="0.2">
      <c r="A10" s="48" t="s">
        <v>7</v>
      </c>
      <c r="B10" s="44">
        <v>-0.91660480723733617</v>
      </c>
      <c r="C10" s="45">
        <v>-633.45000000000005</v>
      </c>
      <c r="D10" s="46">
        <v>-1.660480723733615E-2</v>
      </c>
      <c r="E10" s="47">
        <v>0.54999999999995453</v>
      </c>
      <c r="H10" s="45"/>
    </row>
    <row r="11" spans="1:8" ht="15" customHeight="1" x14ac:dyDescent="0.2">
      <c r="A11" s="48" t="s">
        <v>8</v>
      </c>
      <c r="B11" s="44">
        <v>4.3339222640406426E-2</v>
      </c>
      <c r="C11" s="45">
        <v>29.950999999999997</v>
      </c>
      <c r="D11" s="46">
        <v>-5.666077735959358E-2</v>
      </c>
      <c r="E11" s="47">
        <v>-6.049000000000003</v>
      </c>
      <c r="H11" s="45"/>
    </row>
    <row r="12" spans="1:8" ht="15" customHeight="1" x14ac:dyDescent="0.2">
      <c r="A12" s="49" t="s">
        <v>174</v>
      </c>
      <c r="B12" s="44">
        <v>2.9226590727886519E-2</v>
      </c>
      <c r="C12" s="45">
        <v>20.198</v>
      </c>
      <c r="D12" s="46">
        <v>2.9226590727886519E-2</v>
      </c>
      <c r="E12" s="47">
        <v>20.198</v>
      </c>
      <c r="H12" s="45"/>
    </row>
    <row r="13" spans="1:8" ht="15" customHeight="1" x14ac:dyDescent="0.2">
      <c r="A13" s="49" t="s">
        <v>173</v>
      </c>
      <c r="B13" s="44">
        <v>3.5681676441179998E-2</v>
      </c>
      <c r="C13" s="45">
        <v>24.658999999999999</v>
      </c>
      <c r="D13" s="46">
        <v>3.5681676441179998E-2</v>
      </c>
      <c r="E13" s="47">
        <v>24.658999999999999</v>
      </c>
      <c r="H13" s="45"/>
    </row>
    <row r="14" spans="1:8" ht="15" customHeight="1" x14ac:dyDescent="0.2">
      <c r="A14" s="43" t="s">
        <v>9</v>
      </c>
      <c r="B14" s="44">
        <v>-1.5685525472338344</v>
      </c>
      <c r="C14" s="45">
        <v>-1084</v>
      </c>
      <c r="D14" s="46">
        <v>3.1447452766165673E-2</v>
      </c>
      <c r="E14" s="47">
        <v>0</v>
      </c>
      <c r="H14" s="45"/>
    </row>
    <row r="15" spans="1:8" ht="15" customHeight="1" x14ac:dyDescent="0.2">
      <c r="A15" s="37" t="s">
        <v>10</v>
      </c>
      <c r="B15" s="38">
        <v>-3.0238511212048742</v>
      </c>
      <c r="C15" s="39">
        <v>-2089.7321043956281</v>
      </c>
      <c r="D15" s="40">
        <v>-0.22385112120487438</v>
      </c>
      <c r="E15" s="41">
        <v>-138.73210439562808</v>
      </c>
      <c r="H15" s="45"/>
    </row>
    <row r="16" spans="1:8" ht="15" customHeight="1" x14ac:dyDescent="0.2">
      <c r="A16" s="48" t="s">
        <v>447</v>
      </c>
      <c r="B16" s="44">
        <v>1.1530330181860937</v>
      </c>
      <c r="C16" s="45">
        <v>796.84151730710028</v>
      </c>
      <c r="D16" s="46">
        <v>0.35303301818609356</v>
      </c>
      <c r="E16" s="47">
        <v>222.84151730710022</v>
      </c>
      <c r="G16" s="42"/>
      <c r="H16" s="45"/>
    </row>
    <row r="17" spans="1:8" ht="15" customHeight="1" x14ac:dyDescent="0.2">
      <c r="A17" s="50" t="s">
        <v>175</v>
      </c>
      <c r="B17" s="51">
        <v>1.8017115372641204</v>
      </c>
      <c r="C17" s="52">
        <v>1245.1322143071002</v>
      </c>
      <c r="D17" s="53">
        <v>1.0017115372641203</v>
      </c>
      <c r="E17" s="54">
        <v>671.13221430710018</v>
      </c>
      <c r="G17" s="42"/>
      <c r="H17" s="45"/>
    </row>
    <row r="18" spans="1:8" ht="15" customHeight="1" x14ac:dyDescent="0.2">
      <c r="A18" s="50" t="s">
        <v>176</v>
      </c>
      <c r="B18" s="51">
        <v>0.64867851907802676</v>
      </c>
      <c r="C18" s="52">
        <v>448.29069699999997</v>
      </c>
      <c r="D18" s="53">
        <v>0.64867851907802676</v>
      </c>
      <c r="E18" s="54">
        <v>448.29069699999997</v>
      </c>
      <c r="G18" s="42"/>
      <c r="H18" s="45"/>
    </row>
    <row r="19" spans="1:8" ht="15" customHeight="1" x14ac:dyDescent="0.2">
      <c r="A19" s="48" t="s">
        <v>12</v>
      </c>
      <c r="B19" s="44">
        <v>-0.11141932300461738</v>
      </c>
      <c r="C19" s="45">
        <v>-77</v>
      </c>
      <c r="D19" s="46">
        <v>-1.1419323004617371E-2</v>
      </c>
      <c r="E19" s="47">
        <v>0</v>
      </c>
      <c r="H19" s="45"/>
    </row>
    <row r="20" spans="1:8" ht="15" customHeight="1" x14ac:dyDescent="0.2">
      <c r="A20" s="48" t="s">
        <v>13</v>
      </c>
      <c r="B20" s="44">
        <v>0.67512628729110691</v>
      </c>
      <c r="C20" s="55">
        <v>466.56830000000002</v>
      </c>
      <c r="D20" s="46">
        <v>-2.4873712708893048E-2</v>
      </c>
      <c r="E20" s="56">
        <v>0</v>
      </c>
      <c r="H20" s="45"/>
    </row>
    <row r="21" spans="1:8" ht="15" customHeight="1" thickBot="1" x14ac:dyDescent="0.25">
      <c r="A21" s="57" t="s">
        <v>14</v>
      </c>
      <c r="B21" s="58">
        <v>-2.6573637133145045</v>
      </c>
      <c r="C21" s="59">
        <v>-1836.4588870885277</v>
      </c>
      <c r="D21" s="60">
        <v>0.14263628668549533</v>
      </c>
      <c r="E21" s="59">
        <v>84.109412911472191</v>
      </c>
      <c r="H21" s="45"/>
    </row>
    <row r="22" spans="1:8" ht="15" customHeight="1" x14ac:dyDescent="0.2">
      <c r="A22" s="61"/>
      <c r="B22" s="357" t="s">
        <v>15</v>
      </c>
      <c r="C22" s="357"/>
      <c r="D22" s="357"/>
      <c r="E22" s="357"/>
    </row>
  </sheetData>
  <mergeCells count="3">
    <mergeCell ref="B2:C2"/>
    <mergeCell ref="D2:E2"/>
    <mergeCell ref="B22:E22"/>
  </mergeCells>
  <pageMargins left="0.7" right="0.7" top="0.75" bottom="0.75" header="0.3" footer="0.3"/>
  <pageSetup paperSize="9" scale="94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showGridLines="0" workbookViewId="0"/>
  </sheetViews>
  <sheetFormatPr defaultRowHeight="15" customHeight="1" x14ac:dyDescent="0.2"/>
  <cols>
    <col min="1" max="1" width="3" style="62" customWidth="1"/>
    <col min="2" max="2" width="32" style="62" customWidth="1"/>
    <col min="3" max="5" width="16.7109375" style="62" customWidth="1"/>
    <col min="6" max="16384" width="9.140625" style="62"/>
  </cols>
  <sheetData>
    <row r="1" spans="1:5" ht="15" customHeight="1" x14ac:dyDescent="0.2">
      <c r="A1" s="1" t="s">
        <v>550</v>
      </c>
      <c r="B1" s="96"/>
      <c r="C1" s="122"/>
      <c r="D1" s="122"/>
      <c r="E1" s="122"/>
    </row>
    <row r="2" spans="1:5" ht="15" customHeight="1" x14ac:dyDescent="0.2">
      <c r="A2" s="91"/>
      <c r="B2" s="91"/>
      <c r="C2" s="123" t="s">
        <v>551</v>
      </c>
      <c r="D2" s="123" t="s">
        <v>552</v>
      </c>
      <c r="E2" s="123" t="s">
        <v>553</v>
      </c>
    </row>
    <row r="3" spans="1:5" ht="15" customHeight="1" x14ac:dyDescent="0.2">
      <c r="A3" s="124" t="s">
        <v>554</v>
      </c>
      <c r="B3" s="122" t="s">
        <v>555</v>
      </c>
      <c r="C3" s="125">
        <v>4.4713948352013819</v>
      </c>
      <c r="D3" s="125">
        <v>3.8513063083242907</v>
      </c>
      <c r="E3" s="126">
        <v>8.3227011435256717</v>
      </c>
    </row>
    <row r="4" spans="1:5" ht="15" customHeight="1" x14ac:dyDescent="0.2">
      <c r="A4" s="124" t="s">
        <v>556</v>
      </c>
      <c r="B4" s="127" t="s">
        <v>557</v>
      </c>
      <c r="C4" s="125">
        <v>1.430611240490606</v>
      </c>
      <c r="D4" s="125">
        <v>1.9881581392553469</v>
      </c>
      <c r="E4" s="126">
        <v>3.4187693797459522</v>
      </c>
    </row>
    <row r="5" spans="1:5" ht="15" customHeight="1" x14ac:dyDescent="0.2">
      <c r="A5" s="124" t="s">
        <v>558</v>
      </c>
      <c r="B5" s="122" t="s">
        <v>559</v>
      </c>
      <c r="C5" s="128">
        <v>2.4228020413673281</v>
      </c>
      <c r="D5" s="128">
        <v>2.7354498739003157</v>
      </c>
      <c r="E5" s="126">
        <v>5.1582519152676438</v>
      </c>
    </row>
    <row r="6" spans="1:5" ht="15" customHeight="1" x14ac:dyDescent="0.2">
      <c r="A6" s="129" t="s">
        <v>560</v>
      </c>
      <c r="B6" s="130" t="s">
        <v>561</v>
      </c>
      <c r="C6" s="131">
        <v>1.27666387348087</v>
      </c>
      <c r="D6" s="131">
        <v>2.0402133398727145</v>
      </c>
      <c r="E6" s="132">
        <v>3.3168772133535844</v>
      </c>
    </row>
    <row r="7" spans="1:5" ht="15" customHeight="1" x14ac:dyDescent="0.2">
      <c r="E7" s="233" t="s">
        <v>386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"/>
  <sheetViews>
    <sheetView showGridLines="0" workbookViewId="0"/>
  </sheetViews>
  <sheetFormatPr defaultRowHeight="15" customHeight="1" x14ac:dyDescent="0.25"/>
  <cols>
    <col min="1" max="1" width="27.140625" customWidth="1"/>
  </cols>
  <sheetData>
    <row r="1" spans="1:52" s="34" customFormat="1" ht="15" customHeight="1" x14ac:dyDescent="0.2">
      <c r="A1" s="345" t="s">
        <v>620</v>
      </c>
    </row>
    <row r="2" spans="1:52" s="34" customFormat="1" ht="15" customHeight="1" x14ac:dyDescent="0.2">
      <c r="A2" s="292"/>
      <c r="B2" s="153">
        <v>2010</v>
      </c>
      <c r="C2" s="153">
        <v>2011</v>
      </c>
      <c r="D2" s="153">
        <v>2012</v>
      </c>
      <c r="E2" s="153">
        <v>2013</v>
      </c>
      <c r="F2" s="153">
        <v>2014</v>
      </c>
      <c r="G2" s="153">
        <v>2015</v>
      </c>
      <c r="H2" s="153">
        <v>2016</v>
      </c>
      <c r="I2" s="153">
        <v>2017</v>
      </c>
      <c r="J2" s="153">
        <v>2018</v>
      </c>
      <c r="K2" s="153">
        <v>2019</v>
      </c>
      <c r="L2" s="153">
        <v>2020</v>
      </c>
      <c r="M2" s="153">
        <v>2021</v>
      </c>
      <c r="N2" s="153">
        <v>2022</v>
      </c>
      <c r="O2" s="153">
        <v>2023</v>
      </c>
      <c r="P2" s="153">
        <v>2024</v>
      </c>
      <c r="Q2" s="153">
        <v>2025</v>
      </c>
      <c r="R2" s="153">
        <v>2026</v>
      </c>
      <c r="S2" s="153">
        <v>2027</v>
      </c>
      <c r="T2" s="153">
        <v>2028</v>
      </c>
      <c r="U2" s="153">
        <v>2029</v>
      </c>
      <c r="V2" s="153">
        <v>2030</v>
      </c>
      <c r="W2" s="153">
        <v>2031</v>
      </c>
      <c r="X2" s="153">
        <v>2032</v>
      </c>
      <c r="Y2" s="153">
        <v>2033</v>
      </c>
      <c r="Z2" s="153">
        <v>2034</v>
      </c>
      <c r="AA2" s="153">
        <v>2035</v>
      </c>
      <c r="AB2" s="153">
        <v>2036</v>
      </c>
      <c r="AC2" s="153">
        <v>2037</v>
      </c>
      <c r="AD2" s="153">
        <v>2038</v>
      </c>
      <c r="AE2" s="153">
        <v>2039</v>
      </c>
      <c r="AF2" s="153">
        <v>2040</v>
      </c>
      <c r="AG2" s="153">
        <v>2041</v>
      </c>
      <c r="AH2" s="153">
        <v>2042</v>
      </c>
      <c r="AI2" s="153">
        <v>2043</v>
      </c>
      <c r="AJ2" s="153">
        <v>2044</v>
      </c>
      <c r="AK2" s="153">
        <v>2045</v>
      </c>
      <c r="AL2" s="153">
        <v>2046</v>
      </c>
      <c r="AM2" s="153">
        <v>2047</v>
      </c>
      <c r="AN2" s="153">
        <v>2048</v>
      </c>
      <c r="AO2" s="153">
        <v>2049</v>
      </c>
      <c r="AP2" s="153">
        <v>2050</v>
      </c>
      <c r="AQ2" s="153">
        <v>2051</v>
      </c>
      <c r="AR2" s="153">
        <v>2052</v>
      </c>
      <c r="AS2" s="153">
        <v>2053</v>
      </c>
      <c r="AT2" s="153">
        <v>2054</v>
      </c>
      <c r="AU2" s="153">
        <v>2055</v>
      </c>
      <c r="AV2" s="153">
        <v>2056</v>
      </c>
      <c r="AW2" s="153">
        <v>2057</v>
      </c>
      <c r="AX2" s="153">
        <v>2058</v>
      </c>
      <c r="AY2" s="153">
        <v>2059</v>
      </c>
      <c r="AZ2" s="153">
        <v>2060</v>
      </c>
    </row>
    <row r="3" spans="1:52" s="34" customFormat="1" ht="15" customHeight="1" x14ac:dyDescent="0.2">
      <c r="A3" s="293" t="s">
        <v>651</v>
      </c>
      <c r="B3" s="294">
        <v>59.783416633011399</v>
      </c>
      <c r="C3" s="294">
        <v>58.695230983617677</v>
      </c>
      <c r="D3" s="294">
        <v>58.447271832737805</v>
      </c>
      <c r="E3" s="294">
        <v>58.291470378982979</v>
      </c>
      <c r="F3" s="294">
        <v>58.124936294979832</v>
      </c>
      <c r="G3" s="294">
        <v>57.679971687144636</v>
      </c>
      <c r="H3" s="294">
        <v>57.30590485361445</v>
      </c>
      <c r="I3" s="294">
        <v>56.674550310846648</v>
      </c>
      <c r="J3" s="294">
        <v>56.348274400542088</v>
      </c>
      <c r="K3" s="294">
        <v>56.28387797896476</v>
      </c>
      <c r="L3" s="294">
        <v>56.346233354893272</v>
      </c>
      <c r="M3" s="294">
        <v>56.486996398842813</v>
      </c>
      <c r="N3" s="294">
        <v>56.404781552787384</v>
      </c>
      <c r="O3" s="294">
        <v>56.049197974938515</v>
      </c>
      <c r="P3" s="294">
        <v>56.032834387854194</v>
      </c>
      <c r="Q3" s="294">
        <v>56.142817226858156</v>
      </c>
      <c r="R3" s="294">
        <v>56.163075577706515</v>
      </c>
      <c r="S3" s="294">
        <v>56.344980986201541</v>
      </c>
      <c r="T3" s="294">
        <v>56.855651461381399</v>
      </c>
      <c r="U3" s="294">
        <v>57.554570078909073</v>
      </c>
      <c r="V3" s="294">
        <v>58.225761058686786</v>
      </c>
      <c r="W3" s="294">
        <v>58.314085567167474</v>
      </c>
      <c r="X3" s="294">
        <v>58.418932791991281</v>
      </c>
      <c r="Y3" s="294">
        <v>58.450907808912199</v>
      </c>
      <c r="Z3" s="294">
        <v>58.112734094015082</v>
      </c>
      <c r="AA3" s="294">
        <v>57.679908481466036</v>
      </c>
      <c r="AB3" s="294">
        <v>56.954965389987464</v>
      </c>
      <c r="AC3" s="294">
        <v>56.449964737574355</v>
      </c>
      <c r="AD3" s="294">
        <v>56.035009436970171</v>
      </c>
      <c r="AE3" s="294">
        <v>55.630168648095122</v>
      </c>
      <c r="AF3" s="294">
        <v>55.376115388818093</v>
      </c>
      <c r="AG3" s="294">
        <v>55.072354239732888</v>
      </c>
      <c r="AH3" s="294">
        <v>54.790434363436844</v>
      </c>
      <c r="AI3" s="294">
        <v>54.538355366721426</v>
      </c>
      <c r="AJ3" s="294">
        <v>54.330320506555339</v>
      </c>
      <c r="AK3" s="294">
        <v>54.137335625196002</v>
      </c>
      <c r="AL3" s="294">
        <v>53.957165695952888</v>
      </c>
      <c r="AM3" s="294">
        <v>53.716668571449333</v>
      </c>
      <c r="AN3" s="294">
        <v>53.526280274605028</v>
      </c>
      <c r="AO3" s="294">
        <v>53.319946825635036</v>
      </c>
      <c r="AP3" s="294">
        <v>53.046082608029074</v>
      </c>
      <c r="AQ3" s="294">
        <v>52.808781233283717</v>
      </c>
      <c r="AR3" s="294">
        <v>52.521106354471158</v>
      </c>
      <c r="AS3" s="294">
        <v>52.247887249074054</v>
      </c>
      <c r="AT3" s="294">
        <v>52.086837768025632</v>
      </c>
      <c r="AU3" s="294">
        <v>52.032222568144263</v>
      </c>
      <c r="AV3" s="294">
        <v>52.132309711394875</v>
      </c>
      <c r="AW3" s="294">
        <v>52.347260993880717</v>
      </c>
      <c r="AX3" s="294">
        <v>52.713122791812836</v>
      </c>
      <c r="AY3" s="294">
        <v>53.150038431683058</v>
      </c>
      <c r="AZ3" s="294">
        <v>53.499470341659801</v>
      </c>
    </row>
    <row r="4" spans="1:52" s="34" customFormat="1" ht="15" customHeight="1" thickBot="1" x14ac:dyDescent="0.25">
      <c r="A4" s="295" t="s">
        <v>652</v>
      </c>
      <c r="B4" s="296">
        <v>59.783416633011399</v>
      </c>
      <c r="C4" s="296">
        <v>58.695230983617677</v>
      </c>
      <c r="D4" s="296">
        <v>58.447271832737805</v>
      </c>
      <c r="E4" s="296">
        <v>58.291470378982979</v>
      </c>
      <c r="F4" s="296">
        <v>58.124936294979832</v>
      </c>
      <c r="G4" s="296">
        <v>57.679971687144636</v>
      </c>
      <c r="H4" s="296">
        <v>57.30590485361445</v>
      </c>
      <c r="I4" s="296">
        <v>56.807889618737285</v>
      </c>
      <c r="J4" s="296">
        <v>56.708856947066479</v>
      </c>
      <c r="K4" s="296">
        <v>56.936087357975666</v>
      </c>
      <c r="L4" s="296">
        <v>57.312742474929202</v>
      </c>
      <c r="M4" s="296">
        <v>57.788129440384431</v>
      </c>
      <c r="N4" s="296">
        <v>58.053400571034977</v>
      </c>
      <c r="O4" s="296">
        <v>58.063411297430015</v>
      </c>
      <c r="P4" s="296">
        <v>58.404998135247354</v>
      </c>
      <c r="Q4" s="296">
        <v>58.882582076228488</v>
      </c>
      <c r="R4" s="296">
        <v>59.268934427887146</v>
      </c>
      <c r="S4" s="296">
        <v>59.806946035703824</v>
      </c>
      <c r="T4" s="296">
        <v>60.619941406317835</v>
      </c>
      <c r="U4" s="296">
        <v>61.559530989987884</v>
      </c>
      <c r="V4" s="296">
        <v>62.462005759877094</v>
      </c>
      <c r="W4" s="296">
        <v>62.84205990631844</v>
      </c>
      <c r="X4" s="296">
        <v>63.309937813428853</v>
      </c>
      <c r="Y4" s="296">
        <v>63.766179408531173</v>
      </c>
      <c r="Z4" s="296">
        <v>63.861950078078998</v>
      </c>
      <c r="AA4" s="296">
        <v>63.912196281478131</v>
      </c>
      <c r="AB4" s="296">
        <v>63.741386168466278</v>
      </c>
      <c r="AC4" s="296">
        <v>63.795121932763657</v>
      </c>
      <c r="AD4" s="296">
        <v>63.898717856953134</v>
      </c>
      <c r="AE4" s="296">
        <v>64.03422198847808</v>
      </c>
      <c r="AF4" s="296">
        <v>64.320030025415022</v>
      </c>
      <c r="AG4" s="296">
        <v>64.58768418012248</v>
      </c>
      <c r="AH4" s="296">
        <v>64.833940245061811</v>
      </c>
      <c r="AI4" s="296">
        <v>65.065607688885223</v>
      </c>
      <c r="AJ4" s="296">
        <v>65.401209204626454</v>
      </c>
      <c r="AK4" s="296">
        <v>65.743354596057031</v>
      </c>
      <c r="AL4" s="296">
        <v>66.132244604517822</v>
      </c>
      <c r="AM4" s="296">
        <v>66.436629098497463</v>
      </c>
      <c r="AN4" s="296">
        <v>66.790672785502764</v>
      </c>
      <c r="AO4" s="296">
        <v>67.181138435639866</v>
      </c>
      <c r="AP4" s="296">
        <v>67.544181386818252</v>
      </c>
      <c r="AQ4" s="296">
        <v>68.031361575595866</v>
      </c>
      <c r="AR4" s="296">
        <v>68.500041734835676</v>
      </c>
      <c r="AS4" s="296">
        <v>68.988227685325583</v>
      </c>
      <c r="AT4" s="296">
        <v>69.527956988037872</v>
      </c>
      <c r="AU4" s="296">
        <v>70.117573339856037</v>
      </c>
      <c r="AV4" s="296">
        <v>70.773917774186842</v>
      </c>
      <c r="AW4" s="296">
        <v>71.460504471208594</v>
      </c>
      <c r="AX4" s="296">
        <v>72.216717153669535</v>
      </c>
      <c r="AY4" s="296">
        <v>73.006133575812299</v>
      </c>
      <c r="AZ4" s="296">
        <v>73.738136294958963</v>
      </c>
    </row>
    <row r="5" spans="1:52" s="28" customFormat="1" ht="15" customHeight="1" x14ac:dyDescent="0.25">
      <c r="A5" s="152" t="s">
        <v>644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"/>
  <sheetViews>
    <sheetView showGridLines="0" workbookViewId="0"/>
  </sheetViews>
  <sheetFormatPr defaultRowHeight="15" customHeight="1" x14ac:dyDescent="0.25"/>
  <cols>
    <col min="1" max="1" width="27.140625" customWidth="1"/>
  </cols>
  <sheetData>
    <row r="1" spans="1:52" s="34" customFormat="1" ht="15" customHeight="1" x14ac:dyDescent="0.2">
      <c r="A1" s="345" t="s">
        <v>621</v>
      </c>
    </row>
    <row r="2" spans="1:52" s="34" customFormat="1" ht="15" customHeight="1" x14ac:dyDescent="0.2">
      <c r="A2" s="311"/>
      <c r="B2" s="153">
        <v>2010</v>
      </c>
      <c r="C2" s="153">
        <v>2011</v>
      </c>
      <c r="D2" s="153">
        <v>2012</v>
      </c>
      <c r="E2" s="153">
        <v>2013</v>
      </c>
      <c r="F2" s="153">
        <v>2014</v>
      </c>
      <c r="G2" s="153">
        <v>2015</v>
      </c>
      <c r="H2" s="153">
        <v>2016</v>
      </c>
      <c r="I2" s="153">
        <v>2017</v>
      </c>
      <c r="J2" s="153">
        <v>2018</v>
      </c>
      <c r="K2" s="153">
        <v>2019</v>
      </c>
      <c r="L2" s="153">
        <v>2020</v>
      </c>
      <c r="M2" s="153">
        <v>2021</v>
      </c>
      <c r="N2" s="153">
        <v>2022</v>
      </c>
      <c r="O2" s="153">
        <v>2023</v>
      </c>
      <c r="P2" s="153">
        <v>2024</v>
      </c>
      <c r="Q2" s="153">
        <v>2025</v>
      </c>
      <c r="R2" s="153">
        <v>2026</v>
      </c>
      <c r="S2" s="153">
        <v>2027</v>
      </c>
      <c r="T2" s="153">
        <v>2028</v>
      </c>
      <c r="U2" s="153">
        <v>2029</v>
      </c>
      <c r="V2" s="153">
        <v>2030</v>
      </c>
      <c r="W2" s="153">
        <v>2031</v>
      </c>
      <c r="X2" s="153">
        <v>2032</v>
      </c>
      <c r="Y2" s="153">
        <v>2033</v>
      </c>
      <c r="Z2" s="153">
        <v>2034</v>
      </c>
      <c r="AA2" s="153">
        <v>2035</v>
      </c>
      <c r="AB2" s="153">
        <v>2036</v>
      </c>
      <c r="AC2" s="153">
        <v>2037</v>
      </c>
      <c r="AD2" s="153">
        <v>2038</v>
      </c>
      <c r="AE2" s="153">
        <v>2039</v>
      </c>
      <c r="AF2" s="153">
        <v>2040</v>
      </c>
      <c r="AG2" s="153">
        <v>2041</v>
      </c>
      <c r="AH2" s="153">
        <v>2042</v>
      </c>
      <c r="AI2" s="153">
        <v>2043</v>
      </c>
      <c r="AJ2" s="153">
        <v>2044</v>
      </c>
      <c r="AK2" s="153">
        <v>2045</v>
      </c>
      <c r="AL2" s="153">
        <v>2046</v>
      </c>
      <c r="AM2" s="153">
        <v>2047</v>
      </c>
      <c r="AN2" s="153">
        <v>2048</v>
      </c>
      <c r="AO2" s="153">
        <v>2049</v>
      </c>
      <c r="AP2" s="153">
        <v>2050</v>
      </c>
      <c r="AQ2" s="153">
        <v>2051</v>
      </c>
      <c r="AR2" s="153">
        <v>2052</v>
      </c>
      <c r="AS2" s="153">
        <v>2053</v>
      </c>
      <c r="AT2" s="153">
        <v>2054</v>
      </c>
      <c r="AU2" s="153">
        <v>2055</v>
      </c>
      <c r="AV2" s="153">
        <v>2056</v>
      </c>
      <c r="AW2" s="153">
        <v>2057</v>
      </c>
      <c r="AX2" s="153">
        <v>2058</v>
      </c>
      <c r="AY2" s="153">
        <v>2059</v>
      </c>
      <c r="AZ2" s="153">
        <v>2060</v>
      </c>
    </row>
    <row r="3" spans="1:52" s="34" customFormat="1" ht="15" customHeight="1" x14ac:dyDescent="0.2">
      <c r="A3" s="293" t="s">
        <v>653</v>
      </c>
      <c r="B3" s="294">
        <v>32.19718056582574</v>
      </c>
      <c r="C3" s="294">
        <v>32.684897191643273</v>
      </c>
      <c r="D3" s="294">
        <v>33.008056062704696</v>
      </c>
      <c r="E3" s="294">
        <v>34.122398331596465</v>
      </c>
      <c r="F3" s="294">
        <v>34.977308214222326</v>
      </c>
      <c r="G3" s="294">
        <v>36.105873191171902</v>
      </c>
      <c r="H3" s="294">
        <v>37.628349491808507</v>
      </c>
      <c r="I3" s="294">
        <v>39.697470193601383</v>
      </c>
      <c r="J3" s="294">
        <v>42.073115992382455</v>
      </c>
      <c r="K3" s="294">
        <v>44.39393759406142</v>
      </c>
      <c r="L3" s="294">
        <v>46.209316921315647</v>
      </c>
      <c r="M3" s="294">
        <v>48.022272420230969</v>
      </c>
      <c r="N3" s="294">
        <v>49.617783597149845</v>
      </c>
      <c r="O3" s="294">
        <v>50.427133693897098</v>
      </c>
      <c r="P3" s="294">
        <v>51.15907212838033</v>
      </c>
      <c r="Q3" s="294">
        <v>51.362359135676662</v>
      </c>
      <c r="R3" s="294">
        <v>51.650121685246297</v>
      </c>
      <c r="S3" s="294">
        <v>52.033367996859624</v>
      </c>
      <c r="T3" s="294">
        <v>52.504107334742621</v>
      </c>
      <c r="U3" s="294">
        <v>53.157125994747489</v>
      </c>
      <c r="V3" s="294">
        <v>53.88281661630252</v>
      </c>
      <c r="W3" s="294">
        <v>54.076227655900468</v>
      </c>
      <c r="X3" s="294">
        <v>53.866325526594906</v>
      </c>
      <c r="Y3" s="294">
        <v>53.164101568141653</v>
      </c>
      <c r="Z3" s="294">
        <v>52.586455035937242</v>
      </c>
      <c r="AA3" s="294">
        <v>51.96787138640574</v>
      </c>
      <c r="AB3" s="294">
        <v>51.140471844964928</v>
      </c>
      <c r="AC3" s="294">
        <v>50.509910511494596</v>
      </c>
      <c r="AD3" s="294">
        <v>50.10252267129183</v>
      </c>
      <c r="AE3" s="294">
        <v>49.911498949706932</v>
      </c>
      <c r="AF3" s="294">
        <v>49.783899282431761</v>
      </c>
      <c r="AG3" s="294">
        <v>49.492600224691472</v>
      </c>
      <c r="AH3" s="294">
        <v>49.214822909106104</v>
      </c>
      <c r="AI3" s="294">
        <v>49.032552317050758</v>
      </c>
      <c r="AJ3" s="294">
        <v>48.874411792761869</v>
      </c>
      <c r="AK3" s="294">
        <v>48.674699058896508</v>
      </c>
      <c r="AL3" s="294">
        <v>48.427731795295657</v>
      </c>
      <c r="AM3" s="294">
        <v>48.162523956802161</v>
      </c>
      <c r="AN3" s="294">
        <v>47.921412708491737</v>
      </c>
      <c r="AO3" s="294">
        <v>47.671056312832363</v>
      </c>
      <c r="AP3" s="294">
        <v>47.382362817140283</v>
      </c>
      <c r="AQ3" s="294">
        <v>47.099109624767301</v>
      </c>
      <c r="AR3" s="294">
        <v>46.807443297477874</v>
      </c>
      <c r="AS3" s="294">
        <v>46.553443787717015</v>
      </c>
      <c r="AT3" s="294">
        <v>46.39882991378245</v>
      </c>
      <c r="AU3" s="294">
        <v>46.361128261909002</v>
      </c>
      <c r="AV3" s="294">
        <v>46.447910058168489</v>
      </c>
      <c r="AW3" s="294">
        <v>46.663764977813514</v>
      </c>
      <c r="AX3" s="294">
        <v>47.02825524853462</v>
      </c>
      <c r="AY3" s="294">
        <v>47.472126253944431</v>
      </c>
      <c r="AZ3" s="294">
        <v>47.868869672422555</v>
      </c>
    </row>
    <row r="4" spans="1:52" s="34" customFormat="1" ht="15" customHeight="1" thickBot="1" x14ac:dyDescent="0.25">
      <c r="A4" s="295" t="s">
        <v>654</v>
      </c>
      <c r="B4" s="296">
        <v>32.19718056582574</v>
      </c>
      <c r="C4" s="296">
        <v>32.684897191643273</v>
      </c>
      <c r="D4" s="296">
        <v>33.008056062704696</v>
      </c>
      <c r="E4" s="296">
        <v>34.122398331596465</v>
      </c>
      <c r="F4" s="296">
        <v>34.977308214222326</v>
      </c>
      <c r="G4" s="296">
        <v>36.105873191171902</v>
      </c>
      <c r="H4" s="296">
        <v>37.6283494918085</v>
      </c>
      <c r="I4" s="296">
        <v>39.858454400884987</v>
      </c>
      <c r="J4" s="296">
        <v>42.569704669269512</v>
      </c>
      <c r="K4" s="296">
        <v>45.280436531572327</v>
      </c>
      <c r="L4" s="296">
        <v>47.542876468740445</v>
      </c>
      <c r="M4" s="296">
        <v>49.854353484283102</v>
      </c>
      <c r="N4" s="296">
        <v>51.962965115319683</v>
      </c>
      <c r="O4" s="296">
        <v>53.276864777697405</v>
      </c>
      <c r="P4" s="296">
        <v>54.506985786936454</v>
      </c>
      <c r="Q4" s="296">
        <v>55.151117179774765</v>
      </c>
      <c r="R4" s="296">
        <v>55.840811002811797</v>
      </c>
      <c r="S4" s="296">
        <v>56.571847382121277</v>
      </c>
      <c r="T4" s="296">
        <v>57.335061103542394</v>
      </c>
      <c r="U4" s="296">
        <v>58.269893061311542</v>
      </c>
      <c r="V4" s="296">
        <v>59.302355174846369</v>
      </c>
      <c r="W4" s="296">
        <v>59.840198165268632</v>
      </c>
      <c r="X4" s="296">
        <v>59.996282533183191</v>
      </c>
      <c r="Y4" s="296">
        <v>59.724970584275951</v>
      </c>
      <c r="Z4" s="296">
        <v>59.577367622564672</v>
      </c>
      <c r="AA4" s="296">
        <v>59.448167140633622</v>
      </c>
      <c r="AB4" s="296">
        <v>59.125421348511075</v>
      </c>
      <c r="AC4" s="296">
        <v>58.99776812127827</v>
      </c>
      <c r="AD4" s="296">
        <v>59.066084738333522</v>
      </c>
      <c r="AE4" s="296">
        <v>59.325603141512474</v>
      </c>
      <c r="AF4" s="296">
        <v>59.621589155178171</v>
      </c>
      <c r="AG4" s="296">
        <v>59.818899952789252</v>
      </c>
      <c r="AH4" s="296">
        <v>60.067319967216093</v>
      </c>
      <c r="AI4" s="296">
        <v>60.447746941359938</v>
      </c>
      <c r="AJ4" s="296">
        <v>60.820339791906086</v>
      </c>
      <c r="AK4" s="296">
        <v>61.170494028904024</v>
      </c>
      <c r="AL4" s="296">
        <v>61.50135550263731</v>
      </c>
      <c r="AM4" s="296">
        <v>61.774668805706078</v>
      </c>
      <c r="AN4" s="296">
        <v>62.05149906473396</v>
      </c>
      <c r="AO4" s="296">
        <v>62.331847951667683</v>
      </c>
      <c r="AP4" s="296">
        <v>62.664363622177042</v>
      </c>
      <c r="AQ4" s="296">
        <v>63.114415653511116</v>
      </c>
      <c r="AR4" s="296">
        <v>63.573582498281631</v>
      </c>
      <c r="AS4" s="296">
        <v>64.063378452189582</v>
      </c>
      <c r="AT4" s="296">
        <v>64.597880582839423</v>
      </c>
      <c r="AU4" s="296">
        <v>65.174995866320458</v>
      </c>
      <c r="AV4" s="296">
        <v>65.813117272556198</v>
      </c>
      <c r="AW4" s="296">
        <v>66.508103730377471</v>
      </c>
      <c r="AX4" s="296">
        <v>67.274735177846793</v>
      </c>
      <c r="AY4" s="296">
        <v>68.07748100027807</v>
      </c>
      <c r="AZ4" s="296">
        <v>68.83380192900141</v>
      </c>
    </row>
    <row r="5" spans="1:52" ht="15" customHeight="1" x14ac:dyDescent="0.25">
      <c r="A5" s="152" t="s">
        <v>644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"/>
  <sheetViews>
    <sheetView showGridLines="0" workbookViewId="0"/>
  </sheetViews>
  <sheetFormatPr defaultRowHeight="15" customHeight="1" x14ac:dyDescent="0.25"/>
  <cols>
    <col min="1" max="1" width="26.5703125" customWidth="1"/>
  </cols>
  <sheetData>
    <row r="1" spans="1:52" s="34" customFormat="1" ht="15" customHeight="1" x14ac:dyDescent="0.2">
      <c r="A1" s="345" t="s">
        <v>622</v>
      </c>
    </row>
    <row r="2" spans="1:52" s="34" customFormat="1" ht="15" customHeight="1" x14ac:dyDescent="0.2">
      <c r="A2" s="292"/>
      <c r="B2" s="153">
        <v>2010</v>
      </c>
      <c r="C2" s="153">
        <v>2011</v>
      </c>
      <c r="D2" s="153">
        <v>2012</v>
      </c>
      <c r="E2" s="153">
        <v>2013</v>
      </c>
      <c r="F2" s="153">
        <v>2014</v>
      </c>
      <c r="G2" s="153">
        <v>2015</v>
      </c>
      <c r="H2" s="153">
        <v>2016</v>
      </c>
      <c r="I2" s="153">
        <v>2017</v>
      </c>
      <c r="J2" s="153">
        <v>2018</v>
      </c>
      <c r="K2" s="153">
        <v>2019</v>
      </c>
      <c r="L2" s="153">
        <v>2020</v>
      </c>
      <c r="M2" s="153">
        <v>2021</v>
      </c>
      <c r="N2" s="153">
        <v>2022</v>
      </c>
      <c r="O2" s="153">
        <v>2023</v>
      </c>
      <c r="P2" s="153">
        <v>2024</v>
      </c>
      <c r="Q2" s="153">
        <v>2025</v>
      </c>
      <c r="R2" s="153">
        <v>2026</v>
      </c>
      <c r="S2" s="153">
        <v>2027</v>
      </c>
      <c r="T2" s="153">
        <v>2028</v>
      </c>
      <c r="U2" s="153">
        <v>2029</v>
      </c>
      <c r="V2" s="153">
        <v>2030</v>
      </c>
      <c r="W2" s="153">
        <v>2031</v>
      </c>
      <c r="X2" s="153">
        <v>2032</v>
      </c>
      <c r="Y2" s="153">
        <v>2033</v>
      </c>
      <c r="Z2" s="153">
        <v>2034</v>
      </c>
      <c r="AA2" s="153">
        <v>2035</v>
      </c>
      <c r="AB2" s="153">
        <v>2036</v>
      </c>
      <c r="AC2" s="153">
        <v>2037</v>
      </c>
      <c r="AD2" s="153">
        <v>2038</v>
      </c>
      <c r="AE2" s="153">
        <v>2039</v>
      </c>
      <c r="AF2" s="153">
        <v>2040</v>
      </c>
      <c r="AG2" s="153">
        <v>2041</v>
      </c>
      <c r="AH2" s="153">
        <v>2042</v>
      </c>
      <c r="AI2" s="153">
        <v>2043</v>
      </c>
      <c r="AJ2" s="153">
        <v>2044</v>
      </c>
      <c r="AK2" s="153">
        <v>2045</v>
      </c>
      <c r="AL2" s="153">
        <v>2046</v>
      </c>
      <c r="AM2" s="153">
        <v>2047</v>
      </c>
      <c r="AN2" s="153">
        <v>2048</v>
      </c>
      <c r="AO2" s="153">
        <v>2049</v>
      </c>
      <c r="AP2" s="153">
        <v>2050</v>
      </c>
      <c r="AQ2" s="153">
        <v>2051</v>
      </c>
      <c r="AR2" s="153">
        <v>2052</v>
      </c>
      <c r="AS2" s="153">
        <v>2053</v>
      </c>
      <c r="AT2" s="153">
        <v>2054</v>
      </c>
      <c r="AU2" s="153">
        <v>2055</v>
      </c>
      <c r="AV2" s="153">
        <v>2056</v>
      </c>
      <c r="AW2" s="153">
        <v>2057</v>
      </c>
      <c r="AX2" s="153">
        <v>2058</v>
      </c>
      <c r="AY2" s="153">
        <v>2059</v>
      </c>
      <c r="AZ2" s="153">
        <v>2060</v>
      </c>
    </row>
    <row r="3" spans="1:52" s="34" customFormat="1" ht="15" customHeight="1" x14ac:dyDescent="0.2">
      <c r="A3" s="346" t="s">
        <v>623</v>
      </c>
      <c r="B3" s="293"/>
      <c r="C3" s="293"/>
      <c r="D3" s="293"/>
      <c r="E3" s="293"/>
      <c r="F3" s="293"/>
      <c r="G3" s="293"/>
      <c r="H3" s="294">
        <v>3.594637645221149</v>
      </c>
      <c r="I3" s="294">
        <v>3.1263182628809476</v>
      </c>
      <c r="J3" s="294">
        <v>3.1230793142534283</v>
      </c>
      <c r="K3" s="294">
        <v>3.0435966713029199</v>
      </c>
      <c r="L3" s="294">
        <v>2.951458295568604</v>
      </c>
      <c r="M3" s="294">
        <v>2.7926469239051004</v>
      </c>
      <c r="N3" s="294">
        <v>2.682808422056211</v>
      </c>
      <c r="O3" s="294">
        <v>2.6027919979539575</v>
      </c>
      <c r="P3" s="294">
        <v>2.5431083119599815</v>
      </c>
      <c r="Q3" s="294">
        <v>2.4859718357335097</v>
      </c>
      <c r="R3" s="294">
        <v>2.3962497907170643</v>
      </c>
      <c r="S3" s="294">
        <v>2.2430647256011929</v>
      </c>
      <c r="T3" s="294">
        <v>2.0647648403772263</v>
      </c>
      <c r="U3" s="294">
        <v>1.897984268488365</v>
      </c>
      <c r="V3" s="294">
        <v>1.6992973376321652</v>
      </c>
      <c r="W3" s="294">
        <v>1.5168657308990108</v>
      </c>
      <c r="X3" s="294">
        <v>1.4478142372308889</v>
      </c>
      <c r="Y3" s="294">
        <v>1.376941138067119</v>
      </c>
      <c r="Z3" s="294">
        <v>1.3004089583173628</v>
      </c>
      <c r="AA3" s="294">
        <v>1.20882353588873</v>
      </c>
      <c r="AB3" s="294">
        <v>1.1170306292522558</v>
      </c>
      <c r="AC3" s="294">
        <v>1.045637360581646</v>
      </c>
      <c r="AD3" s="294">
        <v>1.0007326626374313</v>
      </c>
      <c r="AE3" s="294">
        <v>0.95295847654636168</v>
      </c>
      <c r="AF3" s="294">
        <v>0.91598488709595527</v>
      </c>
      <c r="AG3" s="294">
        <v>0.85000523666134997</v>
      </c>
      <c r="AH3" s="294">
        <v>0.80062834278911499</v>
      </c>
      <c r="AI3" s="294">
        <v>0.76470781551278022</v>
      </c>
      <c r="AJ3" s="294">
        <v>0.71096115210699429</v>
      </c>
      <c r="AK3" s="294">
        <v>0.67491890326822657</v>
      </c>
      <c r="AL3" s="294">
        <v>0.63925181364328565</v>
      </c>
      <c r="AM3" s="294">
        <v>0.60970478497929381</v>
      </c>
      <c r="AN3" s="294">
        <v>0.59871294161741551</v>
      </c>
      <c r="AO3" s="294">
        <v>0.593016762575173</v>
      </c>
      <c r="AP3" s="294">
        <v>0.59177280535871524</v>
      </c>
      <c r="AQ3" s="294">
        <v>0.59364887471440619</v>
      </c>
      <c r="AR3" s="294">
        <v>0.60275428330728831</v>
      </c>
      <c r="AS3" s="294">
        <v>0.62434027954931026</v>
      </c>
      <c r="AT3" s="294">
        <v>0.66348132620067912</v>
      </c>
      <c r="AU3" s="294">
        <v>0.70490041293082273</v>
      </c>
      <c r="AV3" s="294">
        <v>0.76222668921273562</v>
      </c>
      <c r="AW3" s="294">
        <v>0.83028423685761976</v>
      </c>
      <c r="AX3" s="294">
        <v>0.88085820790357072</v>
      </c>
      <c r="AY3" s="294">
        <v>0.91497565210452492</v>
      </c>
      <c r="AZ3" s="294">
        <v>0.95163517963537703</v>
      </c>
    </row>
    <row r="4" spans="1:52" s="34" customFormat="1" ht="15" customHeight="1" x14ac:dyDescent="0.2">
      <c r="A4" s="346" t="s">
        <v>624</v>
      </c>
      <c r="B4" s="293"/>
      <c r="C4" s="293"/>
      <c r="D4" s="293"/>
      <c r="E4" s="293"/>
      <c r="F4" s="293"/>
      <c r="G4" s="293"/>
      <c r="H4" s="294">
        <v>3.594637645221149</v>
      </c>
      <c r="I4" s="294">
        <v>3.1576357375642408</v>
      </c>
      <c r="J4" s="294">
        <v>3.1889064697134635</v>
      </c>
      <c r="K4" s="294">
        <v>3.131754227009397</v>
      </c>
      <c r="L4" s="294">
        <v>3.0616767810407151</v>
      </c>
      <c r="M4" s="294">
        <v>2.9143356471114417</v>
      </c>
      <c r="N4" s="294">
        <v>2.8139388711455915</v>
      </c>
      <c r="O4" s="294">
        <v>2.7431856751042165</v>
      </c>
      <c r="P4" s="294">
        <v>2.6916666154632574</v>
      </c>
      <c r="Q4" s="294">
        <v>2.6415096658240946</v>
      </c>
      <c r="R4" s="294">
        <v>2.5577925603282234</v>
      </c>
      <c r="S4" s="294">
        <v>2.4080656781215071</v>
      </c>
      <c r="T4" s="294">
        <v>2.232424066699596</v>
      </c>
      <c r="U4" s="294">
        <v>2.071487821432124</v>
      </c>
      <c r="V4" s="294">
        <v>1.8815355498622999</v>
      </c>
      <c r="W4" s="294">
        <v>1.7218913011940873</v>
      </c>
      <c r="X4" s="294">
        <v>1.6772138687556493</v>
      </c>
      <c r="Y4" s="294">
        <v>1.6327803661119611</v>
      </c>
      <c r="Z4" s="294">
        <v>1.5864502038363337</v>
      </c>
      <c r="AA4" s="294">
        <v>1.5266993928848369</v>
      </c>
      <c r="AB4" s="294">
        <v>1.4635630062462268</v>
      </c>
      <c r="AC4" s="294">
        <v>1.4121303716286246</v>
      </c>
      <c r="AD4" s="294">
        <v>1.3761098836378736</v>
      </c>
      <c r="AE4" s="294">
        <v>1.3420430788644753</v>
      </c>
      <c r="AF4" s="294">
        <v>1.3097408945958255</v>
      </c>
      <c r="AG4" s="294">
        <v>1.2474173071477326</v>
      </c>
      <c r="AH4" s="294">
        <v>1.1961412470074699</v>
      </c>
      <c r="AI4" s="294">
        <v>1.150677234277429</v>
      </c>
      <c r="AJ4" s="294">
        <v>1.1039104791286665</v>
      </c>
      <c r="AK4" s="294">
        <v>1.063468253283034</v>
      </c>
      <c r="AL4" s="294">
        <v>1.0201027098429083</v>
      </c>
      <c r="AM4" s="294">
        <v>0.98504188415256788</v>
      </c>
      <c r="AN4" s="294">
        <v>0.96051362915373328</v>
      </c>
      <c r="AO4" s="294">
        <v>0.94862595680195438</v>
      </c>
      <c r="AP4" s="294">
        <v>0.93711538975429454</v>
      </c>
      <c r="AQ4" s="294">
        <v>0.92751635879816807</v>
      </c>
      <c r="AR4" s="294">
        <v>0.92097216947036986</v>
      </c>
      <c r="AS4" s="294">
        <v>0.91950950797368591</v>
      </c>
      <c r="AT4" s="294">
        <v>0.9318670014812438</v>
      </c>
      <c r="AU4" s="294">
        <v>0.94438070376955974</v>
      </c>
      <c r="AV4" s="294">
        <v>0.95920424948334149</v>
      </c>
      <c r="AW4" s="294">
        <v>0.97709360050485206</v>
      </c>
      <c r="AX4" s="294">
        <v>0.99702746192548131</v>
      </c>
      <c r="AY4" s="294">
        <v>1.0123416233334048</v>
      </c>
      <c r="AZ4" s="294">
        <v>1.0407137666930069</v>
      </c>
    </row>
    <row r="5" spans="1:52" s="34" customFormat="1" ht="15" customHeight="1" thickBot="1" x14ac:dyDescent="0.25">
      <c r="A5" s="310" t="s">
        <v>625</v>
      </c>
      <c r="B5" s="296">
        <v>4.2</v>
      </c>
      <c r="C5" s="296">
        <v>3.226296850367083</v>
      </c>
      <c r="D5" s="296">
        <v>2.2567002948841619</v>
      </c>
      <c r="E5" s="296">
        <v>1.1766169829480644</v>
      </c>
      <c r="F5" s="296">
        <v>2.9024659892536868</v>
      </c>
      <c r="G5" s="296">
        <v>3.3417214116922533</v>
      </c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295"/>
      <c r="AQ5" s="295"/>
      <c r="AR5" s="295"/>
      <c r="AS5" s="295"/>
      <c r="AT5" s="295"/>
      <c r="AU5" s="295"/>
      <c r="AV5" s="295"/>
      <c r="AW5" s="295"/>
      <c r="AX5" s="295"/>
      <c r="AY5" s="295"/>
      <c r="AZ5" s="295"/>
    </row>
    <row r="6" spans="1:52" ht="15" customHeight="1" x14ac:dyDescent="0.25">
      <c r="A6" s="152" t="s">
        <v>601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"/>
  <sheetViews>
    <sheetView workbookViewId="0">
      <selection activeCell="A5" sqref="A5"/>
    </sheetView>
  </sheetViews>
  <sheetFormatPr defaultRowHeight="15" customHeight="1" x14ac:dyDescent="0.25"/>
  <cols>
    <col min="1" max="1" width="23.85546875" customWidth="1"/>
  </cols>
  <sheetData>
    <row r="1" spans="1:52" s="34" customFormat="1" ht="15" customHeight="1" x14ac:dyDescent="0.2">
      <c r="A1" s="345" t="s">
        <v>626</v>
      </c>
    </row>
    <row r="2" spans="1:52" s="34" customFormat="1" ht="15" customHeight="1" x14ac:dyDescent="0.2">
      <c r="A2" s="309"/>
      <c r="B2" s="306">
        <v>2010</v>
      </c>
      <c r="C2" s="306">
        <v>2011</v>
      </c>
      <c r="D2" s="306">
        <v>2012</v>
      </c>
      <c r="E2" s="306">
        <v>2013</v>
      </c>
      <c r="F2" s="306">
        <v>2014</v>
      </c>
      <c r="G2" s="306">
        <v>2015</v>
      </c>
      <c r="H2" s="306">
        <v>2016</v>
      </c>
      <c r="I2" s="306">
        <v>2017</v>
      </c>
      <c r="J2" s="306">
        <v>2018</v>
      </c>
      <c r="K2" s="306">
        <v>2019</v>
      </c>
      <c r="L2" s="306">
        <v>2020</v>
      </c>
      <c r="M2" s="306">
        <v>2021</v>
      </c>
      <c r="N2" s="306">
        <v>2022</v>
      </c>
      <c r="O2" s="306">
        <v>2023</v>
      </c>
      <c r="P2" s="306">
        <v>2024</v>
      </c>
      <c r="Q2" s="306">
        <v>2025</v>
      </c>
      <c r="R2" s="306">
        <v>2026</v>
      </c>
      <c r="S2" s="306">
        <v>2027</v>
      </c>
      <c r="T2" s="306">
        <v>2028</v>
      </c>
      <c r="U2" s="306">
        <v>2029</v>
      </c>
      <c r="V2" s="306">
        <v>2030</v>
      </c>
      <c r="W2" s="306">
        <v>2031</v>
      </c>
      <c r="X2" s="306">
        <v>2032</v>
      </c>
      <c r="Y2" s="306">
        <v>2033</v>
      </c>
      <c r="Z2" s="306">
        <v>2034</v>
      </c>
      <c r="AA2" s="306">
        <v>2035</v>
      </c>
      <c r="AB2" s="306">
        <v>2036</v>
      </c>
      <c r="AC2" s="306">
        <v>2037</v>
      </c>
      <c r="AD2" s="306">
        <v>2038</v>
      </c>
      <c r="AE2" s="306">
        <v>2039</v>
      </c>
      <c r="AF2" s="306">
        <v>2040</v>
      </c>
      <c r="AG2" s="306">
        <v>2041</v>
      </c>
      <c r="AH2" s="306">
        <v>2042</v>
      </c>
      <c r="AI2" s="306">
        <v>2043</v>
      </c>
      <c r="AJ2" s="306">
        <v>2044</v>
      </c>
      <c r="AK2" s="306">
        <v>2045</v>
      </c>
      <c r="AL2" s="306">
        <v>2046</v>
      </c>
      <c r="AM2" s="306">
        <v>2047</v>
      </c>
      <c r="AN2" s="306">
        <v>2048</v>
      </c>
      <c r="AO2" s="306">
        <v>2049</v>
      </c>
      <c r="AP2" s="306">
        <v>2050</v>
      </c>
      <c r="AQ2" s="306">
        <v>2051</v>
      </c>
      <c r="AR2" s="306">
        <v>2052</v>
      </c>
      <c r="AS2" s="306">
        <v>2053</v>
      </c>
      <c r="AT2" s="306">
        <v>2054</v>
      </c>
      <c r="AU2" s="306">
        <v>2055</v>
      </c>
      <c r="AV2" s="306">
        <v>2056</v>
      </c>
      <c r="AW2" s="306">
        <v>2057</v>
      </c>
      <c r="AX2" s="306">
        <v>2058</v>
      </c>
      <c r="AY2" s="306">
        <v>2059</v>
      </c>
      <c r="AZ2" s="306">
        <v>2060</v>
      </c>
    </row>
    <row r="3" spans="1:52" s="34" customFormat="1" ht="15" customHeight="1" x14ac:dyDescent="0.2">
      <c r="A3" s="307" t="s">
        <v>623</v>
      </c>
      <c r="B3" s="294">
        <v>64.673344516594881</v>
      </c>
      <c r="C3" s="294">
        <v>64.610713459193704</v>
      </c>
      <c r="D3" s="294">
        <v>64.932690057463162</v>
      </c>
      <c r="E3" s="294">
        <v>64.68637860674751</v>
      </c>
      <c r="F3" s="294">
        <v>64.525233198454373</v>
      </c>
      <c r="G3" s="294">
        <v>64.424749110260322</v>
      </c>
      <c r="H3" s="294">
        <v>64.584364666349529</v>
      </c>
      <c r="I3" s="294">
        <v>64.81749824381167</v>
      </c>
      <c r="J3" s="294">
        <v>65.169343133764556</v>
      </c>
      <c r="K3" s="294">
        <v>65.586152987687996</v>
      </c>
      <c r="L3" s="294">
        <v>66.089640274450019</v>
      </c>
      <c r="M3" s="294">
        <v>66.620346437023116</v>
      </c>
      <c r="N3" s="294">
        <v>67.146768432518826</v>
      </c>
      <c r="O3" s="294">
        <v>67.625275132477441</v>
      </c>
      <c r="P3" s="294">
        <v>68.057864000895492</v>
      </c>
      <c r="Q3" s="294">
        <v>68.464203513734205</v>
      </c>
      <c r="R3" s="294">
        <v>68.861685467463246</v>
      </c>
      <c r="S3" s="294">
        <v>69.183964083911803</v>
      </c>
      <c r="T3" s="294">
        <v>69.391692775616875</v>
      </c>
      <c r="U3" s="294">
        <v>69.500875921566063</v>
      </c>
      <c r="V3" s="294">
        <v>69.496870978903218</v>
      </c>
      <c r="W3" s="294">
        <v>69.34162633146552</v>
      </c>
      <c r="X3" s="294">
        <v>69.106355385729216</v>
      </c>
      <c r="Y3" s="294">
        <v>68.808828563551117</v>
      </c>
      <c r="Z3" s="294">
        <v>68.482023433210642</v>
      </c>
      <c r="AA3" s="294">
        <v>68.145677356028159</v>
      </c>
      <c r="AB3" s="294">
        <v>67.793512631505735</v>
      </c>
      <c r="AC3" s="294">
        <v>67.46603587402204</v>
      </c>
      <c r="AD3" s="294">
        <v>67.201208732805611</v>
      </c>
      <c r="AE3" s="294">
        <v>67.000983895618333</v>
      </c>
      <c r="AF3" s="294">
        <v>66.847602870266272</v>
      </c>
      <c r="AG3" s="294">
        <v>66.728488943414035</v>
      </c>
      <c r="AH3" s="294">
        <v>66.640867315952462</v>
      </c>
      <c r="AI3" s="294">
        <v>66.588848305961761</v>
      </c>
      <c r="AJ3" s="294">
        <v>66.567795768153758</v>
      </c>
      <c r="AK3" s="294">
        <v>66.55493045483712</v>
      </c>
      <c r="AL3" s="294">
        <v>66.536347169986669</v>
      </c>
      <c r="AM3" s="294">
        <v>66.527734549201952</v>
      </c>
      <c r="AN3" s="294">
        <v>66.548347889841693</v>
      </c>
      <c r="AO3" s="294">
        <v>66.597646942033563</v>
      </c>
      <c r="AP3" s="294">
        <v>66.683711758918122</v>
      </c>
      <c r="AQ3" s="294">
        <v>66.7946691080747</v>
      </c>
      <c r="AR3" s="294">
        <v>66.893763841386743</v>
      </c>
      <c r="AS3" s="294">
        <v>67.002363825733966</v>
      </c>
      <c r="AT3" s="294">
        <v>67.132372922736621</v>
      </c>
      <c r="AU3" s="294">
        <v>67.283194595824767</v>
      </c>
      <c r="AV3" s="294">
        <v>67.476888336096479</v>
      </c>
      <c r="AW3" s="294">
        <v>67.689787408759926</v>
      </c>
      <c r="AX3" s="294">
        <v>67.904513353207619</v>
      </c>
      <c r="AY3" s="294">
        <v>68.079807765424164</v>
      </c>
      <c r="AZ3" s="294">
        <v>68.183566085152563</v>
      </c>
    </row>
    <row r="4" spans="1:52" s="34" customFormat="1" ht="15" customHeight="1" thickBot="1" x14ac:dyDescent="0.25">
      <c r="A4" s="308" t="s">
        <v>627</v>
      </c>
      <c r="B4" s="296">
        <v>64.673344516594881</v>
      </c>
      <c r="C4" s="296">
        <v>64.610713459193704</v>
      </c>
      <c r="D4" s="296">
        <v>64.932690057463162</v>
      </c>
      <c r="E4" s="296">
        <v>64.68637860674751</v>
      </c>
      <c r="F4" s="296">
        <v>64.525233198454373</v>
      </c>
      <c r="G4" s="296">
        <v>64.424749110260322</v>
      </c>
      <c r="H4" s="296">
        <v>64.584364666349529</v>
      </c>
      <c r="I4" s="296">
        <v>64.843607943892323</v>
      </c>
      <c r="J4" s="296">
        <v>65.245675228437449</v>
      </c>
      <c r="K4" s="296">
        <v>65.723805854859492</v>
      </c>
      <c r="L4" s="296">
        <v>66.296378752367346</v>
      </c>
      <c r="M4" s="296">
        <v>66.90239911359302</v>
      </c>
      <c r="N4" s="296">
        <v>67.506228751191856</v>
      </c>
      <c r="O4" s="296">
        <v>68.063009018530835</v>
      </c>
      <c r="P4" s="296">
        <v>68.575312836522457</v>
      </c>
      <c r="Q4" s="296">
        <v>69.06059828870012</v>
      </c>
      <c r="R4" s="296">
        <v>69.5364529273062</v>
      </c>
      <c r="S4" s="296">
        <v>69.937218186488565</v>
      </c>
      <c r="T4" s="296">
        <v>70.219582194574699</v>
      </c>
      <c r="U4" s="296">
        <v>70.401393111458262</v>
      </c>
      <c r="V4" s="296">
        <v>70.47680297919095</v>
      </c>
      <c r="W4" s="296">
        <v>70.417206715192435</v>
      </c>
      <c r="X4" s="296">
        <v>70.295939107880216</v>
      </c>
      <c r="Y4" s="296">
        <v>70.134487091119766</v>
      </c>
      <c r="Z4" s="296">
        <v>69.951250296975303</v>
      </c>
      <c r="AA4" s="296">
        <v>69.772665541114094</v>
      </c>
      <c r="AB4" s="296">
        <v>69.588043934973058</v>
      </c>
      <c r="AC4" s="296">
        <v>69.428168713224252</v>
      </c>
      <c r="AD4" s="296">
        <v>69.319381164251539</v>
      </c>
      <c r="AE4" s="296">
        <v>69.270100505378537</v>
      </c>
      <c r="AF4" s="296">
        <v>69.263290874404035</v>
      </c>
      <c r="AG4" s="296">
        <v>69.300951783179372</v>
      </c>
      <c r="AH4" s="296">
        <v>69.362033459278678</v>
      </c>
      <c r="AI4" s="296">
        <v>69.453838032937526</v>
      </c>
      <c r="AJ4" s="296">
        <v>69.57461898917947</v>
      </c>
      <c r="AK4" s="296">
        <v>69.704039954887548</v>
      </c>
      <c r="AL4" s="296">
        <v>69.84030681486837</v>
      </c>
      <c r="AM4" s="296">
        <v>69.971929370025393</v>
      </c>
      <c r="AN4" s="296">
        <v>70.122044451250702</v>
      </c>
      <c r="AO4" s="296">
        <v>70.293608265904311</v>
      </c>
      <c r="AP4" s="296">
        <v>70.491079102915961</v>
      </c>
      <c r="AQ4" s="296">
        <v>70.722945122958933</v>
      </c>
      <c r="AR4" s="296">
        <v>70.94383455378231</v>
      </c>
      <c r="AS4" s="296">
        <v>71.163329728745921</v>
      </c>
      <c r="AT4" s="296">
        <v>71.381899053444116</v>
      </c>
      <c r="AU4" s="296">
        <v>71.596942970947822</v>
      </c>
      <c r="AV4" s="296">
        <v>71.817955705542715</v>
      </c>
      <c r="AW4" s="296">
        <v>72.032612757057038</v>
      </c>
      <c r="AX4" s="296">
        <v>72.23915892352187</v>
      </c>
      <c r="AY4" s="296">
        <v>72.423137817644573</v>
      </c>
      <c r="AZ4" s="296">
        <v>72.575985157270978</v>
      </c>
    </row>
    <row r="5" spans="1:52" ht="15" customHeight="1" x14ac:dyDescent="0.25">
      <c r="A5" s="152" t="s">
        <v>644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"/>
  <sheetViews>
    <sheetView workbookViewId="0">
      <selection activeCell="A9" sqref="A1:XFD9"/>
    </sheetView>
  </sheetViews>
  <sheetFormatPr defaultRowHeight="15" x14ac:dyDescent="0.25"/>
  <cols>
    <col min="1" max="1" width="44" customWidth="1"/>
  </cols>
  <sheetData>
    <row r="1" spans="1:52" s="34" customFormat="1" ht="12.75" x14ac:dyDescent="0.2">
      <c r="A1" s="291" t="s">
        <v>628</v>
      </c>
    </row>
    <row r="2" spans="1:52" s="34" customFormat="1" ht="12.75" x14ac:dyDescent="0.2">
      <c r="A2" s="292"/>
      <c r="B2" s="153">
        <v>2010</v>
      </c>
      <c r="C2" s="153">
        <v>2011</v>
      </c>
      <c r="D2" s="153">
        <v>2012</v>
      </c>
      <c r="E2" s="153">
        <v>2013</v>
      </c>
      <c r="F2" s="153">
        <v>2014</v>
      </c>
      <c r="G2" s="153">
        <v>2015</v>
      </c>
      <c r="H2" s="153">
        <v>2016</v>
      </c>
      <c r="I2" s="153">
        <v>2017</v>
      </c>
      <c r="J2" s="153">
        <v>2018</v>
      </c>
      <c r="K2" s="153">
        <v>2019</v>
      </c>
      <c r="L2" s="153">
        <v>2020</v>
      </c>
      <c r="M2" s="153">
        <v>2021</v>
      </c>
      <c r="N2" s="153">
        <v>2022</v>
      </c>
      <c r="O2" s="153">
        <v>2023</v>
      </c>
      <c r="P2" s="153">
        <v>2024</v>
      </c>
      <c r="Q2" s="153">
        <v>2025</v>
      </c>
      <c r="R2" s="153">
        <v>2026</v>
      </c>
      <c r="S2" s="153">
        <v>2027</v>
      </c>
      <c r="T2" s="153">
        <v>2028</v>
      </c>
      <c r="U2" s="153">
        <v>2029</v>
      </c>
      <c r="V2" s="153">
        <v>2030</v>
      </c>
      <c r="W2" s="153">
        <v>2031</v>
      </c>
      <c r="X2" s="153">
        <v>2032</v>
      </c>
      <c r="Y2" s="153">
        <v>2033</v>
      </c>
      <c r="Z2" s="153">
        <v>2034</v>
      </c>
      <c r="AA2" s="153">
        <v>2035</v>
      </c>
      <c r="AB2" s="153">
        <v>2036</v>
      </c>
      <c r="AC2" s="153">
        <v>2037</v>
      </c>
      <c r="AD2" s="153">
        <v>2038</v>
      </c>
      <c r="AE2" s="153">
        <v>2039</v>
      </c>
      <c r="AF2" s="153">
        <v>2040</v>
      </c>
      <c r="AG2" s="153">
        <v>2041</v>
      </c>
      <c r="AH2" s="153">
        <v>2042</v>
      </c>
      <c r="AI2" s="153">
        <v>2043</v>
      </c>
      <c r="AJ2" s="153">
        <v>2044</v>
      </c>
      <c r="AK2" s="153">
        <v>2045</v>
      </c>
      <c r="AL2" s="153">
        <v>2046</v>
      </c>
      <c r="AM2" s="153">
        <v>2047</v>
      </c>
      <c r="AN2" s="153">
        <v>2048</v>
      </c>
      <c r="AO2" s="153">
        <v>2049</v>
      </c>
      <c r="AP2" s="153">
        <v>2050</v>
      </c>
      <c r="AQ2" s="153">
        <v>2051</v>
      </c>
      <c r="AR2" s="153">
        <v>2052</v>
      </c>
      <c r="AS2" s="153">
        <v>2053</v>
      </c>
      <c r="AT2" s="153">
        <v>2054</v>
      </c>
      <c r="AU2" s="153">
        <v>2055</v>
      </c>
      <c r="AV2" s="153">
        <v>2056</v>
      </c>
      <c r="AW2" s="153">
        <v>2057</v>
      </c>
      <c r="AX2" s="153">
        <v>2058</v>
      </c>
      <c r="AY2" s="153">
        <v>2059</v>
      </c>
      <c r="AZ2" s="153">
        <v>2060</v>
      </c>
    </row>
    <row r="3" spans="1:52" s="34" customFormat="1" ht="12.75" x14ac:dyDescent="0.2">
      <c r="A3" s="304" t="s">
        <v>629</v>
      </c>
      <c r="B3" s="294">
        <v>-3.1989327382172323</v>
      </c>
      <c r="C3" s="294">
        <v>-3.3860299930950628</v>
      </c>
      <c r="D3" s="294">
        <v>-3.6287686851411154</v>
      </c>
      <c r="E3" s="294">
        <v>-3.9258994990165093</v>
      </c>
      <c r="F3" s="294">
        <v>-4.0317341083787896</v>
      </c>
      <c r="G3" s="294">
        <v>-4.1107083600993786</v>
      </c>
      <c r="H3" s="294">
        <v>-4.1795431007549597</v>
      </c>
      <c r="I3" s="294">
        <v>-4.2436646730109171</v>
      </c>
      <c r="J3" s="294">
        <v>-4.3372340578991757</v>
      </c>
      <c r="K3" s="294">
        <v>-4.4155250838617652</v>
      </c>
      <c r="L3" s="294">
        <v>-4.4894572654312483</v>
      </c>
      <c r="M3" s="294">
        <v>-4.5694278412859646</v>
      </c>
      <c r="N3" s="294">
        <v>-4.6334658036236167</v>
      </c>
      <c r="O3" s="294">
        <v>-4.6919048053429737</v>
      </c>
      <c r="P3" s="294">
        <v>-4.7434366645523971</v>
      </c>
      <c r="Q3" s="294">
        <v>-4.7831145676306859</v>
      </c>
      <c r="R3" s="294">
        <v>-4.8112345776876877</v>
      </c>
      <c r="S3" s="294">
        <v>-4.8478668007000314</v>
      </c>
      <c r="T3" s="294">
        <v>-4.8817028928498338</v>
      </c>
      <c r="U3" s="294">
        <v>-4.9250453882293099</v>
      </c>
      <c r="V3" s="294">
        <v>-4.9812978737439604</v>
      </c>
      <c r="W3" s="294">
        <v>-5.0509282784631386</v>
      </c>
      <c r="X3" s="294">
        <v>-5.1291546738265819</v>
      </c>
      <c r="Y3" s="294">
        <v>-5.2172296341904048</v>
      </c>
      <c r="Z3" s="294">
        <v>-5.3149935702612519</v>
      </c>
      <c r="AA3" s="294">
        <v>-5.4150620699236729</v>
      </c>
      <c r="AB3" s="294">
        <v>-5.5111767240558684</v>
      </c>
      <c r="AC3" s="294">
        <v>-5.612949763072022</v>
      </c>
      <c r="AD3" s="294">
        <v>-5.7121693758819569</v>
      </c>
      <c r="AE3" s="294">
        <v>-5.8168226981957645</v>
      </c>
      <c r="AF3" s="294">
        <v>-5.9079663769896413</v>
      </c>
      <c r="AG3" s="294">
        <v>-5.9908383687650915</v>
      </c>
      <c r="AH3" s="294">
        <v>-6.0821110978412607</v>
      </c>
      <c r="AI3" s="294">
        <v>-6.1736842167528163</v>
      </c>
      <c r="AJ3" s="294">
        <v>-6.2719638658637527</v>
      </c>
      <c r="AK3" s="294">
        <v>-6.3835192941067191</v>
      </c>
      <c r="AL3" s="294">
        <v>-6.5157473291405115</v>
      </c>
      <c r="AM3" s="294">
        <v>-6.6737172432310743</v>
      </c>
      <c r="AN3" s="294">
        <v>-6.8593743087188255</v>
      </c>
      <c r="AO3" s="294">
        <v>-7.0785683762669436</v>
      </c>
      <c r="AP3" s="294">
        <v>-7.2931781926269483</v>
      </c>
      <c r="AQ3" s="294">
        <v>-7.5428541680018499</v>
      </c>
      <c r="AR3" s="294">
        <v>-7.8143211191578139</v>
      </c>
      <c r="AS3" s="294">
        <v>-8.0906398494467808</v>
      </c>
      <c r="AT3" s="294">
        <v>-8.3500839438379746</v>
      </c>
      <c r="AU3" s="294">
        <v>-8.2726233391529949</v>
      </c>
      <c r="AV3" s="294">
        <v>-8.1887391823026245</v>
      </c>
      <c r="AW3" s="294">
        <v>-8.1094021154512639</v>
      </c>
      <c r="AX3" s="294">
        <v>-8.0294890175941056</v>
      </c>
      <c r="AY3" s="294">
        <v>-7.9452537722034924</v>
      </c>
      <c r="AZ3" s="294">
        <v>-7.855480468107265</v>
      </c>
    </row>
    <row r="4" spans="1:52" s="34" customFormat="1" ht="12.75" x14ac:dyDescent="0.2">
      <c r="A4" s="304" t="s">
        <v>630</v>
      </c>
      <c r="B4" s="294">
        <v>-3.1989327382172323</v>
      </c>
      <c r="C4" s="294">
        <v>-3.3860299930950628</v>
      </c>
      <c r="D4" s="294">
        <v>-3.6287686851411154</v>
      </c>
      <c r="E4" s="294">
        <v>-3.885398476532183</v>
      </c>
      <c r="F4" s="294">
        <v>-3.9922399275916129</v>
      </c>
      <c r="G4" s="294">
        <v>-4.0720855428661196</v>
      </c>
      <c r="H4" s="294">
        <v>-4.1416441634844947</v>
      </c>
      <c r="I4" s="294">
        <v>-4.206125257153281</v>
      </c>
      <c r="J4" s="294">
        <v>-4.3000367176386867</v>
      </c>
      <c r="K4" s="294">
        <v>-4.3786293186237764</v>
      </c>
      <c r="L4" s="294">
        <v>-4.4528152395626233</v>
      </c>
      <c r="M4" s="294">
        <v>-4.5330213001287119</v>
      </c>
      <c r="N4" s="294">
        <v>-4.5972690130980149</v>
      </c>
      <c r="O4" s="294">
        <v>-4.6558866551099118</v>
      </c>
      <c r="P4" s="294">
        <v>-4.707565229668317</v>
      </c>
      <c r="Q4" s="294">
        <v>-4.7473578935838647</v>
      </c>
      <c r="R4" s="294">
        <v>-4.7755832096008239</v>
      </c>
      <c r="S4" s="294">
        <v>-4.8123480698488503</v>
      </c>
      <c r="T4" s="294">
        <v>-4.8463282507173169</v>
      </c>
      <c r="U4" s="294">
        <v>-4.8898165861139455</v>
      </c>
      <c r="V4" s="294">
        <v>-4.9462202932392403</v>
      </c>
      <c r="W4" s="294">
        <v>-5.0160055438164504</v>
      </c>
      <c r="X4" s="294">
        <v>-5.0943784680680002</v>
      </c>
      <c r="Y4" s="294">
        <v>-5.182587487458262</v>
      </c>
      <c r="Z4" s="294">
        <v>-5.2804679463766062</v>
      </c>
      <c r="AA4" s="294">
        <v>-5.380637121447764</v>
      </c>
      <c r="AB4" s="294">
        <v>-5.4768364709502464</v>
      </c>
      <c r="AC4" s="294">
        <v>-5.5786945479268475</v>
      </c>
      <c r="AD4" s="294">
        <v>-5.6779887356805645</v>
      </c>
      <c r="AE4" s="294">
        <v>-5.7827195193717102</v>
      </c>
      <c r="AF4" s="294">
        <v>-5.873941196952833</v>
      </c>
      <c r="AG4" s="294">
        <v>-5.9568889212369456</v>
      </c>
      <c r="AH4" s="294">
        <v>-6.0482555370224933</v>
      </c>
      <c r="AI4" s="294">
        <v>-6.1399299522811468</v>
      </c>
      <c r="AJ4" s="294">
        <v>-6.2383245357611283</v>
      </c>
      <c r="AK4" s="294">
        <v>-6.3500114815069351</v>
      </c>
      <c r="AL4" s="294">
        <v>-6.4824016850479085</v>
      </c>
      <c r="AM4" s="294">
        <v>-6.6405799029886428</v>
      </c>
      <c r="AN4" s="294">
        <v>-6.8265038747372468</v>
      </c>
      <c r="AO4" s="294">
        <v>-7.0460307107222082</v>
      </c>
      <c r="AP4" s="294">
        <v>-7.2609615807836168</v>
      </c>
      <c r="AQ4" s="294">
        <v>-7.511034934909282</v>
      </c>
      <c r="AR4" s="294">
        <v>-7.7829500999303134</v>
      </c>
      <c r="AS4" s="294">
        <v>-8.0597414412201474</v>
      </c>
      <c r="AT4" s="294">
        <v>-8.3196606992897237</v>
      </c>
      <c r="AU4" s="294">
        <v>-8.2421828555462326</v>
      </c>
      <c r="AV4" s="294">
        <v>-8.1582949762100938</v>
      </c>
      <c r="AW4" s="294">
        <v>-8.0789780322014977</v>
      </c>
      <c r="AX4" s="294">
        <v>-7.999092199554422</v>
      </c>
      <c r="AY4" s="294">
        <v>-7.9148846419406444</v>
      </c>
      <c r="AZ4" s="294">
        <v>-7.825140453615079</v>
      </c>
    </row>
    <row r="5" spans="1:52" s="34" customFormat="1" ht="12.75" x14ac:dyDescent="0.2">
      <c r="A5" s="304" t="s">
        <v>631</v>
      </c>
      <c r="B5" s="294">
        <v>-3.1989327382172323</v>
      </c>
      <c r="C5" s="294">
        <v>-3.3860299930950628</v>
      </c>
      <c r="D5" s="294">
        <v>-3.4181348882197566</v>
      </c>
      <c r="E5" s="294">
        <v>-3.2288151939202985</v>
      </c>
      <c r="F5" s="294">
        <v>-3.3217821510100523</v>
      </c>
      <c r="G5" s="294">
        <v>-3.3883746298856048</v>
      </c>
      <c r="H5" s="294">
        <v>-3.4436915882709282</v>
      </c>
      <c r="I5" s="294">
        <v>-3.525141827749704</v>
      </c>
      <c r="J5" s="294">
        <v>-3.6405349708339987</v>
      </c>
      <c r="K5" s="294">
        <v>-3.7450058354698506</v>
      </c>
      <c r="L5" s="294">
        <v>-3.8494612078994788</v>
      </c>
      <c r="M5" s="294">
        <v>-3.9630547985709548</v>
      </c>
      <c r="N5" s="294">
        <v>-4.0654657682598199</v>
      </c>
      <c r="O5" s="294">
        <v>-4.1663752766070914</v>
      </c>
      <c r="P5" s="294">
        <v>-4.263153109258206</v>
      </c>
      <c r="Q5" s="294">
        <v>-4.3118559680543083</v>
      </c>
      <c r="R5" s="294">
        <v>-4.3509364637321832</v>
      </c>
      <c r="S5" s="294">
        <v>-4.3978608218811805</v>
      </c>
      <c r="T5" s="294">
        <v>-4.441937613180313</v>
      </c>
      <c r="U5" s="294">
        <v>-4.4970633559492894</v>
      </c>
      <c r="V5" s="294">
        <v>-4.5661239844572519</v>
      </c>
      <c r="W5" s="294">
        <v>-4.6509973435106184</v>
      </c>
      <c r="X5" s="294">
        <v>-4.7469617654068319</v>
      </c>
      <c r="Y5" s="294">
        <v>-4.8556301720462862</v>
      </c>
      <c r="Z5" s="294">
        <v>-4.9772254368646447</v>
      </c>
      <c r="AA5" s="294">
        <v>-5.1064279028414079</v>
      </c>
      <c r="AB5" s="294">
        <v>-5.2365667967072405</v>
      </c>
      <c r="AC5" s="294">
        <v>-5.3738187705732416</v>
      </c>
      <c r="AD5" s="294">
        <v>-5.5087329562822216</v>
      </c>
      <c r="AE5" s="294">
        <v>-5.6512808843281599</v>
      </c>
      <c r="AF5" s="294">
        <v>-5.7822222609238194</v>
      </c>
      <c r="AG5" s="294">
        <v>-5.9083873372011553</v>
      </c>
      <c r="AH5" s="294">
        <v>-6.0398726143666313</v>
      </c>
      <c r="AI5" s="294">
        <v>-6.1708755970757299</v>
      </c>
      <c r="AJ5" s="294">
        <v>-6.3070234826134071</v>
      </c>
      <c r="AK5" s="294">
        <v>-6.4529332985905006</v>
      </c>
      <c r="AL5" s="294">
        <v>-6.614134918566557</v>
      </c>
      <c r="AM5" s="294">
        <v>-6.7939777105878596</v>
      </c>
      <c r="AN5" s="294">
        <v>-6.9889352370173894</v>
      </c>
      <c r="AO5" s="294">
        <v>-7.2035412502281879</v>
      </c>
      <c r="AP5" s="294">
        <v>-7.4159451104309833</v>
      </c>
      <c r="AQ5" s="294">
        <v>-7.6456755750982213</v>
      </c>
      <c r="AR5" s="294">
        <v>-7.8854417165087556</v>
      </c>
      <c r="AS5" s="294">
        <v>-8.1232744392533647</v>
      </c>
      <c r="AT5" s="294">
        <v>-8.3416235071139333</v>
      </c>
      <c r="AU5" s="294">
        <v>-8.328611032197788</v>
      </c>
      <c r="AV5" s="294">
        <v>-8.2999849020259724</v>
      </c>
      <c r="AW5" s="294">
        <v>-8.2650133820501708</v>
      </c>
      <c r="AX5" s="294">
        <v>-8.2247580456966958</v>
      </c>
      <c r="AY5" s="294">
        <v>-8.1769953325030968</v>
      </c>
      <c r="AZ5" s="294">
        <v>-8.118197652953679</v>
      </c>
    </row>
    <row r="6" spans="1:52" s="34" customFormat="1" ht="12.75" x14ac:dyDescent="0.2">
      <c r="A6" s="304" t="s">
        <v>632</v>
      </c>
      <c r="B6" s="294">
        <v>-3.1989327382172323</v>
      </c>
      <c r="C6" s="294">
        <v>-3.3380505084555896</v>
      </c>
      <c r="D6" s="294">
        <v>-3.3430353954201264</v>
      </c>
      <c r="E6" s="294">
        <v>-3.169529979064265</v>
      </c>
      <c r="F6" s="294">
        <v>-3.2460850483355479</v>
      </c>
      <c r="G6" s="294">
        <v>-3.2968221810503717</v>
      </c>
      <c r="H6" s="294">
        <v>-3.3370033515996465</v>
      </c>
      <c r="I6" s="294">
        <v>-3.3951070238228143</v>
      </c>
      <c r="J6" s="294">
        <v>-3.4857792718098439</v>
      </c>
      <c r="K6" s="294">
        <v>-3.5645309511816139</v>
      </c>
      <c r="L6" s="294">
        <v>-3.6421846938255893</v>
      </c>
      <c r="M6" s="294">
        <v>-3.7270169008092759</v>
      </c>
      <c r="N6" s="294">
        <v>-3.79829658057968</v>
      </c>
      <c r="O6" s="294">
        <v>-3.8657306029220218</v>
      </c>
      <c r="P6" s="294">
        <v>-3.927202845162439</v>
      </c>
      <c r="Q6" s="294">
        <v>-3.9537447175951019</v>
      </c>
      <c r="R6" s="294">
        <v>-3.9699222900402944</v>
      </c>
      <c r="S6" s="294">
        <v>-3.9922761450566151</v>
      </c>
      <c r="T6" s="294">
        <v>-4.010615036859269</v>
      </c>
      <c r="U6" s="294">
        <v>-4.0396477673762261</v>
      </c>
      <c r="V6" s="294">
        <v>-4.0820645747253099</v>
      </c>
      <c r="W6" s="294">
        <v>-4.1394018155385499</v>
      </c>
      <c r="X6" s="294">
        <v>-4.2074505699233509</v>
      </c>
      <c r="Y6" s="294">
        <v>-4.2878107998507309</v>
      </c>
      <c r="Z6" s="294">
        <v>-4.3806626414286409</v>
      </c>
      <c r="AA6" s="294">
        <v>-4.4805762277420191</v>
      </c>
      <c r="AB6" s="294">
        <v>-4.5808475693052833</v>
      </c>
      <c r="AC6" s="294">
        <v>-4.6877533173286103</v>
      </c>
      <c r="AD6" s="294">
        <v>-4.7920033773898467</v>
      </c>
      <c r="AE6" s="294">
        <v>-4.9035363860787289</v>
      </c>
      <c r="AF6" s="294">
        <v>-5.0031743534388244</v>
      </c>
      <c r="AG6" s="294">
        <v>-5.0976772619854644</v>
      </c>
      <c r="AH6" s="294">
        <v>-5.1972473600321862</v>
      </c>
      <c r="AI6" s="294">
        <v>-5.2961689324747789</v>
      </c>
      <c r="AJ6" s="294">
        <v>-5.3998745202010676</v>
      </c>
      <c r="AK6" s="294">
        <v>-5.5130823145666907</v>
      </c>
      <c r="AL6" s="294">
        <v>-5.6412637191527226</v>
      </c>
      <c r="AM6" s="294">
        <v>-5.7877549468140703</v>
      </c>
      <c r="AN6" s="294">
        <v>-5.9491508641778035</v>
      </c>
      <c r="AO6" s="294">
        <v>-6.1299877086605798</v>
      </c>
      <c r="AP6" s="294">
        <v>-6.308414239061725</v>
      </c>
      <c r="AQ6" s="294">
        <v>-6.5039511416306572</v>
      </c>
      <c r="AR6" s="294">
        <v>-6.7093544328402093</v>
      </c>
      <c r="AS6" s="294">
        <v>-6.9127838924736542</v>
      </c>
      <c r="AT6" s="294">
        <v>-7.0969109493144185</v>
      </c>
      <c r="AU6" s="294">
        <v>-7.2336854687495604</v>
      </c>
      <c r="AV6" s="294">
        <v>-7.3469330350552351</v>
      </c>
      <c r="AW6" s="294">
        <v>-7.4410649379295153</v>
      </c>
      <c r="AX6" s="294">
        <v>-7.5229958317212491</v>
      </c>
      <c r="AY6" s="294">
        <v>-7.5940031119695961</v>
      </c>
      <c r="AZ6" s="294">
        <v>-7.6501759183934004</v>
      </c>
    </row>
    <row r="7" spans="1:52" s="34" customFormat="1" ht="12.75" x14ac:dyDescent="0.2">
      <c r="A7" s="304" t="s">
        <v>633</v>
      </c>
      <c r="B7" s="294">
        <v>-3.1989327382172323</v>
      </c>
      <c r="C7" s="294">
        <v>-3.3380505084555896</v>
      </c>
      <c r="D7" s="294">
        <v>-3.3430353954201264</v>
      </c>
      <c r="E7" s="294">
        <v>-3.169529979064265</v>
      </c>
      <c r="F7" s="294">
        <v>-3.2460850483355479</v>
      </c>
      <c r="G7" s="294">
        <v>-3.2791236801781913</v>
      </c>
      <c r="H7" s="294">
        <v>-3.2745451048482987</v>
      </c>
      <c r="I7" s="294">
        <v>-3.2630911543131722</v>
      </c>
      <c r="J7" s="294">
        <v>-3.2617534697436463</v>
      </c>
      <c r="K7" s="294">
        <v>-3.2663491976327927</v>
      </c>
      <c r="L7" s="294">
        <v>-3.2694770484499909</v>
      </c>
      <c r="M7" s="294">
        <v>-3.2871549051510955</v>
      </c>
      <c r="N7" s="294">
        <v>-3.2995567036988893</v>
      </c>
      <c r="O7" s="294">
        <v>-3.3118129240458929</v>
      </c>
      <c r="P7" s="294">
        <v>-3.3238184463089233</v>
      </c>
      <c r="Q7" s="294">
        <v>-3.3065682841972137</v>
      </c>
      <c r="R7" s="294">
        <v>-3.2827651836797287</v>
      </c>
      <c r="S7" s="294">
        <v>-3.268717102629707</v>
      </c>
      <c r="T7" s="294">
        <v>-3.2521963626670427</v>
      </c>
      <c r="U7" s="294">
        <v>-3.2512745639583658</v>
      </c>
      <c r="V7" s="294">
        <v>-3.2682304641853985</v>
      </c>
      <c r="W7" s="294">
        <v>-3.3026920812738894</v>
      </c>
      <c r="X7" s="294">
        <v>-3.3479485926640393</v>
      </c>
      <c r="Y7" s="294">
        <v>-3.4065572817555028</v>
      </c>
      <c r="Z7" s="294">
        <v>-3.4719605907588758</v>
      </c>
      <c r="AA7" s="294">
        <v>-3.5453357533284668</v>
      </c>
      <c r="AB7" s="294">
        <v>-3.6213397919085564</v>
      </c>
      <c r="AC7" s="294">
        <v>-3.7010366494805229</v>
      </c>
      <c r="AD7" s="294">
        <v>-3.7794406760131132</v>
      </c>
      <c r="AE7" s="294">
        <v>-3.8579478081209615</v>
      </c>
      <c r="AF7" s="294">
        <v>-3.9306815980503327</v>
      </c>
      <c r="AG7" s="294">
        <v>-3.9956484705006288</v>
      </c>
      <c r="AH7" s="294">
        <v>-4.0657454738953156</v>
      </c>
      <c r="AI7" s="294">
        <v>-4.1354300221348135</v>
      </c>
      <c r="AJ7" s="294">
        <v>-4.2167261012862776</v>
      </c>
      <c r="AK7" s="294">
        <v>-4.3019697703987836</v>
      </c>
      <c r="AL7" s="294">
        <v>-4.402036082727327</v>
      </c>
      <c r="AM7" s="294">
        <v>-4.5144428933010623</v>
      </c>
      <c r="AN7" s="294">
        <v>-4.644199765437274</v>
      </c>
      <c r="AO7" s="294">
        <v>-4.7997377902894121</v>
      </c>
      <c r="AP7" s="294">
        <v>-4.9448967006601192</v>
      </c>
      <c r="AQ7" s="294">
        <v>-5.1142467224174277</v>
      </c>
      <c r="AR7" s="294">
        <v>-5.2926940542243859</v>
      </c>
      <c r="AS7" s="294">
        <v>-5.4675350206333482</v>
      </c>
      <c r="AT7" s="294">
        <v>-5.6294918282883266</v>
      </c>
      <c r="AU7" s="294">
        <v>-5.7405086706893345</v>
      </c>
      <c r="AV7" s="294">
        <v>-5.8330825579805747</v>
      </c>
      <c r="AW7" s="294">
        <v>-5.9069656802328074</v>
      </c>
      <c r="AX7" s="294">
        <v>-5.9705399352718951</v>
      </c>
      <c r="AY7" s="294">
        <v>-6.0233921899713136</v>
      </c>
      <c r="AZ7" s="294">
        <v>-6.0642584060846092</v>
      </c>
    </row>
    <row r="8" spans="1:52" s="34" customFormat="1" ht="12.75" x14ac:dyDescent="0.2">
      <c r="A8" s="304" t="s">
        <v>634</v>
      </c>
      <c r="B8" s="294">
        <v>-3.1989327382172323</v>
      </c>
      <c r="C8" s="294">
        <v>-3.3380505084555896</v>
      </c>
      <c r="D8" s="294">
        <v>-3.3430353954201264</v>
      </c>
      <c r="E8" s="294">
        <v>-3.169529979064265</v>
      </c>
      <c r="F8" s="294">
        <v>-3.2460850483355479</v>
      </c>
      <c r="G8" s="294">
        <v>-3.2791236801781913</v>
      </c>
      <c r="H8" s="294">
        <v>-3.2745451048482987</v>
      </c>
      <c r="I8" s="294">
        <v>-3.2596176506341745</v>
      </c>
      <c r="J8" s="294">
        <v>-3.2539495915499872</v>
      </c>
      <c r="K8" s="294">
        <v>-3.2525186460144813</v>
      </c>
      <c r="L8" s="294">
        <v>-3.2019630262854761</v>
      </c>
      <c r="M8" s="294">
        <v>-3.1280550966033189</v>
      </c>
      <c r="N8" s="294">
        <v>-3.1127188330165225</v>
      </c>
      <c r="O8" s="294">
        <v>-3.1171667547906834</v>
      </c>
      <c r="P8" s="294">
        <v>-3.1208623902382282</v>
      </c>
      <c r="Q8" s="294">
        <v>-3.103579393596644</v>
      </c>
      <c r="R8" s="294">
        <v>-3.0815851997269883</v>
      </c>
      <c r="S8" s="294">
        <v>-3.0835830920132485</v>
      </c>
      <c r="T8" s="294">
        <v>-2.9913853486279116</v>
      </c>
      <c r="U8" s="294">
        <v>-2.9634933405968669</v>
      </c>
      <c r="V8" s="294">
        <v>-2.9560168577998152</v>
      </c>
      <c r="W8" s="294">
        <v>-2.9647279428834405</v>
      </c>
      <c r="X8" s="294">
        <v>-2.9830233014873517</v>
      </c>
      <c r="Y8" s="294">
        <v>-3.005664623240536</v>
      </c>
      <c r="Z8" s="294">
        <v>-3.0344089203247355</v>
      </c>
      <c r="AA8" s="294">
        <v>-3.1109207730369093</v>
      </c>
      <c r="AB8" s="294">
        <v>-3.0532066466641492</v>
      </c>
      <c r="AC8" s="294">
        <v>-3.0711153895540395</v>
      </c>
      <c r="AD8" s="294">
        <v>-3.1098264030990128</v>
      </c>
      <c r="AE8" s="294">
        <v>-3.1507499371224474</v>
      </c>
      <c r="AF8" s="294">
        <v>-3.1955245484304928</v>
      </c>
      <c r="AG8" s="294">
        <v>-3.2358656617911983</v>
      </c>
      <c r="AH8" s="294">
        <v>-3.3710781965899539</v>
      </c>
      <c r="AI8" s="294">
        <v>-3.2875130260416139</v>
      </c>
      <c r="AJ8" s="294">
        <v>-3.29476214455328</v>
      </c>
      <c r="AK8" s="294">
        <v>-3.3136147796055742</v>
      </c>
      <c r="AL8" s="294">
        <v>-3.3467324593028671</v>
      </c>
      <c r="AM8" s="294">
        <v>-3.3883932840582869</v>
      </c>
      <c r="AN8" s="294">
        <v>-3.4341943204070402</v>
      </c>
      <c r="AO8" s="294">
        <v>-3.489264408881219</v>
      </c>
      <c r="AP8" s="294">
        <v>-3.6316801921529009</v>
      </c>
      <c r="AQ8" s="294">
        <v>-3.5711546283495474</v>
      </c>
      <c r="AR8" s="294">
        <v>-3.6183382759260825</v>
      </c>
      <c r="AS8" s="294">
        <v>-3.7031384159484695</v>
      </c>
      <c r="AT8" s="294">
        <v>-3.8134959877605974</v>
      </c>
      <c r="AU8" s="294">
        <v>-3.9123329377372027</v>
      </c>
      <c r="AV8" s="294">
        <v>-4.0357143693946256</v>
      </c>
      <c r="AW8" s="294">
        <v>-4.1663045233522658</v>
      </c>
      <c r="AX8" s="294">
        <v>-4.2953374638493917</v>
      </c>
      <c r="AY8" s="294">
        <v>-4.3769046235164106</v>
      </c>
      <c r="AZ8" s="294">
        <v>-4.3752152179316459</v>
      </c>
    </row>
    <row r="9" spans="1:52" s="34" customFormat="1" ht="13.5" thickBot="1" x14ac:dyDescent="0.25">
      <c r="A9" s="305" t="s">
        <v>635</v>
      </c>
      <c r="B9" s="296">
        <v>-3.1989327382172323</v>
      </c>
      <c r="C9" s="296">
        <v>-3.3380505084555896</v>
      </c>
      <c r="D9" s="296">
        <v>-3.3430353954201264</v>
      </c>
      <c r="E9" s="296">
        <v>-3.1696508672090467</v>
      </c>
      <c r="F9" s="296">
        <v>-3.2445389737636514</v>
      </c>
      <c r="G9" s="296">
        <v>-3.2742542653131093</v>
      </c>
      <c r="H9" s="296">
        <v>-3.2632594004227364</v>
      </c>
      <c r="I9" s="296">
        <v>-3.2414477125084193</v>
      </c>
      <c r="J9" s="296">
        <v>-3.2293245409067373</v>
      </c>
      <c r="K9" s="296">
        <v>-3.2229471461676322</v>
      </c>
      <c r="L9" s="296">
        <v>-3.1630987395124723</v>
      </c>
      <c r="M9" s="296">
        <v>-3.082505701314723</v>
      </c>
      <c r="N9" s="296">
        <v>-3.0609198755422025</v>
      </c>
      <c r="O9" s="296">
        <v>-3.0606316497392987</v>
      </c>
      <c r="P9" s="296">
        <v>-3.0597250065850083</v>
      </c>
      <c r="Q9" s="296">
        <v>-3.0353771569758239</v>
      </c>
      <c r="R9" s="296">
        <v>-3.009557242286875</v>
      </c>
      <c r="S9" s="296">
        <v>-3.0092215772580237</v>
      </c>
      <c r="T9" s="296">
        <v>-2.9147979505495449</v>
      </c>
      <c r="U9" s="296">
        <v>-2.8826599259110148</v>
      </c>
      <c r="V9" s="296">
        <v>-2.8717683358621526</v>
      </c>
      <c r="W9" s="296">
        <v>-2.8778065362970775</v>
      </c>
      <c r="X9" s="296">
        <v>-2.8913397234350997</v>
      </c>
      <c r="Y9" s="296">
        <v>-2.9119423691335218</v>
      </c>
      <c r="Z9" s="296">
        <v>-2.9367976760293191</v>
      </c>
      <c r="AA9" s="296">
        <v>-3.0130061161106703</v>
      </c>
      <c r="AB9" s="296">
        <v>-2.9560000845835628</v>
      </c>
      <c r="AC9" s="296">
        <v>-2.9738858280939482</v>
      </c>
      <c r="AD9" s="296">
        <v>-3.0106053200771479</v>
      </c>
      <c r="AE9" s="296">
        <v>-3.0542257459662254</v>
      </c>
      <c r="AF9" s="296">
        <v>-3.0992283073950606</v>
      </c>
      <c r="AG9" s="296">
        <v>-3.1425809094478101</v>
      </c>
      <c r="AH9" s="296">
        <v>-3.2779984081467077</v>
      </c>
      <c r="AI9" s="296">
        <v>-3.1982774453441216</v>
      </c>
      <c r="AJ9" s="296">
        <v>-3.2110372000915071</v>
      </c>
      <c r="AK9" s="296">
        <v>-3.233571054279766</v>
      </c>
      <c r="AL9" s="296">
        <v>-3.2702544758722993</v>
      </c>
      <c r="AM9" s="296">
        <v>-3.3138092526561351</v>
      </c>
      <c r="AN9" s="296">
        <v>-3.3622816826112301</v>
      </c>
      <c r="AO9" s="296">
        <v>-3.4179362547301722</v>
      </c>
      <c r="AP9" s="296">
        <v>-3.5627536646692164</v>
      </c>
      <c r="AQ9" s="296">
        <v>-3.5072273429640548</v>
      </c>
      <c r="AR9" s="296">
        <v>-3.5576661520210466</v>
      </c>
      <c r="AS9" s="296">
        <v>-3.6441943213086727</v>
      </c>
      <c r="AT9" s="296">
        <v>-3.7560897432470961</v>
      </c>
      <c r="AU9" s="296">
        <v>-3.8573303080995878</v>
      </c>
      <c r="AV9" s="296">
        <v>-3.9824842126086963</v>
      </c>
      <c r="AW9" s="296">
        <v>-4.117221828162692</v>
      </c>
      <c r="AX9" s="296">
        <v>-4.2478984803152633</v>
      </c>
      <c r="AY9" s="296">
        <v>-4.3313172058696532</v>
      </c>
      <c r="AZ9" s="296">
        <v>-4.335149660300929</v>
      </c>
    </row>
    <row r="10" spans="1:52" x14ac:dyDescent="0.25">
      <c r="A10" s="152" t="s">
        <v>386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9"/>
  <sheetViews>
    <sheetView workbookViewId="0">
      <selection activeCell="A9" sqref="A9"/>
    </sheetView>
  </sheetViews>
  <sheetFormatPr defaultRowHeight="15" x14ac:dyDescent="0.25"/>
  <cols>
    <col min="1" max="1" width="44" customWidth="1"/>
  </cols>
  <sheetData>
    <row r="1" spans="1:52" s="34" customFormat="1" ht="12.75" x14ac:dyDescent="0.2">
      <c r="A1" s="291" t="s">
        <v>636</v>
      </c>
    </row>
    <row r="2" spans="1:52" s="34" customFormat="1" ht="12.75" x14ac:dyDescent="0.2">
      <c r="A2" s="292"/>
      <c r="B2" s="153">
        <v>2010</v>
      </c>
      <c r="C2" s="153">
        <v>2011</v>
      </c>
      <c r="D2" s="153">
        <v>2012</v>
      </c>
      <c r="E2" s="153">
        <v>2013</v>
      </c>
      <c r="F2" s="153">
        <v>2014</v>
      </c>
      <c r="G2" s="153">
        <v>2015</v>
      </c>
      <c r="H2" s="153">
        <v>2016</v>
      </c>
      <c r="I2" s="153">
        <v>2017</v>
      </c>
      <c r="J2" s="153">
        <v>2018</v>
      </c>
      <c r="K2" s="153">
        <v>2019</v>
      </c>
      <c r="L2" s="153">
        <v>2020</v>
      </c>
      <c r="M2" s="153">
        <v>2021</v>
      </c>
      <c r="N2" s="153">
        <v>2022</v>
      </c>
      <c r="O2" s="153">
        <v>2023</v>
      </c>
      <c r="P2" s="153">
        <v>2024</v>
      </c>
      <c r="Q2" s="153">
        <v>2025</v>
      </c>
      <c r="R2" s="153">
        <v>2026</v>
      </c>
      <c r="S2" s="153">
        <v>2027</v>
      </c>
      <c r="T2" s="153">
        <v>2028</v>
      </c>
      <c r="U2" s="153">
        <v>2029</v>
      </c>
      <c r="V2" s="153">
        <v>2030</v>
      </c>
      <c r="W2" s="153">
        <v>2031</v>
      </c>
      <c r="X2" s="153">
        <v>2032</v>
      </c>
      <c r="Y2" s="153">
        <v>2033</v>
      </c>
      <c r="Z2" s="153">
        <v>2034</v>
      </c>
      <c r="AA2" s="153">
        <v>2035</v>
      </c>
      <c r="AB2" s="153">
        <v>2036</v>
      </c>
      <c r="AC2" s="153">
        <v>2037</v>
      </c>
      <c r="AD2" s="153">
        <v>2038</v>
      </c>
      <c r="AE2" s="153">
        <v>2039</v>
      </c>
      <c r="AF2" s="153">
        <v>2040</v>
      </c>
      <c r="AG2" s="153">
        <v>2041</v>
      </c>
      <c r="AH2" s="153">
        <v>2042</v>
      </c>
      <c r="AI2" s="153">
        <v>2043</v>
      </c>
      <c r="AJ2" s="153">
        <v>2044</v>
      </c>
      <c r="AK2" s="153">
        <v>2045</v>
      </c>
      <c r="AL2" s="153">
        <v>2046</v>
      </c>
      <c r="AM2" s="153">
        <v>2047</v>
      </c>
      <c r="AN2" s="153">
        <v>2048</v>
      </c>
      <c r="AO2" s="153">
        <v>2049</v>
      </c>
      <c r="AP2" s="153">
        <v>2050</v>
      </c>
      <c r="AQ2" s="153">
        <v>2051</v>
      </c>
      <c r="AR2" s="153">
        <v>2052</v>
      </c>
      <c r="AS2" s="153">
        <v>2053</v>
      </c>
      <c r="AT2" s="153">
        <v>2054</v>
      </c>
      <c r="AU2" s="153">
        <v>2055</v>
      </c>
      <c r="AV2" s="153">
        <v>2056</v>
      </c>
      <c r="AW2" s="153">
        <v>2057</v>
      </c>
      <c r="AX2" s="153">
        <v>2058</v>
      </c>
      <c r="AY2" s="153">
        <v>2059</v>
      </c>
      <c r="AZ2" s="153">
        <v>2060</v>
      </c>
    </row>
    <row r="3" spans="1:52" s="34" customFormat="1" ht="12.75" x14ac:dyDescent="0.2">
      <c r="A3" s="294" t="s">
        <v>630</v>
      </c>
      <c r="B3" s="294">
        <v>0</v>
      </c>
      <c r="C3" s="294">
        <v>0</v>
      </c>
      <c r="D3" s="294">
        <v>0</v>
      </c>
      <c r="E3" s="294">
        <v>4.0501022484326299E-2</v>
      </c>
      <c r="F3" s="294">
        <v>3.9494180787176703E-2</v>
      </c>
      <c r="G3" s="294">
        <v>3.8622817233258999E-2</v>
      </c>
      <c r="H3" s="294">
        <v>3.7898937270465005E-2</v>
      </c>
      <c r="I3" s="294">
        <v>3.7539415857636094E-2</v>
      </c>
      <c r="J3" s="294">
        <v>3.7197340260489042E-2</v>
      </c>
      <c r="K3" s="294">
        <v>3.6895765237988876E-2</v>
      </c>
      <c r="L3" s="294">
        <v>3.6642025868625083E-2</v>
      </c>
      <c r="M3" s="294">
        <v>3.6406541157252725E-2</v>
      </c>
      <c r="N3" s="294">
        <v>3.6196790525601763E-2</v>
      </c>
      <c r="O3" s="294">
        <v>3.6018150233061874E-2</v>
      </c>
      <c r="P3" s="294">
        <v>3.5871434884080067E-2</v>
      </c>
      <c r="Q3" s="294">
        <v>3.5756674046821146E-2</v>
      </c>
      <c r="R3" s="294">
        <v>3.5651368086863755E-2</v>
      </c>
      <c r="S3" s="294">
        <v>3.5518730851181068E-2</v>
      </c>
      <c r="T3" s="294">
        <v>3.5374642132516954E-2</v>
      </c>
      <c r="U3" s="294">
        <v>3.5228802115364388E-2</v>
      </c>
      <c r="V3" s="294">
        <v>3.5077580504720096E-2</v>
      </c>
      <c r="W3" s="294">
        <v>3.4922734646688269E-2</v>
      </c>
      <c r="X3" s="294">
        <v>3.4776205758581646E-2</v>
      </c>
      <c r="Y3" s="294">
        <v>3.464214673214272E-2</v>
      </c>
      <c r="Z3" s="294">
        <v>3.452562388464564E-2</v>
      </c>
      <c r="AA3" s="294">
        <v>3.4424948475908934E-2</v>
      </c>
      <c r="AB3" s="294">
        <v>3.4340253105622054E-2</v>
      </c>
      <c r="AC3" s="294">
        <v>3.4255215145174489E-2</v>
      </c>
      <c r="AD3" s="294">
        <v>3.4180640201392443E-2</v>
      </c>
      <c r="AE3" s="294">
        <v>3.4103178824054226E-2</v>
      </c>
      <c r="AF3" s="294">
        <v>3.4025180036808322E-2</v>
      </c>
      <c r="AG3" s="294">
        <v>3.3949447528145882E-2</v>
      </c>
      <c r="AH3" s="294">
        <v>3.3855560818767394E-2</v>
      </c>
      <c r="AI3" s="294">
        <v>3.3754264471669515E-2</v>
      </c>
      <c r="AJ3" s="294">
        <v>3.3639330102624321E-2</v>
      </c>
      <c r="AK3" s="294">
        <v>3.3507812599784081E-2</v>
      </c>
      <c r="AL3" s="294">
        <v>3.3345644092602988E-2</v>
      </c>
      <c r="AM3" s="294">
        <v>3.3137340242431534E-2</v>
      </c>
      <c r="AN3" s="294">
        <v>3.2870433981578628E-2</v>
      </c>
      <c r="AO3" s="294">
        <v>3.2537665544735361E-2</v>
      </c>
      <c r="AP3" s="294">
        <v>3.2216611843331577E-2</v>
      </c>
      <c r="AQ3" s="294">
        <v>3.1819233092567956E-2</v>
      </c>
      <c r="AR3" s="294">
        <v>3.1371019227500518E-2</v>
      </c>
      <c r="AS3" s="294">
        <v>3.0898408226633478E-2</v>
      </c>
      <c r="AT3" s="294">
        <v>3.042324454825085E-2</v>
      </c>
      <c r="AU3" s="294">
        <v>3.0440483606762214E-2</v>
      </c>
      <c r="AV3" s="294">
        <v>3.0444206092530735E-2</v>
      </c>
      <c r="AW3" s="294">
        <v>3.0424083249766198E-2</v>
      </c>
      <c r="AX3" s="294">
        <v>3.0396818039683637E-2</v>
      </c>
      <c r="AY3" s="294">
        <v>3.0369130262847932E-2</v>
      </c>
      <c r="AZ3" s="294">
        <v>3.0340014492185929E-2</v>
      </c>
    </row>
    <row r="4" spans="1:52" s="34" customFormat="1" ht="12.75" x14ac:dyDescent="0.2">
      <c r="A4" s="294" t="s">
        <v>631</v>
      </c>
      <c r="B4" s="294">
        <v>0</v>
      </c>
      <c r="C4" s="294">
        <v>0</v>
      </c>
      <c r="D4" s="294">
        <v>0.21063379692135875</v>
      </c>
      <c r="E4" s="294">
        <v>0.65658328261188448</v>
      </c>
      <c r="F4" s="294">
        <v>0.67045777658156069</v>
      </c>
      <c r="G4" s="294">
        <v>0.68371091298051478</v>
      </c>
      <c r="H4" s="294">
        <v>0.69795257521356646</v>
      </c>
      <c r="I4" s="294">
        <v>0.68098342940357703</v>
      </c>
      <c r="J4" s="294">
        <v>0.65950174680468798</v>
      </c>
      <c r="K4" s="294">
        <v>0.6336234831539258</v>
      </c>
      <c r="L4" s="294">
        <v>0.6033540316631445</v>
      </c>
      <c r="M4" s="294">
        <v>0.56996650155775708</v>
      </c>
      <c r="N4" s="294">
        <v>0.53180324483819508</v>
      </c>
      <c r="O4" s="294">
        <v>0.48951137850282045</v>
      </c>
      <c r="P4" s="294">
        <v>0.44441212041011102</v>
      </c>
      <c r="Q4" s="294">
        <v>0.43550192552955647</v>
      </c>
      <c r="R4" s="294">
        <v>0.42464674586864071</v>
      </c>
      <c r="S4" s="294">
        <v>0.41448724796766978</v>
      </c>
      <c r="T4" s="294">
        <v>0.40439063753700388</v>
      </c>
      <c r="U4" s="294">
        <v>0.39275323016465613</v>
      </c>
      <c r="V4" s="294">
        <v>0.38009630878198841</v>
      </c>
      <c r="W4" s="294">
        <v>0.36500820030583192</v>
      </c>
      <c r="X4" s="294">
        <v>0.34741670266116831</v>
      </c>
      <c r="Y4" s="294">
        <v>0.32695731541197581</v>
      </c>
      <c r="Z4" s="294">
        <v>0.30324250951196152</v>
      </c>
      <c r="AA4" s="294">
        <v>0.27420921860635605</v>
      </c>
      <c r="AB4" s="294">
        <v>0.24026967424300594</v>
      </c>
      <c r="AC4" s="294">
        <v>0.20487577735360585</v>
      </c>
      <c r="AD4" s="294">
        <v>0.16925577939834291</v>
      </c>
      <c r="AE4" s="294">
        <v>0.13143863504355036</v>
      </c>
      <c r="AF4" s="294">
        <v>9.1718936029013598E-2</v>
      </c>
      <c r="AG4" s="294">
        <v>4.8501584035790302E-2</v>
      </c>
      <c r="AH4" s="294">
        <v>8.3829226558620462E-3</v>
      </c>
      <c r="AI4" s="294">
        <v>-3.094564479458306E-2</v>
      </c>
      <c r="AJ4" s="294">
        <v>-6.8698946852278731E-2</v>
      </c>
      <c r="AK4" s="294">
        <v>-0.10292181708356551</v>
      </c>
      <c r="AL4" s="294">
        <v>-0.13173323351864852</v>
      </c>
      <c r="AM4" s="294">
        <v>-0.15339780759921684</v>
      </c>
      <c r="AN4" s="294">
        <v>-0.16243136228014254</v>
      </c>
      <c r="AO4" s="294">
        <v>-0.15751053950597971</v>
      </c>
      <c r="AP4" s="294">
        <v>-0.1549835296473665</v>
      </c>
      <c r="AQ4" s="294">
        <v>-0.13464064018893929</v>
      </c>
      <c r="AR4" s="294">
        <v>-0.10249161657844219</v>
      </c>
      <c r="AS4" s="294">
        <v>-6.3532998033217325E-2</v>
      </c>
      <c r="AT4" s="294">
        <v>-2.1962807824209563E-2</v>
      </c>
      <c r="AU4" s="294">
        <v>-8.6428176651555333E-2</v>
      </c>
      <c r="AV4" s="294">
        <v>-0.14168992581587858</v>
      </c>
      <c r="AW4" s="294">
        <v>-0.18603534984867309</v>
      </c>
      <c r="AX4" s="294">
        <v>-0.22566584614227381</v>
      </c>
      <c r="AY4" s="294">
        <v>-0.2621106905624524</v>
      </c>
      <c r="AZ4" s="294">
        <v>-0.29305719933859997</v>
      </c>
    </row>
    <row r="5" spans="1:52" s="34" customFormat="1" ht="12.75" x14ac:dyDescent="0.2">
      <c r="A5" s="294" t="s">
        <v>632</v>
      </c>
      <c r="B5" s="294">
        <v>0</v>
      </c>
      <c r="C5" s="294">
        <v>4.7979484639473213E-2</v>
      </c>
      <c r="D5" s="294">
        <v>7.5099492799630241E-2</v>
      </c>
      <c r="E5" s="294">
        <v>5.9285214856033441E-2</v>
      </c>
      <c r="F5" s="294">
        <v>7.5697102674504357E-2</v>
      </c>
      <c r="G5" s="294">
        <v>9.1552448835233058E-2</v>
      </c>
      <c r="H5" s="294">
        <v>0.1066882366712818</v>
      </c>
      <c r="I5" s="294">
        <v>0.13003480392688971</v>
      </c>
      <c r="J5" s="294">
        <v>0.15475569902415476</v>
      </c>
      <c r="K5" s="294">
        <v>0.18047488428823666</v>
      </c>
      <c r="L5" s="294">
        <v>0.20727651407388947</v>
      </c>
      <c r="M5" s="294">
        <v>0.23603789776167883</v>
      </c>
      <c r="N5" s="294">
        <v>0.26716918768013986</v>
      </c>
      <c r="O5" s="294">
        <v>0.30064467368506964</v>
      </c>
      <c r="P5" s="294">
        <v>0.335950264095767</v>
      </c>
      <c r="Q5" s="294">
        <v>0.35811125045920633</v>
      </c>
      <c r="R5" s="294">
        <v>0.38101417369188884</v>
      </c>
      <c r="S5" s="294">
        <v>0.40558467682456545</v>
      </c>
      <c r="T5" s="294">
        <v>0.43132257632104398</v>
      </c>
      <c r="U5" s="294">
        <v>0.4574155885730633</v>
      </c>
      <c r="V5" s="294">
        <v>0.48405940973194195</v>
      </c>
      <c r="W5" s="294">
        <v>0.51159552797206853</v>
      </c>
      <c r="X5" s="294">
        <v>0.53951119548348103</v>
      </c>
      <c r="Y5" s="294">
        <v>0.56781937219555534</v>
      </c>
      <c r="Z5" s="294">
        <v>0.59656279543600377</v>
      </c>
      <c r="AA5" s="294">
        <v>0.62585167509938877</v>
      </c>
      <c r="AB5" s="294">
        <v>0.65571922740195721</v>
      </c>
      <c r="AC5" s="294">
        <v>0.68606545324463131</v>
      </c>
      <c r="AD5" s="294">
        <v>0.71672957889237487</v>
      </c>
      <c r="AE5" s="294">
        <v>0.74774449824943101</v>
      </c>
      <c r="AF5" s="294">
        <v>0.77904790748499497</v>
      </c>
      <c r="AG5" s="294">
        <v>0.81071007521569083</v>
      </c>
      <c r="AH5" s="294">
        <v>0.84262525433444502</v>
      </c>
      <c r="AI5" s="294">
        <v>0.87470666460095092</v>
      </c>
      <c r="AJ5" s="294">
        <v>0.90714896241233944</v>
      </c>
      <c r="AK5" s="294">
        <v>0.93985098402380984</v>
      </c>
      <c r="AL5" s="294">
        <v>0.97287119941383438</v>
      </c>
      <c r="AM5" s="294">
        <v>1.0062227637737893</v>
      </c>
      <c r="AN5" s="294">
        <v>1.0397843728395859</v>
      </c>
      <c r="AO5" s="294">
        <v>1.0735535415676081</v>
      </c>
      <c r="AP5" s="294">
        <v>1.1075308713692582</v>
      </c>
      <c r="AQ5" s="294">
        <v>1.141724433467564</v>
      </c>
      <c r="AR5" s="294">
        <v>1.1760872836685463</v>
      </c>
      <c r="AS5" s="294">
        <v>1.2104905467797105</v>
      </c>
      <c r="AT5" s="294">
        <v>1.2447125577995148</v>
      </c>
      <c r="AU5" s="294">
        <v>1.0949255634482276</v>
      </c>
      <c r="AV5" s="294">
        <v>0.95305186697073729</v>
      </c>
      <c r="AW5" s="294">
        <v>0.82394844412065549</v>
      </c>
      <c r="AX5" s="294">
        <v>0.70176221397544669</v>
      </c>
      <c r="AY5" s="294">
        <v>0.58299222053350075</v>
      </c>
      <c r="AZ5" s="294">
        <v>0.46802173456027862</v>
      </c>
    </row>
    <row r="6" spans="1:52" s="34" customFormat="1" ht="12.75" x14ac:dyDescent="0.2">
      <c r="A6" s="294" t="s">
        <v>633</v>
      </c>
      <c r="B6" s="294">
        <v>0</v>
      </c>
      <c r="C6" s="294">
        <v>0</v>
      </c>
      <c r="D6" s="294">
        <v>0</v>
      </c>
      <c r="E6" s="294">
        <v>0</v>
      </c>
      <c r="F6" s="294">
        <v>0</v>
      </c>
      <c r="G6" s="294">
        <v>1.7698500872180389E-2</v>
      </c>
      <c r="H6" s="294">
        <v>6.2458246751347701E-2</v>
      </c>
      <c r="I6" s="294">
        <v>0.13201586950964206</v>
      </c>
      <c r="J6" s="294">
        <v>0.2240258020661976</v>
      </c>
      <c r="K6" s="294">
        <v>0.29818175354882115</v>
      </c>
      <c r="L6" s="294">
        <v>0.37270764537559842</v>
      </c>
      <c r="M6" s="294">
        <v>0.4398619956581804</v>
      </c>
      <c r="N6" s="294">
        <v>0.49873987688079069</v>
      </c>
      <c r="O6" s="294">
        <v>0.55391767887612886</v>
      </c>
      <c r="P6" s="294">
        <v>0.60338439885351569</v>
      </c>
      <c r="Q6" s="294">
        <v>0.64717643339788822</v>
      </c>
      <c r="R6" s="294">
        <v>0.68715710636056571</v>
      </c>
      <c r="S6" s="294">
        <v>0.72355904242690805</v>
      </c>
      <c r="T6" s="294">
        <v>0.75841867419222631</v>
      </c>
      <c r="U6" s="294">
        <v>0.78837320341786032</v>
      </c>
      <c r="V6" s="294">
        <v>0.81383411053991139</v>
      </c>
      <c r="W6" s="294">
        <v>0.83670973426466055</v>
      </c>
      <c r="X6" s="294">
        <v>0.85950197725931154</v>
      </c>
      <c r="Y6" s="294">
        <v>0.88125351809522812</v>
      </c>
      <c r="Z6" s="294">
        <v>0.90870205066976517</v>
      </c>
      <c r="AA6" s="294">
        <v>0.93524047441355229</v>
      </c>
      <c r="AB6" s="294">
        <v>0.95950777739672688</v>
      </c>
      <c r="AC6" s="294">
        <v>0.98671666784808743</v>
      </c>
      <c r="AD6" s="294">
        <v>1.0125627013767335</v>
      </c>
      <c r="AE6" s="294">
        <v>1.0455885779577674</v>
      </c>
      <c r="AF6" s="294">
        <v>1.0724927553884918</v>
      </c>
      <c r="AG6" s="294">
        <v>1.1020287914848357</v>
      </c>
      <c r="AH6" s="294">
        <v>1.1315018861368706</v>
      </c>
      <c r="AI6" s="294">
        <v>1.1607389103399655</v>
      </c>
      <c r="AJ6" s="294">
        <v>1.1831484189147901</v>
      </c>
      <c r="AK6" s="294">
        <v>1.2111125441679071</v>
      </c>
      <c r="AL6" s="294">
        <v>1.2392276364253956</v>
      </c>
      <c r="AM6" s="294">
        <v>1.273312053513008</v>
      </c>
      <c r="AN6" s="294">
        <v>1.3049510987405295</v>
      </c>
      <c r="AO6" s="294">
        <v>1.3302499183711678</v>
      </c>
      <c r="AP6" s="294">
        <v>1.3635175384016058</v>
      </c>
      <c r="AQ6" s="294">
        <v>1.3897044192132295</v>
      </c>
      <c r="AR6" s="294">
        <v>1.4166603786158234</v>
      </c>
      <c r="AS6" s="294">
        <v>1.445248871840306</v>
      </c>
      <c r="AT6" s="294">
        <v>1.4674191210260918</v>
      </c>
      <c r="AU6" s="294">
        <v>1.493176798060226</v>
      </c>
      <c r="AV6" s="294">
        <v>1.5138504770746604</v>
      </c>
      <c r="AW6" s="294">
        <v>1.5340992576967079</v>
      </c>
      <c r="AX6" s="294">
        <v>1.552455896449354</v>
      </c>
      <c r="AY6" s="294">
        <v>1.5706109219982824</v>
      </c>
      <c r="AZ6" s="294">
        <v>1.5859175123087912</v>
      </c>
    </row>
    <row r="7" spans="1:52" s="34" customFormat="1" ht="12.75" x14ac:dyDescent="0.2">
      <c r="A7" s="294" t="s">
        <v>634</v>
      </c>
      <c r="B7" s="294">
        <v>0</v>
      </c>
      <c r="C7" s="294">
        <v>0</v>
      </c>
      <c r="D7" s="294">
        <v>0</v>
      </c>
      <c r="E7" s="294">
        <v>0</v>
      </c>
      <c r="F7" s="294">
        <v>0</v>
      </c>
      <c r="G7" s="294">
        <v>0</v>
      </c>
      <c r="H7" s="294">
        <v>0</v>
      </c>
      <c r="I7" s="294">
        <v>3.4735036789976803E-3</v>
      </c>
      <c r="J7" s="294">
        <v>7.8038781936591306E-3</v>
      </c>
      <c r="K7" s="294">
        <v>1.3830551618311482E-2</v>
      </c>
      <c r="L7" s="294">
        <v>6.7514022164514742E-2</v>
      </c>
      <c r="M7" s="294">
        <v>0.15909980854777661</v>
      </c>
      <c r="N7" s="294">
        <v>0.18683787068236679</v>
      </c>
      <c r="O7" s="294">
        <v>0.1946461692552095</v>
      </c>
      <c r="P7" s="294">
        <v>0.20295605607069511</v>
      </c>
      <c r="Q7" s="294">
        <v>0.20298889060056968</v>
      </c>
      <c r="R7" s="294">
        <v>0.20117998395274039</v>
      </c>
      <c r="S7" s="294">
        <v>0.18513401061645851</v>
      </c>
      <c r="T7" s="294">
        <v>0.26081101403913109</v>
      </c>
      <c r="U7" s="294">
        <v>0.28778122336149892</v>
      </c>
      <c r="V7" s="294">
        <v>0.31221360638558338</v>
      </c>
      <c r="W7" s="294">
        <v>0.33796413839044881</v>
      </c>
      <c r="X7" s="294">
        <v>0.36492529117668759</v>
      </c>
      <c r="Y7" s="294">
        <v>0.4008926585149668</v>
      </c>
      <c r="Z7" s="294">
        <v>0.43755167043414023</v>
      </c>
      <c r="AA7" s="294">
        <v>0.43441498029155756</v>
      </c>
      <c r="AB7" s="294">
        <v>0.56813314524440717</v>
      </c>
      <c r="AC7" s="294">
        <v>0.6299212599264834</v>
      </c>
      <c r="AD7" s="294">
        <v>0.66961427291410036</v>
      </c>
      <c r="AE7" s="294">
        <v>0.70719787099851406</v>
      </c>
      <c r="AF7" s="294">
        <v>0.73515704961983985</v>
      </c>
      <c r="AG7" s="294">
        <v>0.75978280870943049</v>
      </c>
      <c r="AH7" s="294">
        <v>0.69466727730536171</v>
      </c>
      <c r="AI7" s="294">
        <v>0.84791699609319959</v>
      </c>
      <c r="AJ7" s="294">
        <v>0.92196395673299758</v>
      </c>
      <c r="AK7" s="294">
        <v>0.98835499079320943</v>
      </c>
      <c r="AL7" s="294">
        <v>1.0553036234244599</v>
      </c>
      <c r="AM7" s="294">
        <v>1.1260496092427754</v>
      </c>
      <c r="AN7" s="294">
        <v>1.2100054450302338</v>
      </c>
      <c r="AO7" s="294">
        <v>1.310473381408193</v>
      </c>
      <c r="AP7" s="294">
        <v>1.3132165085072183</v>
      </c>
      <c r="AQ7" s="294">
        <v>1.5430920940678803</v>
      </c>
      <c r="AR7" s="294">
        <v>1.6743557782983034</v>
      </c>
      <c r="AS7" s="294">
        <v>1.7643966046848787</v>
      </c>
      <c r="AT7" s="294">
        <v>1.8159958405277292</v>
      </c>
      <c r="AU7" s="294">
        <v>1.8281757329521318</v>
      </c>
      <c r="AV7" s="294">
        <v>1.7973681885859492</v>
      </c>
      <c r="AW7" s="294">
        <v>1.7406611568805417</v>
      </c>
      <c r="AX7" s="294">
        <v>1.6752024714225033</v>
      </c>
      <c r="AY7" s="294">
        <v>1.646487566454903</v>
      </c>
      <c r="AZ7" s="294">
        <v>1.6890431881529633</v>
      </c>
    </row>
    <row r="8" spans="1:52" s="34" customFormat="1" ht="13.5" thickBot="1" x14ac:dyDescent="0.25">
      <c r="A8" s="296" t="s">
        <v>635</v>
      </c>
      <c r="B8" s="296">
        <v>0</v>
      </c>
      <c r="C8" s="296">
        <v>0</v>
      </c>
      <c r="D8" s="296">
        <v>0</v>
      </c>
      <c r="E8" s="296">
        <v>-1.208881447816168E-4</v>
      </c>
      <c r="F8" s="296">
        <v>1.546074571896483E-3</v>
      </c>
      <c r="G8" s="296">
        <v>4.8694148650820779E-3</v>
      </c>
      <c r="H8" s="296">
        <v>1.1285704425562315E-2</v>
      </c>
      <c r="I8" s="296">
        <v>1.8169938125755181E-2</v>
      </c>
      <c r="J8" s="296">
        <v>2.4625050643249935E-2</v>
      </c>
      <c r="K8" s="296">
        <v>2.9571499846849036E-2</v>
      </c>
      <c r="L8" s="296">
        <v>3.8864286773003798E-2</v>
      </c>
      <c r="M8" s="296">
        <v>4.5549395288595917E-2</v>
      </c>
      <c r="N8" s="296">
        <v>5.1798957474320062E-2</v>
      </c>
      <c r="O8" s="296">
        <v>5.6535105051384704E-2</v>
      </c>
      <c r="P8" s="296">
        <v>6.1137383653219857E-2</v>
      </c>
      <c r="Q8" s="296">
        <v>6.8202236620820145E-2</v>
      </c>
      <c r="R8" s="296">
        <v>7.2027957440113255E-2</v>
      </c>
      <c r="S8" s="296">
        <v>7.4361514755224789E-2</v>
      </c>
      <c r="T8" s="296">
        <v>7.6587398078366675E-2</v>
      </c>
      <c r="U8" s="296">
        <v>8.0833414685852034E-2</v>
      </c>
      <c r="V8" s="296">
        <v>8.4248521937662524E-2</v>
      </c>
      <c r="W8" s="296">
        <v>8.6921406586363048E-2</v>
      </c>
      <c r="X8" s="296">
        <v>9.1683578052252024E-2</v>
      </c>
      <c r="Y8" s="296">
        <v>9.372225410701418E-2</v>
      </c>
      <c r="Z8" s="296">
        <v>9.7611244295416455E-2</v>
      </c>
      <c r="AA8" s="296">
        <v>9.7914656926239019E-2</v>
      </c>
      <c r="AB8" s="296">
        <v>9.7206562080586423E-2</v>
      </c>
      <c r="AC8" s="296">
        <v>9.7229561460091318E-2</v>
      </c>
      <c r="AD8" s="296">
        <v>9.9221083021864942E-2</v>
      </c>
      <c r="AE8" s="296">
        <v>9.6524191156222017E-2</v>
      </c>
      <c r="AF8" s="296">
        <v>9.6296241035432217E-2</v>
      </c>
      <c r="AG8" s="296">
        <v>9.3284752343388178E-2</v>
      </c>
      <c r="AH8" s="296">
        <v>9.3079788443246159E-2</v>
      </c>
      <c r="AI8" s="296">
        <v>8.9235580697492267E-2</v>
      </c>
      <c r="AJ8" s="296">
        <v>8.3724944461772921E-2</v>
      </c>
      <c r="AK8" s="296">
        <v>8.0043725325808168E-2</v>
      </c>
      <c r="AL8" s="296">
        <v>7.6477983430567775E-2</v>
      </c>
      <c r="AM8" s="296">
        <v>7.4584031402151751E-2</v>
      </c>
      <c r="AN8" s="296">
        <v>7.1912637795810141E-2</v>
      </c>
      <c r="AO8" s="296">
        <v>7.1328154151046874E-2</v>
      </c>
      <c r="AP8" s="296">
        <v>6.8926527483684552E-2</v>
      </c>
      <c r="AQ8" s="296">
        <v>6.3927285385492638E-2</v>
      </c>
      <c r="AR8" s="296">
        <v>6.0672123905035846E-2</v>
      </c>
      <c r="AS8" s="296">
        <v>5.8944094639796774E-2</v>
      </c>
      <c r="AT8" s="296">
        <v>5.7406244513501292E-2</v>
      </c>
      <c r="AU8" s="296">
        <v>5.500262963761493E-2</v>
      </c>
      <c r="AV8" s="296">
        <v>5.3230156785929239E-2</v>
      </c>
      <c r="AW8" s="296">
        <v>4.9082695189573755E-2</v>
      </c>
      <c r="AX8" s="296">
        <v>4.7438983534128454E-2</v>
      </c>
      <c r="AY8" s="296">
        <v>4.5587417646757444E-2</v>
      </c>
      <c r="AZ8" s="296">
        <v>4.0065557630716953E-2</v>
      </c>
    </row>
    <row r="9" spans="1:52" x14ac:dyDescent="0.25">
      <c r="A9" s="152" t="s">
        <v>386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5"/>
  <sheetViews>
    <sheetView workbookViewId="0">
      <selection activeCell="A5" sqref="A5"/>
    </sheetView>
  </sheetViews>
  <sheetFormatPr defaultRowHeight="15" x14ac:dyDescent="0.25"/>
  <cols>
    <col min="1" max="1" width="25" customWidth="1"/>
  </cols>
  <sheetData>
    <row r="1" spans="1:102" s="34" customFormat="1" ht="12.75" x14ac:dyDescent="0.2">
      <c r="A1" s="291" t="s">
        <v>637</v>
      </c>
    </row>
    <row r="2" spans="1:102" s="34" customFormat="1" ht="12.75" x14ac:dyDescent="0.2">
      <c r="A2" s="292"/>
      <c r="B2" s="153">
        <v>0</v>
      </c>
      <c r="C2" s="153">
        <v>1</v>
      </c>
      <c r="D2" s="153">
        <v>2</v>
      </c>
      <c r="E2" s="153">
        <v>3</v>
      </c>
      <c r="F2" s="153">
        <v>4</v>
      </c>
      <c r="G2" s="153">
        <v>5</v>
      </c>
      <c r="H2" s="153">
        <v>6</v>
      </c>
      <c r="I2" s="153">
        <v>7</v>
      </c>
      <c r="J2" s="153">
        <v>8</v>
      </c>
      <c r="K2" s="153">
        <v>9</v>
      </c>
      <c r="L2" s="153">
        <v>10</v>
      </c>
      <c r="M2" s="153">
        <v>11</v>
      </c>
      <c r="N2" s="153">
        <v>12</v>
      </c>
      <c r="O2" s="153">
        <v>13</v>
      </c>
      <c r="P2" s="153">
        <v>14</v>
      </c>
      <c r="Q2" s="153">
        <v>15</v>
      </c>
      <c r="R2" s="153">
        <v>16</v>
      </c>
      <c r="S2" s="153">
        <v>17</v>
      </c>
      <c r="T2" s="153">
        <v>18</v>
      </c>
      <c r="U2" s="153">
        <v>19</v>
      </c>
      <c r="V2" s="153">
        <v>20</v>
      </c>
      <c r="W2" s="153">
        <v>21</v>
      </c>
      <c r="X2" s="153">
        <v>22</v>
      </c>
      <c r="Y2" s="153">
        <v>23</v>
      </c>
      <c r="Z2" s="153">
        <v>24</v>
      </c>
      <c r="AA2" s="153">
        <v>25</v>
      </c>
      <c r="AB2" s="153">
        <v>26</v>
      </c>
      <c r="AC2" s="153">
        <v>27</v>
      </c>
      <c r="AD2" s="153">
        <v>28</v>
      </c>
      <c r="AE2" s="153">
        <v>29</v>
      </c>
      <c r="AF2" s="153">
        <v>30</v>
      </c>
      <c r="AG2" s="153">
        <v>31</v>
      </c>
      <c r="AH2" s="153">
        <v>32</v>
      </c>
      <c r="AI2" s="153">
        <v>33</v>
      </c>
      <c r="AJ2" s="153">
        <v>34</v>
      </c>
      <c r="AK2" s="153">
        <v>35</v>
      </c>
      <c r="AL2" s="153">
        <v>36</v>
      </c>
      <c r="AM2" s="153">
        <v>37</v>
      </c>
      <c r="AN2" s="153">
        <v>38</v>
      </c>
      <c r="AO2" s="153">
        <v>39</v>
      </c>
      <c r="AP2" s="153">
        <v>40</v>
      </c>
      <c r="AQ2" s="153">
        <v>41</v>
      </c>
      <c r="AR2" s="153">
        <v>42</v>
      </c>
      <c r="AS2" s="153">
        <v>43</v>
      </c>
      <c r="AT2" s="153">
        <v>44</v>
      </c>
      <c r="AU2" s="153">
        <v>45</v>
      </c>
      <c r="AV2" s="153">
        <v>46</v>
      </c>
      <c r="AW2" s="153">
        <v>47</v>
      </c>
      <c r="AX2" s="153">
        <v>48</v>
      </c>
      <c r="AY2" s="153">
        <v>49</v>
      </c>
      <c r="AZ2" s="153">
        <v>50</v>
      </c>
      <c r="BA2" s="153">
        <v>51</v>
      </c>
      <c r="BB2" s="153">
        <v>52</v>
      </c>
      <c r="BC2" s="153">
        <v>53</v>
      </c>
      <c r="BD2" s="153">
        <v>54</v>
      </c>
      <c r="BE2" s="153">
        <v>55</v>
      </c>
      <c r="BF2" s="153">
        <v>56</v>
      </c>
      <c r="BG2" s="153">
        <v>57</v>
      </c>
      <c r="BH2" s="153">
        <v>58</v>
      </c>
      <c r="BI2" s="153">
        <v>59</v>
      </c>
      <c r="BJ2" s="153">
        <v>60</v>
      </c>
      <c r="BK2" s="153">
        <v>61</v>
      </c>
      <c r="BL2" s="153">
        <v>62</v>
      </c>
      <c r="BM2" s="153">
        <v>63</v>
      </c>
      <c r="BN2" s="153">
        <v>64</v>
      </c>
      <c r="BO2" s="153">
        <v>65</v>
      </c>
      <c r="BP2" s="153">
        <v>66</v>
      </c>
      <c r="BQ2" s="153">
        <v>67</v>
      </c>
      <c r="BR2" s="153">
        <v>68</v>
      </c>
      <c r="BS2" s="153">
        <v>69</v>
      </c>
      <c r="BT2" s="153">
        <v>70</v>
      </c>
      <c r="BU2" s="153">
        <v>71</v>
      </c>
      <c r="BV2" s="153">
        <v>72</v>
      </c>
      <c r="BW2" s="153">
        <v>73</v>
      </c>
      <c r="BX2" s="153">
        <v>74</v>
      </c>
      <c r="BY2" s="153">
        <v>75</v>
      </c>
      <c r="BZ2" s="153">
        <v>76</v>
      </c>
      <c r="CA2" s="153">
        <v>77</v>
      </c>
      <c r="CB2" s="153">
        <v>78</v>
      </c>
      <c r="CC2" s="153">
        <v>79</v>
      </c>
      <c r="CD2" s="153">
        <v>80</v>
      </c>
      <c r="CE2" s="153">
        <v>81</v>
      </c>
      <c r="CF2" s="153">
        <v>82</v>
      </c>
      <c r="CG2" s="153">
        <v>83</v>
      </c>
      <c r="CH2" s="153">
        <v>84</v>
      </c>
      <c r="CI2" s="153">
        <v>85</v>
      </c>
      <c r="CJ2" s="153">
        <v>86</v>
      </c>
      <c r="CK2" s="153">
        <v>87</v>
      </c>
      <c r="CL2" s="153">
        <v>88</v>
      </c>
      <c r="CM2" s="153">
        <v>89</v>
      </c>
      <c r="CN2" s="153">
        <v>90</v>
      </c>
      <c r="CO2" s="153">
        <v>91</v>
      </c>
      <c r="CP2" s="153">
        <v>92</v>
      </c>
      <c r="CQ2" s="153">
        <v>93</v>
      </c>
      <c r="CR2" s="153">
        <v>94</v>
      </c>
      <c r="CS2" s="153">
        <v>95</v>
      </c>
      <c r="CT2" s="153">
        <v>96</v>
      </c>
      <c r="CU2" s="153">
        <v>97</v>
      </c>
      <c r="CV2" s="153">
        <v>98</v>
      </c>
      <c r="CW2" s="153">
        <v>99</v>
      </c>
      <c r="CX2" s="153">
        <v>100</v>
      </c>
    </row>
    <row r="3" spans="1:102" s="34" customFormat="1" ht="12.75" x14ac:dyDescent="0.2">
      <c r="A3" s="293" t="str">
        <f>"Výdavkové profily muži"</f>
        <v>Výdavkové profily muži</v>
      </c>
      <c r="B3" s="294">
        <v>760.90450621106163</v>
      </c>
      <c r="C3" s="294">
        <v>926.04655171448121</v>
      </c>
      <c r="D3" s="294">
        <v>458.26149415041016</v>
      </c>
      <c r="E3" s="294">
        <v>464.30909892545856</v>
      </c>
      <c r="F3" s="294">
        <v>453.96583076417915</v>
      </c>
      <c r="G3" s="294">
        <v>497.80983171096898</v>
      </c>
      <c r="H3" s="294">
        <v>465.43763987730415</v>
      </c>
      <c r="I3" s="294">
        <v>415.31727101655417</v>
      </c>
      <c r="J3" s="294">
        <v>376.4923357241658</v>
      </c>
      <c r="K3" s="294">
        <v>367.32379074465314</v>
      </c>
      <c r="L3" s="294">
        <v>382.54387851881984</v>
      </c>
      <c r="M3" s="294">
        <v>386.47807943882054</v>
      </c>
      <c r="N3" s="294">
        <v>378.55919934751</v>
      </c>
      <c r="O3" s="294">
        <v>423.79904924362182</v>
      </c>
      <c r="P3" s="294">
        <v>404.05202893183616</v>
      </c>
      <c r="Q3" s="294">
        <v>428.77348400915906</v>
      </c>
      <c r="R3" s="294">
        <v>387.63203851721187</v>
      </c>
      <c r="S3" s="294">
        <v>442.95608261812043</v>
      </c>
      <c r="T3" s="294">
        <v>375.20866066664189</v>
      </c>
      <c r="U3" s="294">
        <v>315.68895501070108</v>
      </c>
      <c r="V3" s="294">
        <v>270.59827252389522</v>
      </c>
      <c r="W3" s="294">
        <v>306.24128797489499</v>
      </c>
      <c r="X3" s="294">
        <v>298.96442441323762</v>
      </c>
      <c r="Y3" s="294">
        <v>288.21494356293607</v>
      </c>
      <c r="Z3" s="294">
        <v>302.14550891713407</v>
      </c>
      <c r="AA3" s="294">
        <v>304.35187390166124</v>
      </c>
      <c r="AB3" s="294">
        <v>307.07769947235568</v>
      </c>
      <c r="AC3" s="294">
        <v>328.45326989198088</v>
      </c>
      <c r="AD3" s="294">
        <v>311.32467461618921</v>
      </c>
      <c r="AE3" s="294">
        <v>348.26735587099057</v>
      </c>
      <c r="AF3" s="294">
        <v>358.32816062600807</v>
      </c>
      <c r="AG3" s="294">
        <v>358.26944833370527</v>
      </c>
      <c r="AH3" s="294">
        <v>339.96791988505856</v>
      </c>
      <c r="AI3" s="294">
        <v>353.72783772301045</v>
      </c>
      <c r="AJ3" s="294">
        <v>367.49097757700332</v>
      </c>
      <c r="AK3" s="294">
        <v>387.8386055456188</v>
      </c>
      <c r="AL3" s="294">
        <v>388.54983575318994</v>
      </c>
      <c r="AM3" s="294">
        <v>393.47749161916869</v>
      </c>
      <c r="AN3" s="294">
        <v>412.18738076753152</v>
      </c>
      <c r="AO3" s="294">
        <v>409.47169858066985</v>
      </c>
      <c r="AP3" s="294">
        <v>446.63431226375195</v>
      </c>
      <c r="AQ3" s="294">
        <v>456.17171841299654</v>
      </c>
      <c r="AR3" s="294">
        <v>462.77720929884941</v>
      </c>
      <c r="AS3" s="294">
        <v>481.87433704177067</v>
      </c>
      <c r="AT3" s="294">
        <v>535.23808271654332</v>
      </c>
      <c r="AU3" s="294">
        <v>537.53538015378342</v>
      </c>
      <c r="AV3" s="294">
        <v>562.87271763064894</v>
      </c>
      <c r="AW3" s="294">
        <v>581.88082226369636</v>
      </c>
      <c r="AX3" s="294">
        <v>617.31201999348173</v>
      </c>
      <c r="AY3" s="294">
        <v>651.83162585151604</v>
      </c>
      <c r="AZ3" s="294">
        <v>705.82676733639914</v>
      </c>
      <c r="BA3" s="294">
        <v>746.44385955115376</v>
      </c>
      <c r="BB3" s="294">
        <v>827.62315037403835</v>
      </c>
      <c r="BC3" s="294">
        <v>868.06995307432931</v>
      </c>
      <c r="BD3" s="294">
        <v>941.07725654579292</v>
      </c>
      <c r="BE3" s="294">
        <v>991.90360492130651</v>
      </c>
      <c r="BF3" s="294">
        <v>1043.8320021167729</v>
      </c>
      <c r="BG3" s="294">
        <v>1143.3564976057489</v>
      </c>
      <c r="BH3" s="294">
        <v>1204.7022510194504</v>
      </c>
      <c r="BI3" s="294">
        <v>1271.2130154808183</v>
      </c>
      <c r="BJ3" s="294">
        <v>1332.3967134210498</v>
      </c>
      <c r="BK3" s="294">
        <v>1350.9722325671096</v>
      </c>
      <c r="BL3" s="294">
        <v>1416.0581499347863</v>
      </c>
      <c r="BM3" s="294">
        <v>1524.3644291444266</v>
      </c>
      <c r="BN3" s="294">
        <v>1557.0225450682492</v>
      </c>
      <c r="BO3" s="294">
        <v>1604.8706766165224</v>
      </c>
      <c r="BP3" s="294">
        <v>1730.5591356977743</v>
      </c>
      <c r="BQ3" s="294">
        <v>1833.5192549578867</v>
      </c>
      <c r="BR3" s="294">
        <v>1799.2871245310671</v>
      </c>
      <c r="BS3" s="294">
        <v>1969.4716251386672</v>
      </c>
      <c r="BT3" s="294">
        <v>1821.4164080364335</v>
      </c>
      <c r="BU3" s="294">
        <v>1906.0551894159432</v>
      </c>
      <c r="BV3" s="294">
        <v>2032.1816040109177</v>
      </c>
      <c r="BW3" s="294">
        <v>2046.1508335576079</v>
      </c>
      <c r="BX3" s="294">
        <v>2117.1939005833297</v>
      </c>
      <c r="BY3" s="294">
        <v>2061.5986104653393</v>
      </c>
      <c r="BZ3" s="294">
        <v>2107.0433567148739</v>
      </c>
      <c r="CA3" s="294">
        <v>2135.2300303773391</v>
      </c>
      <c r="CB3" s="294">
        <v>2064.5043915986203</v>
      </c>
      <c r="CC3" s="294">
        <v>2133.1894202180329</v>
      </c>
      <c r="CD3" s="294">
        <v>1898.4524248984342</v>
      </c>
      <c r="CE3" s="294">
        <v>1913.8381481638944</v>
      </c>
      <c r="CF3" s="294">
        <v>1862.9231346802894</v>
      </c>
      <c r="CG3" s="294">
        <v>1819.1001365047296</v>
      </c>
      <c r="CH3" s="294">
        <v>1697.4177173678004</v>
      </c>
      <c r="CI3" s="294">
        <v>1688.7516875567576</v>
      </c>
      <c r="CJ3" s="294">
        <v>1673.8444933403512</v>
      </c>
      <c r="CK3" s="294">
        <v>1563.1801757244018</v>
      </c>
      <c r="CL3" s="294">
        <v>1458.046985645519</v>
      </c>
      <c r="CM3" s="294">
        <v>1373.8461597797318</v>
      </c>
      <c r="CN3" s="294">
        <v>1238.374705326554</v>
      </c>
      <c r="CO3" s="294">
        <v>1041.5952069807472</v>
      </c>
      <c r="CP3" s="294">
        <v>849.25147005199176</v>
      </c>
      <c r="CQ3" s="294">
        <v>767.31954014871246</v>
      </c>
      <c r="CR3" s="294">
        <v>634.14251911851613</v>
      </c>
      <c r="CS3" s="294">
        <v>666.63297087427884</v>
      </c>
      <c r="CT3" s="294">
        <v>657.53149156199026</v>
      </c>
      <c r="CU3" s="294">
        <v>498.03752084453373</v>
      </c>
      <c r="CV3" s="294">
        <v>251.00722165527984</v>
      </c>
      <c r="CW3" s="294">
        <v>208.83341835700756</v>
      </c>
      <c r="CX3" s="294">
        <v>218.71677356191461</v>
      </c>
    </row>
    <row r="4" spans="1:102" s="34" customFormat="1" ht="13.5" thickBot="1" x14ac:dyDescent="0.25">
      <c r="A4" s="295" t="str">
        <f>"Výdavkové profily, ženy"</f>
        <v>Výdavkové profily, ženy</v>
      </c>
      <c r="B4" s="296">
        <v>719.2149599903604</v>
      </c>
      <c r="C4" s="296">
        <v>813.53900225521897</v>
      </c>
      <c r="D4" s="296">
        <v>384.87303811468769</v>
      </c>
      <c r="E4" s="296">
        <v>365.80478918220808</v>
      </c>
      <c r="F4" s="296">
        <v>380.18548211072795</v>
      </c>
      <c r="G4" s="296">
        <v>401.83599789918588</v>
      </c>
      <c r="H4" s="296">
        <v>379.3568273185511</v>
      </c>
      <c r="I4" s="296">
        <v>329.55842139404729</v>
      </c>
      <c r="J4" s="296">
        <v>322.73228207634895</v>
      </c>
      <c r="K4" s="296">
        <v>325.30440554849451</v>
      </c>
      <c r="L4" s="296">
        <v>331.53924525570375</v>
      </c>
      <c r="M4" s="296">
        <v>371.88628479265077</v>
      </c>
      <c r="N4" s="296">
        <v>361.5886021916553</v>
      </c>
      <c r="O4" s="296">
        <v>392.79323087920011</v>
      </c>
      <c r="P4" s="296">
        <v>419.70434419120795</v>
      </c>
      <c r="Q4" s="296">
        <v>418.09381350641269</v>
      </c>
      <c r="R4" s="296">
        <v>438.97056810931849</v>
      </c>
      <c r="S4" s="296">
        <v>486.41642498817527</v>
      </c>
      <c r="T4" s="296">
        <v>440.72787952487084</v>
      </c>
      <c r="U4" s="296">
        <v>395.9560572921975</v>
      </c>
      <c r="V4" s="296">
        <v>377.05797854025417</v>
      </c>
      <c r="W4" s="296">
        <v>398.33199578762384</v>
      </c>
      <c r="X4" s="296">
        <v>408.83254606527544</v>
      </c>
      <c r="Y4" s="296">
        <v>421.48480638868455</v>
      </c>
      <c r="Z4" s="296">
        <v>444.22436359900394</v>
      </c>
      <c r="AA4" s="296">
        <v>471.04931781539659</v>
      </c>
      <c r="AB4" s="296">
        <v>510.53118637836866</v>
      </c>
      <c r="AC4" s="296">
        <v>553.71002001358113</v>
      </c>
      <c r="AD4" s="296">
        <v>577.97967684159789</v>
      </c>
      <c r="AE4" s="296">
        <v>588.36137052751462</v>
      </c>
      <c r="AF4" s="296">
        <v>597.93433818713766</v>
      </c>
      <c r="AG4" s="296">
        <v>609.87453296548358</v>
      </c>
      <c r="AH4" s="296">
        <v>613.64739441557879</v>
      </c>
      <c r="AI4" s="296">
        <v>594.59334622046515</v>
      </c>
      <c r="AJ4" s="296">
        <v>578.24447882659797</v>
      </c>
      <c r="AK4" s="296">
        <v>581.86065482995821</v>
      </c>
      <c r="AL4" s="296">
        <v>563.90221142271537</v>
      </c>
      <c r="AM4" s="296">
        <v>561.70945050591683</v>
      </c>
      <c r="AN4" s="296">
        <v>555.48594752181486</v>
      </c>
      <c r="AO4" s="296">
        <v>582.39133280530541</v>
      </c>
      <c r="AP4" s="296">
        <v>573.42947418812719</v>
      </c>
      <c r="AQ4" s="296">
        <v>569.36114193367848</v>
      </c>
      <c r="AR4" s="296">
        <v>599.7680233162547</v>
      </c>
      <c r="AS4" s="296">
        <v>619.46408804102157</v>
      </c>
      <c r="AT4" s="296">
        <v>640.02257905943202</v>
      </c>
      <c r="AU4" s="296">
        <v>659.36565402681708</v>
      </c>
      <c r="AV4" s="296">
        <v>667.33035834626628</v>
      </c>
      <c r="AW4" s="296">
        <v>726.35136751941525</v>
      </c>
      <c r="AX4" s="296">
        <v>756.08425087978321</v>
      </c>
      <c r="AY4" s="296">
        <v>784.22629365338423</v>
      </c>
      <c r="AZ4" s="296">
        <v>827.26825127381755</v>
      </c>
      <c r="BA4" s="296">
        <v>883.27619811291243</v>
      </c>
      <c r="BB4" s="296">
        <v>967.19336723316337</v>
      </c>
      <c r="BC4" s="296">
        <v>967.01174099559239</v>
      </c>
      <c r="BD4" s="296">
        <v>1040.7163126051162</v>
      </c>
      <c r="BE4" s="296">
        <v>1047.9176377907011</v>
      </c>
      <c r="BF4" s="296">
        <v>1087.2727737227267</v>
      </c>
      <c r="BG4" s="296">
        <v>1104.9426676934079</v>
      </c>
      <c r="BH4" s="296">
        <v>1084.9436141268588</v>
      </c>
      <c r="BI4" s="296">
        <v>1140.7134897807011</v>
      </c>
      <c r="BJ4" s="296">
        <v>1185.9217161860402</v>
      </c>
      <c r="BK4" s="296">
        <v>1255.663804734759</v>
      </c>
      <c r="BL4" s="296">
        <v>1292.49860811915</v>
      </c>
      <c r="BM4" s="296">
        <v>1397.2224828268968</v>
      </c>
      <c r="BN4" s="296">
        <v>1453.1674213523006</v>
      </c>
      <c r="BO4" s="296">
        <v>1518.1698049707661</v>
      </c>
      <c r="BP4" s="296">
        <v>1595.5280234368679</v>
      </c>
      <c r="BQ4" s="296">
        <v>1595.3036756532715</v>
      </c>
      <c r="BR4" s="296">
        <v>1607.042554096018</v>
      </c>
      <c r="BS4" s="296">
        <v>1700.8187342999775</v>
      </c>
      <c r="BT4" s="296">
        <v>1703.717355397612</v>
      </c>
      <c r="BU4" s="296">
        <v>1743.9030554646536</v>
      </c>
      <c r="BV4" s="296">
        <v>1789.6473298720746</v>
      </c>
      <c r="BW4" s="296">
        <v>1791.4767189798038</v>
      </c>
      <c r="BX4" s="296">
        <v>1842.5432865512635</v>
      </c>
      <c r="BY4" s="296">
        <v>1860.7584172364404</v>
      </c>
      <c r="BZ4" s="296">
        <v>1863.9470197777659</v>
      </c>
      <c r="CA4" s="296">
        <v>1894.242323938181</v>
      </c>
      <c r="CB4" s="296">
        <v>1847.1806029717693</v>
      </c>
      <c r="CC4" s="296">
        <v>1842.5277731406959</v>
      </c>
      <c r="CD4" s="296">
        <v>1766.4858078943105</v>
      </c>
      <c r="CE4" s="296">
        <v>1736.6499393545578</v>
      </c>
      <c r="CF4" s="296">
        <v>1723.4158068009276</v>
      </c>
      <c r="CG4" s="296">
        <v>1674.1738549800991</v>
      </c>
      <c r="CH4" s="296">
        <v>1639.8856376073802</v>
      </c>
      <c r="CI4" s="296">
        <v>1602.8491598856072</v>
      </c>
      <c r="CJ4" s="296">
        <v>1546.0855906179318</v>
      </c>
      <c r="CK4" s="296">
        <v>1500.5095770482078</v>
      </c>
      <c r="CL4" s="296">
        <v>1462.948030045678</v>
      </c>
      <c r="CM4" s="296">
        <v>1419.3386396002445</v>
      </c>
      <c r="CN4" s="296">
        <v>1374.2232549904575</v>
      </c>
      <c r="CO4" s="296">
        <v>1276.9112105163081</v>
      </c>
      <c r="CP4" s="296">
        <v>1210.7357743910602</v>
      </c>
      <c r="CQ4" s="296">
        <v>1125.7688247110771</v>
      </c>
      <c r="CR4" s="296">
        <v>937.46728590665987</v>
      </c>
      <c r="CS4" s="296">
        <v>820.77851429758618</v>
      </c>
      <c r="CT4" s="296">
        <v>796.60504061508993</v>
      </c>
      <c r="CU4" s="296">
        <v>750.00394860861502</v>
      </c>
      <c r="CV4" s="296">
        <v>558.4078387353012</v>
      </c>
      <c r="CW4" s="296">
        <v>490.53523549393304</v>
      </c>
      <c r="CX4" s="296">
        <v>387.18751963747991</v>
      </c>
    </row>
    <row r="5" spans="1:102" x14ac:dyDescent="0.25">
      <c r="A5" s="152" t="s">
        <v>645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5"/>
  <sheetViews>
    <sheetView workbookViewId="0">
      <selection activeCell="A5" sqref="A5"/>
    </sheetView>
  </sheetViews>
  <sheetFormatPr defaultRowHeight="15" x14ac:dyDescent="0.25"/>
  <cols>
    <col min="1" max="1" width="13.85546875" customWidth="1"/>
  </cols>
  <sheetData>
    <row r="1" spans="1:102" s="34" customFormat="1" ht="12.75" x14ac:dyDescent="0.2">
      <c r="A1" s="291" t="s">
        <v>638</v>
      </c>
    </row>
    <row r="2" spans="1:102" s="34" customFormat="1" ht="12.75" x14ac:dyDescent="0.2">
      <c r="A2" s="153"/>
      <c r="B2" s="153">
        <v>0</v>
      </c>
      <c r="C2" s="153">
        <v>1</v>
      </c>
      <c r="D2" s="153">
        <v>2</v>
      </c>
      <c r="E2" s="153">
        <v>3</v>
      </c>
      <c r="F2" s="153">
        <v>4</v>
      </c>
      <c r="G2" s="153">
        <v>5</v>
      </c>
      <c r="H2" s="153">
        <v>6</v>
      </c>
      <c r="I2" s="153">
        <v>7</v>
      </c>
      <c r="J2" s="153">
        <v>8</v>
      </c>
      <c r="K2" s="153">
        <v>9</v>
      </c>
      <c r="L2" s="153">
        <v>10</v>
      </c>
      <c r="M2" s="153">
        <v>11</v>
      </c>
      <c r="N2" s="153">
        <v>12</v>
      </c>
      <c r="O2" s="153">
        <v>13</v>
      </c>
      <c r="P2" s="153">
        <v>14</v>
      </c>
      <c r="Q2" s="153">
        <v>15</v>
      </c>
      <c r="R2" s="153">
        <v>16</v>
      </c>
      <c r="S2" s="153">
        <v>17</v>
      </c>
      <c r="T2" s="153">
        <v>18</v>
      </c>
      <c r="U2" s="153">
        <v>19</v>
      </c>
      <c r="V2" s="153">
        <v>20</v>
      </c>
      <c r="W2" s="153">
        <v>21</v>
      </c>
      <c r="X2" s="153">
        <v>22</v>
      </c>
      <c r="Y2" s="153">
        <v>23</v>
      </c>
      <c r="Z2" s="153">
        <v>24</v>
      </c>
      <c r="AA2" s="153">
        <v>25</v>
      </c>
      <c r="AB2" s="153">
        <v>26</v>
      </c>
      <c r="AC2" s="153">
        <v>27</v>
      </c>
      <c r="AD2" s="153">
        <v>28</v>
      </c>
      <c r="AE2" s="153">
        <v>29</v>
      </c>
      <c r="AF2" s="153">
        <v>30</v>
      </c>
      <c r="AG2" s="153">
        <v>31</v>
      </c>
      <c r="AH2" s="153">
        <v>32</v>
      </c>
      <c r="AI2" s="153">
        <v>33</v>
      </c>
      <c r="AJ2" s="153">
        <v>34</v>
      </c>
      <c r="AK2" s="153">
        <v>35</v>
      </c>
      <c r="AL2" s="153">
        <v>36</v>
      </c>
      <c r="AM2" s="153">
        <v>37</v>
      </c>
      <c r="AN2" s="153">
        <v>38</v>
      </c>
      <c r="AO2" s="153">
        <v>39</v>
      </c>
      <c r="AP2" s="153">
        <v>40</v>
      </c>
      <c r="AQ2" s="153">
        <v>41</v>
      </c>
      <c r="AR2" s="153">
        <v>42</v>
      </c>
      <c r="AS2" s="153">
        <v>43</v>
      </c>
      <c r="AT2" s="153">
        <v>44</v>
      </c>
      <c r="AU2" s="153">
        <v>45</v>
      </c>
      <c r="AV2" s="153">
        <v>46</v>
      </c>
      <c r="AW2" s="153">
        <v>47</v>
      </c>
      <c r="AX2" s="153">
        <v>48</v>
      </c>
      <c r="AY2" s="153">
        <v>49</v>
      </c>
      <c r="AZ2" s="153">
        <v>50</v>
      </c>
      <c r="BA2" s="153">
        <v>51</v>
      </c>
      <c r="BB2" s="153">
        <v>52</v>
      </c>
      <c r="BC2" s="153">
        <v>53</v>
      </c>
      <c r="BD2" s="153">
        <v>54</v>
      </c>
      <c r="BE2" s="153">
        <v>55</v>
      </c>
      <c r="BF2" s="153">
        <v>56</v>
      </c>
      <c r="BG2" s="153">
        <v>57</v>
      </c>
      <c r="BH2" s="153">
        <v>58</v>
      </c>
      <c r="BI2" s="153">
        <v>59</v>
      </c>
      <c r="BJ2" s="153">
        <v>60</v>
      </c>
      <c r="BK2" s="153">
        <v>61</v>
      </c>
      <c r="BL2" s="153">
        <v>62</v>
      </c>
      <c r="BM2" s="153">
        <v>63</v>
      </c>
      <c r="BN2" s="153">
        <v>64</v>
      </c>
      <c r="BO2" s="153">
        <v>65</v>
      </c>
      <c r="BP2" s="153">
        <v>66</v>
      </c>
      <c r="BQ2" s="153">
        <v>67</v>
      </c>
      <c r="BR2" s="153">
        <v>68</v>
      </c>
      <c r="BS2" s="153">
        <v>69</v>
      </c>
      <c r="BT2" s="153">
        <v>70</v>
      </c>
      <c r="BU2" s="153">
        <v>71</v>
      </c>
      <c r="BV2" s="153">
        <v>72</v>
      </c>
      <c r="BW2" s="153">
        <v>73</v>
      </c>
      <c r="BX2" s="153">
        <v>74</v>
      </c>
      <c r="BY2" s="153">
        <v>75</v>
      </c>
      <c r="BZ2" s="153">
        <v>76</v>
      </c>
      <c r="CA2" s="153">
        <v>77</v>
      </c>
      <c r="CB2" s="153">
        <v>78</v>
      </c>
      <c r="CC2" s="153">
        <v>79</v>
      </c>
      <c r="CD2" s="153">
        <v>80</v>
      </c>
      <c r="CE2" s="153">
        <v>81</v>
      </c>
      <c r="CF2" s="153">
        <v>82</v>
      </c>
      <c r="CG2" s="153">
        <v>83</v>
      </c>
      <c r="CH2" s="153">
        <v>84</v>
      </c>
      <c r="CI2" s="153">
        <v>85</v>
      </c>
      <c r="CJ2" s="153">
        <v>86</v>
      </c>
      <c r="CK2" s="153">
        <v>87</v>
      </c>
      <c r="CL2" s="153">
        <v>88</v>
      </c>
      <c r="CM2" s="153">
        <v>89</v>
      </c>
      <c r="CN2" s="153">
        <v>90</v>
      </c>
      <c r="CO2" s="153">
        <v>91</v>
      </c>
      <c r="CP2" s="153">
        <v>92</v>
      </c>
      <c r="CQ2" s="153">
        <v>93</v>
      </c>
      <c r="CR2" s="153">
        <v>94</v>
      </c>
      <c r="CS2" s="153">
        <v>95</v>
      </c>
      <c r="CT2" s="153">
        <v>96</v>
      </c>
      <c r="CU2" s="153">
        <v>97</v>
      </c>
      <c r="CV2" s="153">
        <v>98</v>
      </c>
      <c r="CW2" s="153">
        <v>99</v>
      </c>
      <c r="CX2" s="153">
        <v>100</v>
      </c>
    </row>
    <row r="3" spans="1:102" s="34" customFormat="1" ht="12.75" x14ac:dyDescent="0.2">
      <c r="A3" s="293" t="str">
        <f>"Muži, rok 2010 "</f>
        <v xml:space="preserve">Muži, rok 2010 </v>
      </c>
      <c r="B3" s="303">
        <v>5.0200922577439654E-2</v>
      </c>
      <c r="C3" s="303">
        <v>6.1096222806214483E-2</v>
      </c>
      <c r="D3" s="303">
        <v>3.0233951304377379E-2</v>
      </c>
      <c r="E3" s="303">
        <v>3.0632943998747029E-2</v>
      </c>
      <c r="F3" s="303">
        <v>2.995054351363536E-2</v>
      </c>
      <c r="G3" s="303">
        <v>3.2843165753415428E-2</v>
      </c>
      <c r="H3" s="303">
        <v>3.0707399855541963E-2</v>
      </c>
      <c r="I3" s="303">
        <v>2.7400692198808349E-2</v>
      </c>
      <c r="J3" s="303">
        <v>2.4839204449980824E-2</v>
      </c>
      <c r="K3" s="303">
        <v>2.4234306709321869E-2</v>
      </c>
      <c r="L3" s="303">
        <v>2.5238456956476328E-2</v>
      </c>
      <c r="M3" s="303">
        <v>2.5498017143302538E-2</v>
      </c>
      <c r="N3" s="303">
        <v>2.4975566450582312E-2</v>
      </c>
      <c r="O3" s="303">
        <v>2.7960280279336721E-2</v>
      </c>
      <c r="P3" s="303">
        <v>2.6657464183867174E-2</v>
      </c>
      <c r="Q3" s="303">
        <v>2.8288470232862888E-2</v>
      </c>
      <c r="R3" s="303">
        <v>2.5574149969273458E-2</v>
      </c>
      <c r="S3" s="303">
        <v>2.9224171794496014E-2</v>
      </c>
      <c r="T3" s="303">
        <v>2.4754513570046051E-2</v>
      </c>
      <c r="U3" s="303">
        <v>2.0827681607459306E-2</v>
      </c>
      <c r="V3" s="303">
        <v>1.785280914710858E-2</v>
      </c>
      <c r="W3" s="303">
        <v>2.0204368698243373E-2</v>
      </c>
      <c r="X3" s="303">
        <v>1.9724275255132623E-2</v>
      </c>
      <c r="Y3" s="303">
        <v>1.9015074755584033E-2</v>
      </c>
      <c r="Z3" s="303">
        <v>1.9934148341162295E-2</v>
      </c>
      <c r="AA3" s="303">
        <v>2.0079713989494909E-2</v>
      </c>
      <c r="AB3" s="303">
        <v>2.0259551219156527E-2</v>
      </c>
      <c r="AC3" s="303">
        <v>2.166981143831018E-2</v>
      </c>
      <c r="AD3" s="303">
        <v>2.0539746787251584E-2</v>
      </c>
      <c r="AE3" s="303">
        <v>2.2977052213014028E-2</v>
      </c>
      <c r="AF3" s="303">
        <v>2.3640817082916474E-2</v>
      </c>
      <c r="AG3" s="303">
        <v>2.3636943520312786E-2</v>
      </c>
      <c r="AH3" s="303">
        <v>2.2429494221222323E-2</v>
      </c>
      <c r="AI3" s="303">
        <v>2.3337309281346762E-2</v>
      </c>
      <c r="AJ3" s="303">
        <v>2.4245336915028722E-2</v>
      </c>
      <c r="AK3" s="303">
        <v>2.5587778296238883E-2</v>
      </c>
      <c r="AL3" s="303">
        <v>2.5634701940787662E-2</v>
      </c>
      <c r="AM3" s="303">
        <v>2.5959805641182426E-2</v>
      </c>
      <c r="AN3" s="303">
        <v>2.7194196670414825E-2</v>
      </c>
      <c r="AO3" s="303">
        <v>2.7015028653804656E-2</v>
      </c>
      <c r="AP3" s="303">
        <v>2.9466844193141491E-2</v>
      </c>
      <c r="AQ3" s="303">
        <v>3.0096077669589084E-2</v>
      </c>
      <c r="AR3" s="303">
        <v>3.0531877081788523E-2</v>
      </c>
      <c r="AS3" s="303">
        <v>3.1791816303396891E-2</v>
      </c>
      <c r="AT3" s="303">
        <v>3.5312506801605553E-2</v>
      </c>
      <c r="AU3" s="303">
        <v>3.5464071748117061E-2</v>
      </c>
      <c r="AV3" s="303">
        <v>3.713571083897791E-2</v>
      </c>
      <c r="AW3" s="303">
        <v>3.838977673192296E-2</v>
      </c>
      <c r="AX3" s="303">
        <v>4.0727361539924525E-2</v>
      </c>
      <c r="AY3" s="303">
        <v>4.3004803777337473E-2</v>
      </c>
      <c r="AZ3" s="303">
        <v>4.6567150819725261E-2</v>
      </c>
      <c r="BA3" s="303">
        <v>4.9246876705102048E-2</v>
      </c>
      <c r="BB3" s="303">
        <v>5.4602706852283057E-2</v>
      </c>
      <c r="BC3" s="303">
        <v>5.7271197831490199E-2</v>
      </c>
      <c r="BD3" s="303">
        <v>6.2087878452043617E-2</v>
      </c>
      <c r="BE3" s="303">
        <v>6.5441163337158201E-2</v>
      </c>
      <c r="BF3" s="303">
        <v>6.8867156252039236E-2</v>
      </c>
      <c r="BG3" s="303">
        <v>7.5433317250979307E-2</v>
      </c>
      <c r="BH3" s="303">
        <v>7.9480623309016632E-2</v>
      </c>
      <c r="BI3" s="303">
        <v>8.3868692652852669E-2</v>
      </c>
      <c r="BJ3" s="303">
        <v>8.7905307048256234E-2</v>
      </c>
      <c r="BK3" s="303">
        <v>8.9130832972830573E-2</v>
      </c>
      <c r="BL3" s="303">
        <v>9.3424897565674583E-2</v>
      </c>
      <c r="BM3" s="303">
        <v>0.10057043960527655</v>
      </c>
      <c r="BN3" s="303">
        <v>0.10272506943810621</v>
      </c>
      <c r="BO3" s="303">
        <v>0.10588186549822012</v>
      </c>
      <c r="BP3" s="303">
        <v>0.11417420251516694</v>
      </c>
      <c r="BQ3" s="303">
        <v>0.12096702991118073</v>
      </c>
      <c r="BR3" s="303">
        <v>0.11870855395895538</v>
      </c>
      <c r="BS3" s="303">
        <v>0.12993653180524845</v>
      </c>
      <c r="BT3" s="303">
        <v>0.12016854064437918</v>
      </c>
      <c r="BU3" s="303">
        <v>0.12575261180757849</v>
      </c>
      <c r="BV3" s="303">
        <v>0.13407384308215853</v>
      </c>
      <c r="BW3" s="303">
        <v>0.13499546755042705</v>
      </c>
      <c r="BX3" s="303">
        <v>0.13968255703184068</v>
      </c>
      <c r="BY3" s="303">
        <v>0.13601463966231289</v>
      </c>
      <c r="BZ3" s="303">
        <v>0.1390128715947066</v>
      </c>
      <c r="CA3" s="303">
        <v>0.14087249656826731</v>
      </c>
      <c r="CB3" s="303">
        <v>0.13620634951881669</v>
      </c>
      <c r="CC3" s="303">
        <v>0.14073786664850488</v>
      </c>
      <c r="CD3" s="303">
        <v>0.12525101694277938</v>
      </c>
      <c r="CE3" s="303">
        <v>0.12626609504540931</v>
      </c>
      <c r="CF3" s="303">
        <v>0.12290696045091556</v>
      </c>
      <c r="CG3" s="303">
        <v>0.12001572387580671</v>
      </c>
      <c r="CH3" s="303">
        <v>0.11198768664870935</v>
      </c>
      <c r="CI3" s="303">
        <v>0.11141594250992871</v>
      </c>
      <c r="CJ3" s="303">
        <v>0.11043243551713783</v>
      </c>
      <c r="CK3" s="303">
        <v>0.10313132112581042</v>
      </c>
      <c r="CL3" s="303">
        <v>9.6195124674891677E-2</v>
      </c>
      <c r="CM3" s="303">
        <v>9.0639947769325588E-2</v>
      </c>
      <c r="CN3" s="303">
        <v>8.1702174446991363E-2</v>
      </c>
      <c r="CO3" s="303">
        <v>6.8719582964552259E-2</v>
      </c>
      <c r="CP3" s="303">
        <v>5.6029642286059923E-2</v>
      </c>
      <c r="CQ3" s="303">
        <v>5.0624156530461255E-2</v>
      </c>
      <c r="CR3" s="303">
        <v>4.1837759200365185E-2</v>
      </c>
      <c r="CS3" s="303">
        <v>4.3981327335109094E-2</v>
      </c>
      <c r="CT3" s="303">
        <v>4.3380854273684447E-2</v>
      </c>
      <c r="CU3" s="303">
        <v>3.2858187618146815E-2</v>
      </c>
      <c r="CV3" s="303">
        <v>1.6560283186441919E-2</v>
      </c>
      <c r="CW3" s="303">
        <v>1.3777852780404254E-2</v>
      </c>
      <c r="CX3" s="303">
        <v>1.4429910358453672E-2</v>
      </c>
    </row>
    <row r="4" spans="1:102" s="34" customFormat="1" ht="13.5" thickBot="1" x14ac:dyDescent="0.25">
      <c r="A4" s="295" t="str">
        <f>"Muži, rok 2060"</f>
        <v>Muži, rok 2060</v>
      </c>
      <c r="B4" s="302">
        <v>5.3098692523071908E-2</v>
      </c>
      <c r="C4" s="302">
        <v>5.3432300533388641E-2</v>
      </c>
      <c r="D4" s="302">
        <v>3.1979158980439244E-2</v>
      </c>
      <c r="E4" s="302">
        <v>3.1992281233836441E-2</v>
      </c>
      <c r="F4" s="302">
        <v>3.1679391917074182E-2</v>
      </c>
      <c r="G4" s="302">
        <v>3.1770774927098261E-2</v>
      </c>
      <c r="H4" s="302">
        <v>3.1699546394285454E-2</v>
      </c>
      <c r="I4" s="302">
        <v>2.8982354412699828E-2</v>
      </c>
      <c r="J4" s="302">
        <v>2.6273008779324297E-2</v>
      </c>
      <c r="K4" s="302">
        <v>2.5633194260186655E-2</v>
      </c>
      <c r="L4" s="302">
        <v>2.5665657474808468E-2</v>
      </c>
      <c r="M4" s="302">
        <v>2.5669697354049319E-2</v>
      </c>
      <c r="N4" s="302">
        <v>2.5647126736546955E-2</v>
      </c>
      <c r="O4" s="302">
        <v>2.5734384845526346E-2</v>
      </c>
      <c r="P4" s="302">
        <v>2.5686462528998338E-2</v>
      </c>
      <c r="Q4" s="302">
        <v>2.6496789172236013E-2</v>
      </c>
      <c r="R4" s="302">
        <v>2.642522203076372E-2</v>
      </c>
      <c r="S4" s="302">
        <v>2.6537279501957556E-2</v>
      </c>
      <c r="T4" s="302">
        <v>2.618342925045751E-2</v>
      </c>
      <c r="U4" s="302">
        <v>2.2029927038431055E-2</v>
      </c>
      <c r="V4" s="302">
        <v>1.8883334705912722E-2</v>
      </c>
      <c r="W4" s="302">
        <v>1.8957601553919547E-2</v>
      </c>
      <c r="X4" s="302">
        <v>1.8933203829714574E-2</v>
      </c>
      <c r="Y4" s="302">
        <v>1.8903641493225282E-2</v>
      </c>
      <c r="Z4" s="302">
        <v>1.8927000399484795E-2</v>
      </c>
      <c r="AA4" s="302">
        <v>1.9174769146394949E-2</v>
      </c>
      <c r="AB4" s="302">
        <v>2.013961101221827E-2</v>
      </c>
      <c r="AC4" s="302">
        <v>2.0176157804845513E-2</v>
      </c>
      <c r="AD4" s="302">
        <v>2.023349940431764E-2</v>
      </c>
      <c r="AE4" s="302">
        <v>2.118457252982741E-2</v>
      </c>
      <c r="AF4" s="302">
        <v>2.1347748020551522E-2</v>
      </c>
      <c r="AG4" s="302">
        <v>2.164119135180859E-2</v>
      </c>
      <c r="AH4" s="302">
        <v>2.1750881022798159E-2</v>
      </c>
      <c r="AI4" s="302">
        <v>2.2034539228167636E-2</v>
      </c>
      <c r="AJ4" s="302">
        <v>2.3778319304473071E-2</v>
      </c>
      <c r="AK4" s="302">
        <v>2.3806350422863859E-2</v>
      </c>
      <c r="AL4" s="302">
        <v>2.3789588923576157E-2</v>
      </c>
      <c r="AM4" s="302">
        <v>2.3973222196886825E-2</v>
      </c>
      <c r="AN4" s="302">
        <v>2.4950868144579082E-2</v>
      </c>
      <c r="AO4" s="302">
        <v>2.5978210695802448E-2</v>
      </c>
      <c r="AP4" s="302">
        <v>2.7173283444035013E-2</v>
      </c>
      <c r="AQ4" s="302">
        <v>2.7283083724182873E-2</v>
      </c>
      <c r="AR4" s="302">
        <v>2.7801980291940788E-2</v>
      </c>
      <c r="AS4" s="302">
        <v>2.8665888323729728E-2</v>
      </c>
      <c r="AT4" s="302">
        <v>2.9521520597792731E-2</v>
      </c>
      <c r="AU4" s="302">
        <v>3.1492970883056921E-2</v>
      </c>
      <c r="AV4" s="302">
        <v>3.2102742836811159E-2</v>
      </c>
      <c r="AW4" s="302">
        <v>3.2960767547222249E-2</v>
      </c>
      <c r="AX4" s="302">
        <v>3.5273449895295163E-2</v>
      </c>
      <c r="AY4" s="302">
        <v>3.7582778622989942E-2</v>
      </c>
      <c r="AZ4" s="302">
        <v>3.8613893187398725E-2</v>
      </c>
      <c r="BA4" s="302">
        <v>4.0171484590917593E-2</v>
      </c>
      <c r="BB4" s="302">
        <v>4.238727776698252E-2</v>
      </c>
      <c r="BC4" s="302">
        <v>4.5047280570539798E-2</v>
      </c>
      <c r="BD4" s="302">
        <v>4.8438231019530771E-2</v>
      </c>
      <c r="BE4" s="302">
        <v>5.1827968689698765E-2</v>
      </c>
      <c r="BF4" s="302">
        <v>5.7472490932648161E-2</v>
      </c>
      <c r="BG4" s="302">
        <v>6.0662448411629349E-2</v>
      </c>
      <c r="BH4" s="302">
        <v>6.6019868224730674E-2</v>
      </c>
      <c r="BI4" s="302">
        <v>6.992251722402186E-2</v>
      </c>
      <c r="BJ4" s="302">
        <v>7.4563014407506442E-2</v>
      </c>
      <c r="BK4" s="302">
        <v>8.1295632161694414E-2</v>
      </c>
      <c r="BL4" s="302">
        <v>8.6172332168677993E-2</v>
      </c>
      <c r="BM4" s="302">
        <v>9.1182420965906563E-2</v>
      </c>
      <c r="BN4" s="302">
        <v>9.4028186395167399E-2</v>
      </c>
      <c r="BO4" s="302">
        <v>9.7702226052639174E-2</v>
      </c>
      <c r="BP4" s="302">
        <v>0.10521510030576055</v>
      </c>
      <c r="BQ4" s="302">
        <v>0.10881777130549528</v>
      </c>
      <c r="BR4" s="302">
        <v>0.11218161918782769</v>
      </c>
      <c r="BS4" s="302">
        <v>0.12186178871302911</v>
      </c>
      <c r="BT4" s="302">
        <v>0.12558179489921165</v>
      </c>
      <c r="BU4" s="302">
        <v>0.127271669317506</v>
      </c>
      <c r="BV4" s="302">
        <v>0.12743054423486214</v>
      </c>
      <c r="BW4" s="302">
        <v>0.13025640005788672</v>
      </c>
      <c r="BX4" s="302">
        <v>0.13849406148228943</v>
      </c>
      <c r="BY4" s="302">
        <v>0.14260955126803831</v>
      </c>
      <c r="BZ4" s="302">
        <v>0.14395409519722294</v>
      </c>
      <c r="CA4" s="302">
        <v>0.14396314407762473</v>
      </c>
      <c r="CB4" s="302">
        <v>0.14406864857180818</v>
      </c>
      <c r="CC4" s="302">
        <v>0.1441927693050099</v>
      </c>
      <c r="CD4" s="302">
        <v>0.13248093651242035</v>
      </c>
      <c r="CE4" s="302">
        <v>0.13250759437698026</v>
      </c>
      <c r="CF4" s="302">
        <v>0.13000157301613827</v>
      </c>
      <c r="CG4" s="302">
        <v>0.12694344431987087</v>
      </c>
      <c r="CH4" s="302">
        <v>0.11845200116705143</v>
      </c>
      <c r="CI4" s="302">
        <v>0.11784725398974318</v>
      </c>
      <c r="CJ4" s="302">
        <v>0.11680697558999988</v>
      </c>
      <c r="CK4" s="302">
        <v>0.10908441575969319</v>
      </c>
      <c r="CL4" s="302">
        <v>0.10174783818865719</v>
      </c>
      <c r="CM4" s="302">
        <v>9.5871997361929417E-2</v>
      </c>
      <c r="CN4" s="302">
        <v>8.6418305016904326E-2</v>
      </c>
      <c r="CO4" s="302">
        <v>7.2686313693133539E-2</v>
      </c>
      <c r="CP4" s="302">
        <v>5.9263865984451422E-2</v>
      </c>
      <c r="CQ4" s="302">
        <v>5.3546356995814427E-2</v>
      </c>
      <c r="CR4" s="302">
        <v>4.425277858604279E-2</v>
      </c>
      <c r="CS4" s="302">
        <v>4.6075784957757146E-2</v>
      </c>
      <c r="CT4" s="302">
        <v>4.5884946415342194E-2</v>
      </c>
      <c r="CU4" s="302">
        <v>3.4754875241784257E-2</v>
      </c>
      <c r="CV4" s="302">
        <v>1.7516199700422411E-2</v>
      </c>
      <c r="CW4" s="302">
        <v>1.4573157839605364E-2</v>
      </c>
      <c r="CX4" s="302">
        <v>1.5262854424180549E-2</v>
      </c>
    </row>
    <row r="5" spans="1:102" x14ac:dyDescent="0.25">
      <c r="A5" s="152" t="s">
        <v>645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"/>
  <sheetViews>
    <sheetView workbookViewId="0">
      <selection activeCell="A5" sqref="A5"/>
    </sheetView>
  </sheetViews>
  <sheetFormatPr defaultRowHeight="15" customHeight="1" x14ac:dyDescent="0.2"/>
  <cols>
    <col min="1" max="16384" width="9.140625" style="133"/>
  </cols>
  <sheetData>
    <row r="1" spans="1:32" ht="12.75" x14ac:dyDescent="0.2">
      <c r="A1" s="1" t="s">
        <v>562</v>
      </c>
    </row>
    <row r="2" spans="1:32" ht="12.75" x14ac:dyDescent="0.2">
      <c r="A2" s="134">
        <v>2012</v>
      </c>
      <c r="B2" s="134">
        <v>2013</v>
      </c>
      <c r="C2" s="134">
        <v>2014</v>
      </c>
      <c r="D2" s="134">
        <v>2015</v>
      </c>
      <c r="E2" s="134">
        <v>2016</v>
      </c>
      <c r="F2" s="134">
        <v>2017</v>
      </c>
      <c r="G2" s="135">
        <v>2018</v>
      </c>
      <c r="H2" s="134">
        <v>2019</v>
      </c>
      <c r="I2" s="134">
        <v>2020</v>
      </c>
      <c r="J2" s="134">
        <v>2021</v>
      </c>
      <c r="K2" s="134">
        <v>2022</v>
      </c>
      <c r="L2" s="134">
        <v>2023</v>
      </c>
      <c r="M2" s="134">
        <v>2024</v>
      </c>
      <c r="N2" s="134">
        <v>2025</v>
      </c>
      <c r="O2" s="134">
        <v>2026</v>
      </c>
      <c r="P2" s="134">
        <v>2027</v>
      </c>
      <c r="Q2" s="134">
        <v>2028</v>
      </c>
      <c r="R2" s="134">
        <v>2029</v>
      </c>
      <c r="S2" s="134">
        <v>2030</v>
      </c>
      <c r="T2" s="134">
        <v>2031</v>
      </c>
      <c r="U2" s="134">
        <v>2032</v>
      </c>
      <c r="V2" s="134">
        <v>2033</v>
      </c>
      <c r="W2" s="134">
        <v>2034</v>
      </c>
      <c r="X2" s="134">
        <v>2035</v>
      </c>
      <c r="Y2" s="134">
        <v>2036</v>
      </c>
      <c r="Z2" s="134">
        <v>2037</v>
      </c>
      <c r="AA2" s="134">
        <v>2038</v>
      </c>
      <c r="AB2" s="134">
        <v>2039</v>
      </c>
      <c r="AC2" s="134">
        <v>2040</v>
      </c>
      <c r="AD2" s="134">
        <v>2041</v>
      </c>
      <c r="AE2" s="134">
        <v>2042</v>
      </c>
      <c r="AF2" s="134">
        <v>2043</v>
      </c>
    </row>
    <row r="3" spans="1:32" s="137" customFormat="1" ht="13.5" thickBot="1" x14ac:dyDescent="0.25">
      <c r="A3" s="136">
        <v>7.4046683582174142E-4</v>
      </c>
      <c r="B3" s="136">
        <v>1.8341118280203177E-3</v>
      </c>
      <c r="C3" s="136">
        <v>1.7597199031996397E-3</v>
      </c>
      <c r="D3" s="136">
        <v>1.6744217905979607E-3</v>
      </c>
      <c r="E3" s="136">
        <v>1.5911002788753957E-3</v>
      </c>
      <c r="F3" s="136">
        <v>1.4283008372826705E-3</v>
      </c>
      <c r="G3" s="136">
        <v>1.363136070859207E-3</v>
      </c>
      <c r="H3" s="136">
        <v>1.3017830084668233E-3</v>
      </c>
      <c r="I3" s="136">
        <v>1.2441489189694095E-3</v>
      </c>
      <c r="J3" s="136">
        <v>1.1908618735453123E-3</v>
      </c>
      <c r="K3" s="136">
        <v>1.1410717437273855E-3</v>
      </c>
      <c r="L3" s="136">
        <v>1.0942221607503067E-3</v>
      </c>
      <c r="M3" s="136">
        <v>1.0499302706744329E-3</v>
      </c>
      <c r="N3" s="136">
        <v>1.0080295543636309E-3</v>
      </c>
      <c r="O3" s="136">
        <v>9.6868912303728458E-4</v>
      </c>
      <c r="P3" s="136">
        <v>9.3233013802555462E-4</v>
      </c>
      <c r="Q3" s="136">
        <v>8.9895728583496044E-4</v>
      </c>
      <c r="R3" s="136">
        <v>8.6822708386234031E-4</v>
      </c>
      <c r="S3" s="136">
        <v>8.4472012475717679E-4</v>
      </c>
      <c r="T3" s="136">
        <v>8.1891036569817363E-4</v>
      </c>
      <c r="U3" s="136">
        <v>7.9433757193817704E-4</v>
      </c>
      <c r="V3" s="136">
        <v>7.7093751616195147E-4</v>
      </c>
      <c r="W3" s="136">
        <v>7.4866529251497787E-4</v>
      </c>
      <c r="X3" s="136">
        <v>7.2755884369579075E-4</v>
      </c>
      <c r="Y3" s="136">
        <v>7.0758054956995885E-4</v>
      </c>
      <c r="Z3" s="136">
        <v>6.8423360685748453E-4</v>
      </c>
      <c r="AA3" s="136">
        <v>6.6610529765884999E-4</v>
      </c>
      <c r="AB3" s="136">
        <v>6.4876748313731798E-4</v>
      </c>
      <c r="AC3" s="136">
        <v>3.6934082041133447E-4</v>
      </c>
      <c r="AD3" s="136">
        <v>3.5772402840120757E-4</v>
      </c>
      <c r="AE3" s="136">
        <v>0</v>
      </c>
      <c r="AF3" s="136">
        <v>0</v>
      </c>
    </row>
    <row r="4" spans="1:32" ht="15" customHeight="1" x14ac:dyDescent="0.2">
      <c r="A4" s="152" t="s">
        <v>649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showGridLines="0" workbookViewId="0"/>
  </sheetViews>
  <sheetFormatPr defaultRowHeight="15" customHeight="1" x14ac:dyDescent="0.2"/>
  <cols>
    <col min="1" max="1" width="64.28515625" style="33" customWidth="1"/>
    <col min="2" max="16384" width="9.140625" style="33"/>
  </cols>
  <sheetData>
    <row r="1" spans="1:3" ht="15" customHeight="1" x14ac:dyDescent="0.2">
      <c r="A1" s="1" t="s">
        <v>191</v>
      </c>
      <c r="B1" s="2"/>
    </row>
    <row r="2" spans="1:3" ht="15" customHeight="1" x14ac:dyDescent="0.2">
      <c r="A2" s="36"/>
      <c r="B2" s="315" t="s">
        <v>189</v>
      </c>
      <c r="C2" s="315" t="s">
        <v>180</v>
      </c>
    </row>
    <row r="3" spans="1:3" ht="15" customHeight="1" x14ac:dyDescent="0.2">
      <c r="A3" s="155" t="s">
        <v>177</v>
      </c>
      <c r="B3" s="156">
        <v>-3413.991</v>
      </c>
      <c r="C3" s="156">
        <v>-4.9400592982319056</v>
      </c>
    </row>
    <row r="4" spans="1:3" ht="15" customHeight="1" x14ac:dyDescent="0.2">
      <c r="A4" s="157" t="s">
        <v>182</v>
      </c>
      <c r="B4" s="158">
        <v>-2.625</v>
      </c>
      <c r="C4" s="159">
        <v>-3.7983860115210471E-3</v>
      </c>
    </row>
    <row r="5" spans="1:3" ht="15" customHeight="1" x14ac:dyDescent="0.2">
      <c r="A5" s="160" t="s">
        <v>179</v>
      </c>
      <c r="B5" s="158">
        <v>-2.6509999999999998</v>
      </c>
      <c r="C5" s="159">
        <v>-3.8360081205875409E-3</v>
      </c>
    </row>
    <row r="6" spans="1:3" ht="15" customHeight="1" x14ac:dyDescent="0.2">
      <c r="A6" s="160" t="s">
        <v>17</v>
      </c>
      <c r="B6" s="158">
        <v>-78.424000000000007</v>
      </c>
      <c r="C6" s="159">
        <v>-0.11347985697810539</v>
      </c>
    </row>
    <row r="7" spans="1:3" ht="15" customHeight="1" thickBot="1" x14ac:dyDescent="0.25">
      <c r="A7" s="161" t="s">
        <v>178</v>
      </c>
      <c r="B7" s="162">
        <v>-3497.6909999999998</v>
      </c>
      <c r="C7" s="162">
        <v>-5.0611735493421195</v>
      </c>
    </row>
    <row r="8" spans="1:3" ht="15" customHeight="1" x14ac:dyDescent="0.2">
      <c r="A8" s="169" t="s">
        <v>183</v>
      </c>
      <c r="B8" s="170"/>
      <c r="C8" s="170" t="s">
        <v>16</v>
      </c>
    </row>
    <row r="9" spans="1:3" ht="15" customHeight="1" x14ac:dyDescent="0.2">
      <c r="A9" s="48"/>
      <c r="B9" s="163"/>
      <c r="C9" s="164"/>
    </row>
    <row r="10" spans="1:3" ht="15" customHeight="1" x14ac:dyDescent="0.2">
      <c r="A10" s="43"/>
      <c r="B10" s="45"/>
    </row>
    <row r="11" spans="1:3" ht="15" customHeight="1" x14ac:dyDescent="0.2">
      <c r="A11" s="37"/>
      <c r="B11" s="39"/>
    </row>
    <row r="12" spans="1:3" ht="15" customHeight="1" x14ac:dyDescent="0.2">
      <c r="A12" s="48"/>
      <c r="B12" s="163"/>
    </row>
    <row r="13" spans="1:3" ht="15" customHeight="1" x14ac:dyDescent="0.2">
      <c r="A13" s="48"/>
      <c r="B13" s="163"/>
    </row>
    <row r="14" spans="1:3" ht="15" customHeight="1" x14ac:dyDescent="0.2">
      <c r="A14" s="48"/>
      <c r="B14" s="165"/>
    </row>
    <row r="15" spans="1:3" ht="15" customHeight="1" x14ac:dyDescent="0.2">
      <c r="A15" s="166"/>
      <c r="B15" s="41"/>
      <c r="C15" s="164"/>
    </row>
    <row r="16" spans="1:3" ht="15" customHeight="1" x14ac:dyDescent="0.2">
      <c r="A16" s="167"/>
      <c r="B16" s="168"/>
      <c r="C16" s="164"/>
    </row>
  </sheetData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5"/>
  <sheetViews>
    <sheetView workbookViewId="0">
      <selection activeCell="A5" sqref="A5"/>
    </sheetView>
  </sheetViews>
  <sheetFormatPr defaultRowHeight="15" customHeight="1" x14ac:dyDescent="0.2"/>
  <cols>
    <col min="1" max="16384" width="9.140625" style="133"/>
  </cols>
  <sheetData>
    <row r="1" spans="1:130" ht="12.75" x14ac:dyDescent="0.2">
      <c r="A1" s="1" t="s">
        <v>563</v>
      </c>
    </row>
    <row r="2" spans="1:130" s="139" customFormat="1" ht="12.75" x14ac:dyDescent="0.2">
      <c r="A2" s="138"/>
      <c r="B2" s="138">
        <v>2012</v>
      </c>
      <c r="C2" s="138">
        <v>2013</v>
      </c>
      <c r="D2" s="138">
        <v>2014</v>
      </c>
      <c r="E2" s="138">
        <v>2015</v>
      </c>
      <c r="F2" s="138">
        <v>2016</v>
      </c>
      <c r="G2" s="138">
        <v>2017</v>
      </c>
      <c r="H2" s="138">
        <v>2018</v>
      </c>
      <c r="I2" s="138">
        <v>2019</v>
      </c>
      <c r="J2" s="138">
        <v>2020</v>
      </c>
      <c r="K2" s="138">
        <v>2021</v>
      </c>
      <c r="L2" s="138">
        <v>2022</v>
      </c>
      <c r="M2" s="138">
        <v>2023</v>
      </c>
      <c r="N2" s="138">
        <v>2024</v>
      </c>
      <c r="O2" s="138">
        <v>2025</v>
      </c>
      <c r="P2" s="138">
        <v>2026</v>
      </c>
      <c r="Q2" s="138">
        <v>2027</v>
      </c>
      <c r="R2" s="138">
        <v>2028</v>
      </c>
      <c r="S2" s="138">
        <v>2029</v>
      </c>
      <c r="T2" s="138">
        <v>2030</v>
      </c>
      <c r="U2" s="138">
        <v>2031</v>
      </c>
      <c r="V2" s="138">
        <v>2032</v>
      </c>
      <c r="W2" s="138">
        <v>2033</v>
      </c>
      <c r="X2" s="138">
        <v>2034</v>
      </c>
      <c r="Y2" s="138">
        <v>2035</v>
      </c>
      <c r="Z2" s="138">
        <v>2036</v>
      </c>
      <c r="AA2" s="138">
        <v>2037</v>
      </c>
      <c r="AB2" s="138">
        <v>2038</v>
      </c>
      <c r="AC2" s="138">
        <v>2039</v>
      </c>
      <c r="AD2" s="138">
        <v>2040</v>
      </c>
      <c r="AE2" s="138">
        <v>2041</v>
      </c>
      <c r="AF2" s="138">
        <v>2042</v>
      </c>
      <c r="AG2" s="138">
        <v>2043</v>
      </c>
      <c r="AH2" s="138">
        <v>2044</v>
      </c>
      <c r="AI2" s="138">
        <v>2045</v>
      </c>
      <c r="AJ2" s="138">
        <v>2046</v>
      </c>
      <c r="AK2" s="138">
        <v>2047</v>
      </c>
      <c r="AL2" s="138">
        <v>2048</v>
      </c>
      <c r="AM2" s="138">
        <v>2049</v>
      </c>
      <c r="AN2" s="138">
        <v>2050</v>
      </c>
      <c r="AO2" s="138">
        <v>2051</v>
      </c>
      <c r="AP2" s="138">
        <v>2052</v>
      </c>
      <c r="AQ2" s="138">
        <v>2053</v>
      </c>
      <c r="AR2" s="138">
        <v>2054</v>
      </c>
      <c r="AS2" s="138">
        <v>2055</v>
      </c>
      <c r="AT2" s="138">
        <v>2056</v>
      </c>
      <c r="AU2" s="138">
        <v>2057</v>
      </c>
      <c r="AV2" s="138">
        <v>2058</v>
      </c>
      <c r="AW2" s="138">
        <v>2059</v>
      </c>
      <c r="AX2" s="138">
        <v>2060</v>
      </c>
      <c r="AY2" s="138">
        <v>2061</v>
      </c>
      <c r="AZ2" s="138">
        <v>2062</v>
      </c>
      <c r="BA2" s="138">
        <v>2063</v>
      </c>
      <c r="BB2" s="138">
        <v>2064</v>
      </c>
      <c r="BC2" s="138">
        <v>2065</v>
      </c>
      <c r="BD2" s="138">
        <v>2066</v>
      </c>
      <c r="BE2" s="138">
        <v>2067</v>
      </c>
      <c r="BF2" s="138">
        <v>2068</v>
      </c>
      <c r="BG2" s="138">
        <v>2069</v>
      </c>
      <c r="BH2" s="138">
        <v>2070</v>
      </c>
      <c r="BI2" s="138">
        <v>2071</v>
      </c>
      <c r="BJ2" s="138">
        <v>2072</v>
      </c>
      <c r="BK2" s="138">
        <v>2073</v>
      </c>
      <c r="BL2" s="138">
        <v>2074</v>
      </c>
      <c r="BM2" s="138">
        <v>2075</v>
      </c>
      <c r="BN2" s="138">
        <v>2076</v>
      </c>
      <c r="BO2" s="138">
        <v>2077</v>
      </c>
      <c r="BP2" s="138">
        <v>2078</v>
      </c>
      <c r="BQ2" s="138">
        <v>2079</v>
      </c>
      <c r="BR2" s="138">
        <v>2080</v>
      </c>
      <c r="BS2" s="138">
        <v>2081</v>
      </c>
      <c r="BT2" s="138">
        <v>2082</v>
      </c>
      <c r="BU2" s="138">
        <v>2083</v>
      </c>
      <c r="BV2" s="138">
        <v>2084</v>
      </c>
      <c r="BW2" s="138">
        <v>2085</v>
      </c>
      <c r="BX2" s="138">
        <v>2086</v>
      </c>
      <c r="BY2" s="138">
        <v>2087</v>
      </c>
      <c r="BZ2" s="138">
        <v>2088</v>
      </c>
      <c r="CA2" s="138">
        <v>2089</v>
      </c>
      <c r="CB2" s="138">
        <v>2090</v>
      </c>
      <c r="CC2" s="138">
        <v>2091</v>
      </c>
      <c r="CD2" s="138">
        <v>2092</v>
      </c>
      <c r="CE2" s="138">
        <v>2093</v>
      </c>
      <c r="CF2" s="138">
        <v>2094</v>
      </c>
      <c r="CG2" s="138">
        <v>2095</v>
      </c>
      <c r="CH2" s="138">
        <v>2096</v>
      </c>
      <c r="CI2" s="138">
        <v>2097</v>
      </c>
      <c r="CJ2" s="138">
        <v>2098</v>
      </c>
      <c r="CK2" s="138">
        <v>2099</v>
      </c>
      <c r="CL2" s="138">
        <v>2100</v>
      </c>
      <c r="CM2" s="138">
        <v>2101</v>
      </c>
      <c r="CN2" s="138">
        <v>2102</v>
      </c>
      <c r="CO2" s="138">
        <v>2103</v>
      </c>
      <c r="CP2" s="138">
        <v>2104</v>
      </c>
      <c r="CQ2" s="138">
        <v>2105</v>
      </c>
      <c r="CR2" s="138">
        <v>2106</v>
      </c>
      <c r="CS2" s="138">
        <v>2107</v>
      </c>
      <c r="CT2" s="138">
        <v>2108</v>
      </c>
      <c r="CU2" s="138">
        <v>2109</v>
      </c>
      <c r="CV2" s="138">
        <v>2110</v>
      </c>
      <c r="CW2" s="138">
        <v>2111</v>
      </c>
      <c r="CX2" s="138">
        <v>2112</v>
      </c>
      <c r="CY2" s="138">
        <v>2113</v>
      </c>
      <c r="CZ2" s="138">
        <v>2114</v>
      </c>
      <c r="DA2" s="138">
        <v>2115</v>
      </c>
      <c r="DB2" s="138">
        <v>2116</v>
      </c>
      <c r="DC2" s="138">
        <v>2117</v>
      </c>
      <c r="DD2" s="138">
        <v>2118</v>
      </c>
      <c r="DE2" s="138">
        <v>2119</v>
      </c>
      <c r="DF2" s="138">
        <v>2120</v>
      </c>
      <c r="DG2" s="138">
        <v>2121</v>
      </c>
      <c r="DH2" s="138">
        <v>2122</v>
      </c>
      <c r="DI2" s="138">
        <v>2123</v>
      </c>
      <c r="DJ2" s="138">
        <v>2124</v>
      </c>
      <c r="DK2" s="138">
        <v>2125</v>
      </c>
      <c r="DL2" s="138">
        <v>2126</v>
      </c>
      <c r="DM2" s="138">
        <v>2127</v>
      </c>
      <c r="DN2" s="138">
        <v>2128</v>
      </c>
      <c r="DO2" s="138">
        <v>2129</v>
      </c>
      <c r="DP2" s="138">
        <v>2130</v>
      </c>
      <c r="DQ2" s="138">
        <v>2131</v>
      </c>
      <c r="DR2" s="138">
        <v>2132</v>
      </c>
      <c r="DS2" s="138">
        <v>2133</v>
      </c>
      <c r="DT2" s="138">
        <v>2134</v>
      </c>
      <c r="DU2" s="138">
        <v>2135</v>
      </c>
      <c r="DV2" s="138">
        <v>2136</v>
      </c>
      <c r="DW2" s="138">
        <v>2137</v>
      </c>
      <c r="DX2" s="138">
        <v>2138</v>
      </c>
      <c r="DY2" s="138">
        <v>2139</v>
      </c>
      <c r="DZ2" s="138">
        <v>2140</v>
      </c>
    </row>
    <row r="3" spans="1:130" ht="12.75" x14ac:dyDescent="0.2">
      <c r="A3" s="8" t="s">
        <v>223</v>
      </c>
      <c r="B3" s="140">
        <v>2.3880237461484455E-3</v>
      </c>
      <c r="C3" s="140">
        <v>2.7221774581637674E-3</v>
      </c>
      <c r="D3" s="140">
        <v>2.8646740597604308E-3</v>
      </c>
      <c r="E3" s="140">
        <v>2.8371301049301455E-3</v>
      </c>
      <c r="F3" s="140">
        <v>2.7958729754197758E-3</v>
      </c>
      <c r="G3" s="140">
        <v>2.9374945640044839E-3</v>
      </c>
      <c r="H3" s="140">
        <v>2.9253589078989395E-3</v>
      </c>
      <c r="I3" s="140">
        <v>2.9324546396598231E-3</v>
      </c>
      <c r="J3" s="140">
        <v>2.9153715843596379E-3</v>
      </c>
      <c r="K3" s="140">
        <v>2.9286565555252091E-3</v>
      </c>
      <c r="L3" s="140">
        <v>2.9195104030710173E-3</v>
      </c>
      <c r="M3" s="140">
        <v>2.8975631966820696E-3</v>
      </c>
      <c r="N3" s="140">
        <v>2.8764233768409091E-3</v>
      </c>
      <c r="O3" s="140">
        <v>2.8616336500640739E-3</v>
      </c>
      <c r="P3" s="140">
        <v>2.5795715625599553E-3</v>
      </c>
      <c r="Q3" s="140">
        <v>2.364193041089032E-3</v>
      </c>
      <c r="R3" s="140">
        <v>2.3726722428482061E-3</v>
      </c>
      <c r="S3" s="140">
        <v>2.3793778183125998E-3</v>
      </c>
      <c r="T3" s="140">
        <v>2.3747035624739222E-3</v>
      </c>
      <c r="U3" s="140">
        <v>2.4004940142252468E-3</v>
      </c>
      <c r="V3" s="140">
        <v>2.4097566235575232E-3</v>
      </c>
      <c r="W3" s="140">
        <v>2.3871033373366827E-3</v>
      </c>
      <c r="X3" s="140">
        <v>2.3456947865598977E-3</v>
      </c>
      <c r="Y3" s="140">
        <v>2.339978945556708E-3</v>
      </c>
      <c r="Z3" s="140">
        <v>2.3187081215964435E-3</v>
      </c>
      <c r="AA3" s="140">
        <v>2.2909869148173925E-3</v>
      </c>
      <c r="AB3" s="140">
        <v>2.2524413174130004E-3</v>
      </c>
      <c r="AC3" s="140">
        <v>2.0487337158106894E-3</v>
      </c>
      <c r="AD3" s="140">
        <v>2.0268103025608353E-3</v>
      </c>
      <c r="AE3" s="140">
        <v>1.8113330750992825E-3</v>
      </c>
      <c r="AF3" s="140">
        <v>1.2810815311797956E-3</v>
      </c>
      <c r="AG3" s="140">
        <v>1.2043241826847487E-3</v>
      </c>
      <c r="AH3" s="140">
        <v>1.1678015391328987E-3</v>
      </c>
      <c r="AI3" s="140">
        <v>1.1333059528643961E-3</v>
      </c>
      <c r="AJ3" s="140">
        <v>1.0867706941300886E-3</v>
      </c>
      <c r="AK3" s="140">
        <v>1.0684710369524438E-3</v>
      </c>
      <c r="AL3" s="140">
        <v>1.0346801295040039E-3</v>
      </c>
      <c r="AM3" s="140">
        <v>1.0022261627108447E-3</v>
      </c>
      <c r="AN3" s="140">
        <v>9.5614273305205352E-4</v>
      </c>
      <c r="AO3" s="140">
        <v>9.3853906619387857E-4</v>
      </c>
      <c r="AP3" s="140">
        <v>9.0814835259657673E-4</v>
      </c>
      <c r="AQ3" s="140">
        <v>8.7937064638655895E-4</v>
      </c>
      <c r="AR3" s="140">
        <v>5.2082316413932497E-4</v>
      </c>
      <c r="AS3" s="140">
        <v>4.8699335650300926E-4</v>
      </c>
      <c r="AT3" s="140">
        <v>4.5312379976909334E-4</v>
      </c>
      <c r="AU3" s="140">
        <v>4.2035830173309995E-4</v>
      </c>
      <c r="AV3" s="140">
        <v>3.8954083576117621E-4</v>
      </c>
      <c r="AW3" s="140">
        <v>3.6199286253822915E-4</v>
      </c>
      <c r="AX3" s="140">
        <v>3.3581322182765739E-4</v>
      </c>
      <c r="AY3" s="140">
        <v>3.0960501059223462E-4</v>
      </c>
      <c r="AZ3" s="140">
        <v>2.851650911181705E-4</v>
      </c>
      <c r="BA3" s="140">
        <v>2.6313458681732378E-4</v>
      </c>
      <c r="BB3" s="140">
        <v>2.415638227495204E-4</v>
      </c>
      <c r="BC3" s="140">
        <v>2.1936500764922233E-4</v>
      </c>
      <c r="BD3" s="140">
        <v>1.9697551218981316E-4</v>
      </c>
      <c r="BE3" s="140">
        <v>1.750653203261045E-4</v>
      </c>
      <c r="BF3" s="140">
        <v>1.5415089325332499E-4</v>
      </c>
      <c r="BG3" s="140">
        <v>1.3444619304392417E-4</v>
      </c>
      <c r="BH3" s="140">
        <v>1.1551430407345757E-4</v>
      </c>
      <c r="BI3" s="140">
        <v>9.7581291020922313E-5</v>
      </c>
      <c r="BJ3" s="140">
        <v>8.074215651261627E-5</v>
      </c>
      <c r="BK3" s="140">
        <v>6.5359258801723428E-5</v>
      </c>
      <c r="BL3" s="140">
        <v>5.2086680570260767E-5</v>
      </c>
      <c r="BM3" s="140">
        <v>4.1347986430499874E-5</v>
      </c>
      <c r="BN3" s="140">
        <v>3.2827743320107325E-5</v>
      </c>
      <c r="BO3" s="140">
        <v>2.6132109855098779E-5</v>
      </c>
      <c r="BP3" s="140">
        <v>2.1280840292192117E-5</v>
      </c>
      <c r="BQ3" s="140">
        <v>1.7262745423843835E-5</v>
      </c>
      <c r="BR3" s="140">
        <v>1.3498255384989542E-5</v>
      </c>
      <c r="BS3" s="140">
        <v>9.8815625065967276E-6</v>
      </c>
      <c r="BT3" s="140">
        <v>6.4037854406124431E-6</v>
      </c>
      <c r="BU3" s="140">
        <v>3.1640990851462803E-6</v>
      </c>
      <c r="BV3" s="140">
        <v>1.6981226521582894E-6</v>
      </c>
      <c r="BW3" s="140">
        <v>1.6248090076147486E-6</v>
      </c>
      <c r="BX3" s="140">
        <v>1.6083983963072587E-6</v>
      </c>
      <c r="BY3" s="140">
        <v>1.5921535325813151E-6</v>
      </c>
      <c r="BZ3" s="140">
        <v>1.576072742382229E-6</v>
      </c>
      <c r="CA3" s="140">
        <v>1.5601543685633063E-6</v>
      </c>
      <c r="CB3" s="140">
        <v>1.5443967707150764E-6</v>
      </c>
      <c r="CC3" s="140">
        <v>1.5287983249962451E-6</v>
      </c>
      <c r="CD3" s="140">
        <v>1.5133574239663541E-6</v>
      </c>
      <c r="CE3" s="140">
        <v>1.4980724764201353E-6</v>
      </c>
      <c r="CF3" s="140">
        <v>1.4829419072235321E-6</v>
      </c>
      <c r="CG3" s="140">
        <v>1.4679641571513816E-6</v>
      </c>
      <c r="CH3" s="140">
        <v>1.4531376827267337E-6</v>
      </c>
      <c r="CI3" s="140">
        <v>1.4384609560617935E-6</v>
      </c>
      <c r="CJ3" s="140">
        <v>1.4239324647004707E-6</v>
      </c>
      <c r="CK3" s="140">
        <v>1.4095507114625201E-6</v>
      </c>
      <c r="CL3" s="140">
        <v>1.3953142142892528E-6</v>
      </c>
      <c r="CM3" s="140">
        <v>1.3812215060908099E-6</v>
      </c>
      <c r="CN3" s="140">
        <v>1.3672711345949766E-6</v>
      </c>
      <c r="CO3" s="140">
        <v>1.3534616621975242E-6</v>
      </c>
      <c r="CP3" s="140">
        <v>1.3397916658140607E-6</v>
      </c>
      <c r="CQ3" s="140">
        <v>1.3262597367333837E-6</v>
      </c>
      <c r="CR3" s="140">
        <v>1.3128644804723069E-6</v>
      </c>
      <c r="CS3" s="140">
        <v>1.299604516631961E-6</v>
      </c>
      <c r="CT3" s="140">
        <v>1.2864784787555379E-6</v>
      </c>
      <c r="CU3" s="140">
        <v>1.2734850141874774E-6</v>
      </c>
      <c r="CV3" s="140">
        <v>1.2606227839340749E-6</v>
      </c>
      <c r="CW3" s="140">
        <v>1.2478904625254944E-6</v>
      </c>
      <c r="CX3" s="140">
        <v>1.2352867378791792E-6</v>
      </c>
      <c r="CY3" s="140">
        <v>1.2228103111646382E-6</v>
      </c>
      <c r="CZ3" s="140">
        <v>1.2104598966695996E-6</v>
      </c>
      <c r="DA3" s="140">
        <v>1.1982342216675208E-6</v>
      </c>
      <c r="DB3" s="140">
        <v>1.1861320262864251E-6</v>
      </c>
      <c r="DC3" s="140">
        <v>1.1741520633790756E-6</v>
      </c>
      <c r="DD3" s="140">
        <v>1.1622930983944544E-6</v>
      </c>
      <c r="DE3" s="140">
        <v>1.1505539092505378E-6</v>
      </c>
      <c r="DF3" s="140">
        <v>1.1389332862083617E-6</v>
      </c>
      <c r="DG3" s="140">
        <v>1.1274300317473558E-6</v>
      </c>
      <c r="DH3" s="140">
        <v>1.116042960441936E-6</v>
      </c>
      <c r="DI3" s="140">
        <v>1.1047708988393488E-6</v>
      </c>
      <c r="DJ3" s="140">
        <v>1.0936126853387394E-6</v>
      </c>
      <c r="DK3" s="140">
        <v>1.0825671700714527E-6</v>
      </c>
      <c r="DL3" s="140">
        <v>1.071633214782534E-6</v>
      </c>
      <c r="DM3" s="140">
        <v>1.0608096927134337E-6</v>
      </c>
      <c r="DN3" s="140">
        <v>1.0500954884858895E-6</v>
      </c>
      <c r="DO3" s="140">
        <v>1.0394894979869889E-6</v>
      </c>
      <c r="DP3" s="140">
        <v>1.0289906282553858E-6</v>
      </c>
      <c r="DQ3" s="140">
        <v>1.0185977973686728E-6</v>
      </c>
      <c r="DR3" s="140">
        <v>1.0083099343318834E-6</v>
      </c>
      <c r="DS3" s="140">
        <v>9.9812597896712827E-7</v>
      </c>
      <c r="DT3" s="140">
        <v>9.8804488180434055E-7</v>
      </c>
      <c r="DU3" s="140">
        <v>9.7806560397312741E-7</v>
      </c>
      <c r="DV3" s="140">
        <v>9.6818711709571246E-7</v>
      </c>
      <c r="DW3" s="140">
        <v>9.5840840318096043E-7</v>
      </c>
      <c r="DX3" s="140">
        <v>9.4872845451947186E-7</v>
      </c>
      <c r="DY3" s="140">
        <v>9.3914627357973812E-7</v>
      </c>
      <c r="DZ3" s="140">
        <v>9.2966087290534165E-7</v>
      </c>
    </row>
    <row r="4" spans="1:130" ht="13.5" thickBot="1" x14ac:dyDescent="0.25">
      <c r="A4" s="141" t="s">
        <v>279</v>
      </c>
      <c r="B4" s="136">
        <v>1.5900750144987566E-3</v>
      </c>
      <c r="C4" s="136">
        <v>1.6278543745161511E-3</v>
      </c>
      <c r="D4" s="136">
        <v>1.2521237863255166E-3</v>
      </c>
      <c r="E4" s="136">
        <v>1.2671547570382424E-3</v>
      </c>
      <c r="F4" s="136">
        <v>1.2013166235890977E-3</v>
      </c>
      <c r="G4" s="136">
        <v>1.2821396746029918E-3</v>
      </c>
      <c r="H4" s="136">
        <v>1.0254437985936561E-3</v>
      </c>
      <c r="I4" s="136">
        <v>1.014977294108676E-3</v>
      </c>
      <c r="J4" s="136">
        <v>1.0132919314840836E-3</v>
      </c>
      <c r="K4" s="136">
        <v>9.83375408693076E-4</v>
      </c>
      <c r="L4" s="136">
        <v>9.6712511820624145E-4</v>
      </c>
      <c r="M4" s="136">
        <v>8.6659364202357821E-4</v>
      </c>
      <c r="N4" s="136">
        <v>8.5167941747898751E-4</v>
      </c>
      <c r="O4" s="136">
        <v>7.8839343442265266E-4</v>
      </c>
      <c r="P4" s="136">
        <v>6.2550103178232741E-4</v>
      </c>
      <c r="Q4" s="136">
        <v>6.3558691887437172E-4</v>
      </c>
      <c r="R4" s="136">
        <v>6.5439087632688728E-4</v>
      </c>
      <c r="S4" s="136">
        <v>6.6173858148487396E-4</v>
      </c>
      <c r="T4" s="136">
        <v>7.2522675100720048E-4</v>
      </c>
      <c r="U4" s="136">
        <v>1.0048433925666249E-3</v>
      </c>
      <c r="V4" s="136">
        <v>1.0543083151392898E-3</v>
      </c>
      <c r="W4" s="136">
        <v>1.0698569262828867E-3</v>
      </c>
      <c r="X4" s="136">
        <v>8.1464365814875206E-4</v>
      </c>
      <c r="Y4" s="136">
        <v>9.402758854902385E-4</v>
      </c>
      <c r="Z4" s="136">
        <v>1.0045811358062504E-3</v>
      </c>
      <c r="AA4" s="136">
        <v>1.0175445729504471E-3</v>
      </c>
      <c r="AB4" s="136">
        <v>1.0081535782979949E-3</v>
      </c>
      <c r="AC4" s="136">
        <v>9.6350873353833583E-4</v>
      </c>
      <c r="AD4" s="136">
        <v>9.4949325308362712E-4</v>
      </c>
      <c r="AE4" s="136">
        <v>1.0082039478426178E-3</v>
      </c>
      <c r="AF4" s="136">
        <v>9.8981532579601019E-4</v>
      </c>
      <c r="AG4" s="136">
        <v>1.0510872156216E-3</v>
      </c>
      <c r="AH4" s="136">
        <v>9.7562612095033736E-4</v>
      </c>
      <c r="AI4" s="136">
        <v>9.6268959171475605E-4</v>
      </c>
      <c r="AJ4" s="136">
        <v>8.6102546602418719E-4</v>
      </c>
      <c r="AK4" s="136">
        <v>1.0770321446509296E-3</v>
      </c>
      <c r="AL4" s="136">
        <v>9.7415941652678056E-4</v>
      </c>
      <c r="AM4" s="136">
        <v>9.9104767919041365E-4</v>
      </c>
      <c r="AN4" s="136">
        <v>9.8652285370743492E-4</v>
      </c>
      <c r="AO4" s="136">
        <v>9.6676734224750822E-4</v>
      </c>
      <c r="AP4" s="136">
        <v>9.4450786883248017E-4</v>
      </c>
      <c r="AQ4" s="136">
        <v>9.2359419516584911E-4</v>
      </c>
      <c r="AR4" s="136">
        <v>8.7405974268124924E-4</v>
      </c>
      <c r="AS4" s="136">
        <v>8.8540141409590835E-4</v>
      </c>
      <c r="AT4" s="136">
        <v>8.2942064245533371E-4</v>
      </c>
      <c r="AU4" s="136">
        <v>8.3619178710577012E-4</v>
      </c>
      <c r="AV4" s="136">
        <v>7.3118662985125003E-4</v>
      </c>
      <c r="AW4" s="136">
        <v>6.3663263208204701E-4</v>
      </c>
      <c r="AX4" s="136">
        <v>6.8687707757058376E-4</v>
      </c>
      <c r="AY4" s="136">
        <v>6.7505223458511022E-4</v>
      </c>
      <c r="AZ4" s="136">
        <v>5.7565064331225712E-4</v>
      </c>
      <c r="BA4" s="136">
        <v>5.4112197586734861E-4</v>
      </c>
      <c r="BB4" s="136">
        <v>5.8828988991018892E-4</v>
      </c>
      <c r="BC4" s="136">
        <v>6.0759145520298966E-4</v>
      </c>
      <c r="BD4" s="136">
        <v>6.1245718951592602E-4</v>
      </c>
      <c r="BE4" s="136">
        <v>5.9034853608879681E-4</v>
      </c>
      <c r="BF4" s="136">
        <v>5.6394233894504955E-4</v>
      </c>
      <c r="BG4" s="136">
        <v>5.3090354015459152E-4</v>
      </c>
      <c r="BH4" s="136">
        <v>5.3728723060798215E-4</v>
      </c>
      <c r="BI4" s="136">
        <v>4.8162461410578114E-4</v>
      </c>
      <c r="BJ4" s="136">
        <v>4.8281121818268544E-4</v>
      </c>
      <c r="BK4" s="136">
        <v>4.0175614631185371E-4</v>
      </c>
      <c r="BL4" s="136">
        <v>3.5624780757240323E-4</v>
      </c>
      <c r="BM4" s="136">
        <v>2.5159241001257974E-4</v>
      </c>
      <c r="BN4" s="136">
        <v>2.2975499510518988E-4</v>
      </c>
      <c r="BO4" s="136">
        <v>1.4932147152194974E-4</v>
      </c>
      <c r="BP4" s="136">
        <v>1.1809805105331212E-4</v>
      </c>
      <c r="BQ4" s="136">
        <v>1.1303892660583656E-4</v>
      </c>
      <c r="BR4" s="136">
        <v>1.1013573351931402E-4</v>
      </c>
      <c r="BS4" s="136">
        <v>1.0745214388443127E-4</v>
      </c>
      <c r="BT4" s="136">
        <v>1.0464148189935744E-4</v>
      </c>
      <c r="BU4" s="136">
        <v>1.0187697679770189E-4</v>
      </c>
      <c r="BV4" s="136">
        <v>9.9165353754293508E-5</v>
      </c>
      <c r="BW4" s="136">
        <v>1.0168454126498032E-4</v>
      </c>
      <c r="BX4" s="136">
        <v>1.0397472028986401E-4</v>
      </c>
      <c r="BY4" s="136">
        <v>1.0666504367473237E-4</v>
      </c>
      <c r="BZ4" s="136">
        <v>1.0403437426264751E-4</v>
      </c>
      <c r="CA4" s="136">
        <v>1.0300032956844747E-4</v>
      </c>
      <c r="CB4" s="136">
        <v>9.8809628336513349E-5</v>
      </c>
      <c r="CC4" s="136">
        <v>9.62523604999648E-5</v>
      </c>
      <c r="CD4" s="136">
        <v>9.3736669980936491E-5</v>
      </c>
      <c r="CE4" s="136">
        <v>9.1261977783724626E-5</v>
      </c>
      <c r="CF4" s="136">
        <v>8.7315195191260724E-5</v>
      </c>
      <c r="CG4" s="136">
        <v>8.1941587408219051E-5</v>
      </c>
      <c r="CH4" s="136">
        <v>7.5481924865212658E-5</v>
      </c>
      <c r="CI4" s="136">
        <v>7.4719555550481568E-5</v>
      </c>
      <c r="CJ4" s="136">
        <v>7.3964886184752613E-5</v>
      </c>
      <c r="CK4" s="136">
        <v>7.3217838998349731E-5</v>
      </c>
      <c r="CL4" s="136">
        <v>7.2478337007072496E-5</v>
      </c>
      <c r="CM4" s="136">
        <v>6.7629370147338953E-5</v>
      </c>
      <c r="CN4" s="136">
        <v>6.6946311830172434E-5</v>
      </c>
      <c r="CO4" s="136">
        <v>6.627015241896402E-5</v>
      </c>
      <c r="CP4" s="136">
        <v>6.560082223459223E-5</v>
      </c>
      <c r="CQ4" s="136">
        <v>6.4938252301696551E-5</v>
      </c>
      <c r="CR4" s="136">
        <v>6.4415916355731434E-5</v>
      </c>
      <c r="CS4" s="136">
        <v>6.3765314001623677E-5</v>
      </c>
      <c r="CT4" s="136">
        <v>6.3121282747441489E-5</v>
      </c>
      <c r="CU4" s="136">
        <v>5.8327330789382118E-5</v>
      </c>
      <c r="CV4" s="136">
        <v>5.0023638109132847E-5</v>
      </c>
      <c r="CW4" s="136">
        <v>4.0382200413736714E-5</v>
      </c>
      <c r="CX4" s="136">
        <v>3.6631999624768549E-5</v>
      </c>
      <c r="CY4" s="136">
        <v>4.3085316231743088E-5</v>
      </c>
      <c r="CZ4" s="136">
        <v>4.463522615967204E-5</v>
      </c>
      <c r="DA4" s="136">
        <v>3.4488829110203567E-5</v>
      </c>
      <c r="DB4" s="136">
        <v>1.9725278056367934E-5</v>
      </c>
      <c r="DC4" s="136">
        <v>6.6662663322021015E-6</v>
      </c>
      <c r="DD4" s="136">
        <v>1.890438374059452E-6</v>
      </c>
      <c r="DE4" s="136">
        <v>1.871344899557489E-6</v>
      </c>
      <c r="DF4" s="136">
        <v>1.8524442696219289E-6</v>
      </c>
      <c r="DG4" s="136">
        <v>1.8337345365178648E-6</v>
      </c>
      <c r="DH4" s="136">
        <v>1.8152137721825585E-6</v>
      </c>
      <c r="DI4" s="136">
        <v>1.7968800680267574E-6</v>
      </c>
      <c r="DJ4" s="136">
        <v>1.778731534738004E-6</v>
      </c>
      <c r="DK4" s="136">
        <v>1.7607663020859454E-6</v>
      </c>
      <c r="DL4" s="136">
        <v>1.7429825187296003E-6</v>
      </c>
      <c r="DM4" s="136">
        <v>1.7253783520265793E-6</v>
      </c>
      <c r="DN4" s="136">
        <v>1.7079519878442242E-6</v>
      </c>
      <c r="DO4" s="136">
        <v>1.6907016303726642E-6</v>
      </c>
      <c r="DP4" s="136">
        <v>1.6736255019397498E-6</v>
      </c>
      <c r="DQ4" s="136">
        <v>1.6567218428278682E-6</v>
      </c>
      <c r="DR4" s="136">
        <v>1.6399889110925939E-6</v>
      </c>
      <c r="DS4" s="136">
        <v>1.6234249823831871E-6</v>
      </c>
      <c r="DT4" s="136">
        <v>1.6070283497648901E-6</v>
      </c>
      <c r="DU4" s="136">
        <v>1.5907973235430311E-6</v>
      </c>
      <c r="DV4" s="136">
        <v>1.5747302310888948E-6</v>
      </c>
      <c r="DW4" s="136">
        <v>1.5588254166673589E-6</v>
      </c>
      <c r="DX4" s="136">
        <v>1.5430812412662647E-6</v>
      </c>
      <c r="DY4" s="136">
        <v>1.5274960824275204E-6</v>
      </c>
      <c r="DZ4" s="136">
        <v>1.5120683340798977E-6</v>
      </c>
    </row>
    <row r="5" spans="1:130" ht="15" customHeight="1" x14ac:dyDescent="0.2">
      <c r="A5" s="152" t="s">
        <v>655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opLeftCell="A40" workbookViewId="0">
      <selection activeCell="C54" sqref="C54"/>
    </sheetView>
  </sheetViews>
  <sheetFormatPr defaultRowHeight="15" x14ac:dyDescent="0.25"/>
  <cols>
    <col min="1" max="3" width="22.5703125" style="33" customWidth="1"/>
  </cols>
  <sheetData>
    <row r="1" spans="1:3" x14ac:dyDescent="0.25">
      <c r="A1" s="153" t="s">
        <v>396</v>
      </c>
      <c r="B1" s="153"/>
      <c r="C1" s="153"/>
    </row>
    <row r="2" spans="1:3" x14ac:dyDescent="0.25">
      <c r="A2" s="34"/>
      <c r="B2" s="34" t="s">
        <v>387</v>
      </c>
      <c r="C2" s="34" t="s">
        <v>397</v>
      </c>
    </row>
    <row r="3" spans="1:3" x14ac:dyDescent="0.25">
      <c r="A3" s="34">
        <v>2012</v>
      </c>
      <c r="B3" s="154">
        <v>52.117860949770879</v>
      </c>
      <c r="C3" s="154">
        <v>-2.6689730445740549</v>
      </c>
    </row>
    <row r="4" spans="1:3" x14ac:dyDescent="0.25">
      <c r="A4" s="34">
        <v>2013</v>
      </c>
      <c r="B4" s="154">
        <v>57.085307959338138</v>
      </c>
      <c r="C4" s="154">
        <v>-2.8771303051551453</v>
      </c>
    </row>
    <row r="5" spans="1:3" x14ac:dyDescent="0.25">
      <c r="A5" s="34">
        <v>2014</v>
      </c>
      <c r="B5" s="154">
        <v>61.423884410153583</v>
      </c>
      <c r="C5" s="154">
        <v>-3.2795422808308374</v>
      </c>
    </row>
    <row r="6" spans="1:3" x14ac:dyDescent="0.25">
      <c r="A6" s="34">
        <v>2015</v>
      </c>
      <c r="B6" s="154">
        <v>64.784721193648707</v>
      </c>
      <c r="C6" s="154">
        <v>-2.9289215748210298</v>
      </c>
    </row>
    <row r="7" spans="1:3" x14ac:dyDescent="0.25">
      <c r="A7" s="34">
        <v>2016</v>
      </c>
      <c r="B7" s="154">
        <v>66.983026899616632</v>
      </c>
      <c r="C7" s="154">
        <v>-2.4241754043231865</v>
      </c>
    </row>
    <row r="8" spans="1:3" x14ac:dyDescent="0.25">
      <c r="A8" s="34">
        <v>2017</v>
      </c>
      <c r="B8" s="154">
        <v>69.369505299787619</v>
      </c>
      <c r="C8" s="154">
        <v>-2.5615136935795291</v>
      </c>
    </row>
    <row r="9" spans="1:3" x14ac:dyDescent="0.25">
      <c r="A9" s="34">
        <v>2018</v>
      </c>
      <c r="B9" s="154">
        <v>71.749509074077849</v>
      </c>
      <c r="C9" s="154">
        <v>-2.5722914708042213</v>
      </c>
    </row>
    <row r="10" spans="1:3" x14ac:dyDescent="0.25">
      <c r="A10" s="34">
        <v>2019</v>
      </c>
      <c r="B10" s="154">
        <v>74.208497895956015</v>
      </c>
      <c r="C10" s="154">
        <v>-2.6099996619757224</v>
      </c>
    </row>
    <row r="11" spans="1:3" x14ac:dyDescent="0.25">
      <c r="A11" s="34">
        <v>2020</v>
      </c>
      <c r="B11" s="154">
        <v>76.717707069070116</v>
      </c>
      <c r="C11" s="154">
        <v>-2.6075179814739644</v>
      </c>
    </row>
    <row r="12" spans="1:3" x14ac:dyDescent="0.25">
      <c r="A12" s="34">
        <v>2021</v>
      </c>
      <c r="B12" s="154">
        <v>79.313284670128098</v>
      </c>
      <c r="C12" s="154">
        <v>-2.5816367907922175</v>
      </c>
    </row>
    <row r="13" spans="1:3" x14ac:dyDescent="0.25">
      <c r="A13" s="34">
        <v>2022</v>
      </c>
      <c r="B13" s="154">
        <v>82.037036734862241</v>
      </c>
      <c r="C13" s="154">
        <v>-2.6258794270920287</v>
      </c>
    </row>
    <row r="14" spans="1:3" x14ac:dyDescent="0.25">
      <c r="A14" s="34">
        <v>2023</v>
      </c>
      <c r="B14" s="154">
        <v>84.883220030521187</v>
      </c>
      <c r="C14" s="154">
        <v>-2.6823712924562635</v>
      </c>
    </row>
    <row r="15" spans="1:3" x14ac:dyDescent="0.25">
      <c r="A15" s="34">
        <v>2024</v>
      </c>
      <c r="B15" s="154">
        <v>87.846203826632703</v>
      </c>
      <c r="C15" s="154">
        <v>-2.7448865073926001</v>
      </c>
    </row>
    <row r="16" spans="1:3" x14ac:dyDescent="0.25">
      <c r="A16" s="34">
        <v>2025</v>
      </c>
      <c r="B16" s="154">
        <v>90.896284289168904</v>
      </c>
      <c r="C16" s="154">
        <v>-2.7757312017775146</v>
      </c>
    </row>
    <row r="17" spans="1:3" x14ac:dyDescent="0.25">
      <c r="A17" s="34">
        <v>2026</v>
      </c>
      <c r="B17" s="154">
        <v>94.080239544703929</v>
      </c>
      <c r="C17" s="154">
        <v>-2.8209828821586118</v>
      </c>
    </row>
    <row r="18" spans="1:3" x14ac:dyDescent="0.25">
      <c r="A18" s="34">
        <v>2027</v>
      </c>
      <c r="B18" s="154">
        <v>97.499973574541968</v>
      </c>
      <c r="C18" s="154">
        <v>-2.9027963162807215</v>
      </c>
    </row>
    <row r="19" spans="1:3" x14ac:dyDescent="0.25">
      <c r="A19" s="34">
        <v>2028</v>
      </c>
      <c r="B19" s="154">
        <v>101.06635914374363</v>
      </c>
      <c r="C19" s="154">
        <v>-2.8599089754788425</v>
      </c>
    </row>
    <row r="20" spans="1:3" x14ac:dyDescent="0.25">
      <c r="A20" s="34">
        <v>2029</v>
      </c>
      <c r="B20" s="154">
        <v>104.83857988088734</v>
      </c>
      <c r="C20" s="154">
        <v>-2.8772516163202413</v>
      </c>
    </row>
    <row r="21" spans="1:3" x14ac:dyDescent="0.25">
      <c r="A21" s="34">
        <v>2030</v>
      </c>
      <c r="B21" s="154">
        <v>108.88638905644976</v>
      </c>
      <c r="C21" s="154">
        <v>-2.9210581784066285</v>
      </c>
    </row>
    <row r="22" spans="1:3" x14ac:dyDescent="0.25">
      <c r="A22" s="34">
        <v>2031</v>
      </c>
      <c r="B22" s="154">
        <v>113.22999933401692</v>
      </c>
      <c r="C22" s="154">
        <v>-2.99919998506414</v>
      </c>
    </row>
    <row r="23" spans="1:3" x14ac:dyDescent="0.25">
      <c r="A23" s="34">
        <v>2032</v>
      </c>
      <c r="B23" s="154">
        <v>117.74584558944348</v>
      </c>
      <c r="C23" s="154">
        <v>-3.0638362633761593</v>
      </c>
    </row>
    <row r="24" spans="1:3" x14ac:dyDescent="0.25">
      <c r="A24" s="34">
        <v>2033</v>
      </c>
      <c r="B24" s="154">
        <v>122.44091347187813</v>
      </c>
      <c r="C24" s="154">
        <v>-3.1296305683999255</v>
      </c>
    </row>
    <row r="25" spans="1:3" x14ac:dyDescent="0.25">
      <c r="A25" s="34">
        <v>2034</v>
      </c>
      <c r="B25" s="154">
        <v>127.30019477455055</v>
      </c>
      <c r="C25" s="154">
        <v>-3.1717228684251983</v>
      </c>
    </row>
    <row r="26" spans="1:3" x14ac:dyDescent="0.25">
      <c r="A26" s="34">
        <v>2035</v>
      </c>
      <c r="B26" s="154">
        <v>132.43378443680643</v>
      </c>
      <c r="C26" s="154">
        <v>-3.3005430710175956</v>
      </c>
    </row>
    <row r="27" spans="1:3" x14ac:dyDescent="0.25">
      <c r="A27" s="34">
        <v>2036</v>
      </c>
      <c r="B27" s="154">
        <v>137.72267611142578</v>
      </c>
      <c r="C27" s="154">
        <v>-3.2960487194604435</v>
      </c>
    </row>
    <row r="28" spans="1:3" x14ac:dyDescent="0.25">
      <c r="A28" s="34">
        <v>2037</v>
      </c>
      <c r="B28" s="154">
        <v>143.22711791637246</v>
      </c>
      <c r="C28" s="154">
        <v>-3.3587677847297672</v>
      </c>
    </row>
    <row r="29" spans="1:3" x14ac:dyDescent="0.25">
      <c r="A29" s="34">
        <v>2038</v>
      </c>
      <c r="B29" s="154">
        <v>148.95187717367946</v>
      </c>
      <c r="C29" s="154">
        <v>-3.4390725389230936</v>
      </c>
    </row>
    <row r="30" spans="1:3" x14ac:dyDescent="0.25">
      <c r="A30" s="34">
        <v>2039</v>
      </c>
      <c r="B30" s="154">
        <v>154.92279031884019</v>
      </c>
      <c r="C30" s="154">
        <v>-3.5405432521157563</v>
      </c>
    </row>
    <row r="31" spans="1:3" x14ac:dyDescent="0.25">
      <c r="A31" s="34">
        <v>2040</v>
      </c>
      <c r="B31" s="154">
        <v>161.10796875538148</v>
      </c>
      <c r="C31" s="154">
        <v>-3.6048352455889274</v>
      </c>
    </row>
    <row r="32" spans="1:3" x14ac:dyDescent="0.25">
      <c r="A32" s="34">
        <v>2041</v>
      </c>
      <c r="B32" s="154">
        <v>167.61770895887494</v>
      </c>
      <c r="C32" s="154">
        <v>-3.7243163234467707</v>
      </c>
    </row>
    <row r="33" spans="1:3" x14ac:dyDescent="0.25">
      <c r="A33" s="34">
        <v>2042</v>
      </c>
      <c r="B33" s="154">
        <v>174.52810181979154</v>
      </c>
      <c r="C33" s="154">
        <v>-3.9246078488671752</v>
      </c>
    </row>
    <row r="34" spans="1:3" x14ac:dyDescent="0.25">
      <c r="A34" s="34">
        <v>2043</v>
      </c>
      <c r="B34" s="154">
        <v>181.62974329252512</v>
      </c>
      <c r="C34" s="154">
        <v>-3.9114613990223162</v>
      </c>
    </row>
    <row r="35" spans="1:3" x14ac:dyDescent="0.25">
      <c r="A35" s="34">
        <v>2044</v>
      </c>
      <c r="B35" s="154">
        <v>189.01268342663903</v>
      </c>
      <c r="C35" s="154">
        <v>-3.9761838270241032</v>
      </c>
    </row>
    <row r="36" spans="1:3" x14ac:dyDescent="0.25">
      <c r="A36" s="34">
        <v>2045</v>
      </c>
      <c r="B36" s="154">
        <v>196.69269568759913</v>
      </c>
      <c r="C36" s="154">
        <v>-4.0564477175745619</v>
      </c>
    </row>
    <row r="37" spans="1:3" x14ac:dyDescent="0.25">
      <c r="A37" s="34">
        <v>2046</v>
      </c>
      <c r="B37" s="154">
        <v>204.70303388503831</v>
      </c>
      <c r="C37" s="154">
        <v>-4.1524843025471192</v>
      </c>
    </row>
    <row r="38" spans="1:3" x14ac:dyDescent="0.25">
      <c r="A38" s="34">
        <v>2047</v>
      </c>
      <c r="B38" s="154">
        <v>213.07371848619968</v>
      </c>
      <c r="C38" s="154">
        <v>-4.2820799346570428</v>
      </c>
    </row>
    <row r="39" spans="1:3" x14ac:dyDescent="0.25">
      <c r="A39" s="34">
        <v>2048</v>
      </c>
      <c r="B39" s="154">
        <v>221.77259596455823</v>
      </c>
      <c r="C39" s="154">
        <v>-4.388806879919513</v>
      </c>
    </row>
    <row r="40" spans="1:3" x14ac:dyDescent="0.25">
      <c r="A40" s="34">
        <v>2049</v>
      </c>
      <c r="B40" s="154">
        <v>230.80067025174031</v>
      </c>
      <c r="C40" s="154">
        <v>-4.5134972104652125</v>
      </c>
    </row>
    <row r="41" spans="1:3" x14ac:dyDescent="0.25">
      <c r="A41" s="34">
        <v>2050</v>
      </c>
      <c r="B41" s="154">
        <v>240.2551151852511</v>
      </c>
      <c r="C41" s="154">
        <v>-4.7274100384452735</v>
      </c>
    </row>
    <row r="42" spans="1:3" x14ac:dyDescent="0.25">
      <c r="A42" s="34">
        <v>2051</v>
      </c>
      <c r="B42" s="154">
        <v>249.94162395282964</v>
      </c>
      <c r="C42" s="154">
        <v>-4.7406926243846659</v>
      </c>
    </row>
    <row r="43" spans="1:3" x14ac:dyDescent="0.25">
      <c r="A43" s="34">
        <v>2052</v>
      </c>
      <c r="B43" s="154">
        <v>259.95649788755821</v>
      </c>
      <c r="C43" s="154">
        <v>-4.8512437663501364</v>
      </c>
    </row>
    <row r="44" spans="1:3" x14ac:dyDescent="0.25">
      <c r="A44" s="34">
        <v>2053</v>
      </c>
      <c r="B44" s="154">
        <v>270.33160583574511</v>
      </c>
      <c r="C44" s="154">
        <v>-4.9986871888988231</v>
      </c>
    </row>
    <row r="45" spans="1:3" x14ac:dyDescent="0.25">
      <c r="A45" s="34">
        <v>2054</v>
      </c>
      <c r="B45" s="154">
        <v>281.08735826987561</v>
      </c>
      <c r="C45" s="154">
        <v>-5.1958260285533688</v>
      </c>
    </row>
    <row r="46" spans="1:3" x14ac:dyDescent="0.25">
      <c r="A46" s="34">
        <v>2055</v>
      </c>
      <c r="B46" s="154">
        <v>292.19048265235449</v>
      </c>
      <c r="C46" s="154">
        <v>-5.354860046250816</v>
      </c>
    </row>
    <row r="47" spans="1:3" x14ac:dyDescent="0.25">
      <c r="A47" s="34">
        <v>2056</v>
      </c>
      <c r="B47" s="154">
        <v>303.64992987973494</v>
      </c>
      <c r="C47" s="154">
        <v>-5.5251183317938057</v>
      </c>
    </row>
    <row r="48" spans="1:3" x14ac:dyDescent="0.25">
      <c r="A48" s="34">
        <v>2057</v>
      </c>
      <c r="B48" s="154">
        <v>315.46971562762343</v>
      </c>
      <c r="C48" s="154">
        <v>-5.7046662927755234</v>
      </c>
    </row>
    <row r="49" spans="1:3" x14ac:dyDescent="0.25">
      <c r="A49" s="34">
        <v>2058</v>
      </c>
      <c r="B49" s="154">
        <v>327.62011931381136</v>
      </c>
      <c r="C49" s="154">
        <v>-5.857718040171962</v>
      </c>
    </row>
    <row r="50" spans="1:3" x14ac:dyDescent="0.25">
      <c r="A50" s="34">
        <v>2059</v>
      </c>
      <c r="B50" s="154">
        <v>340.06534536417848</v>
      </c>
      <c r="C50" s="154">
        <v>-5.958095127231732</v>
      </c>
    </row>
    <row r="51" spans="1:3" x14ac:dyDescent="0.25">
      <c r="A51" s="34">
        <v>2060</v>
      </c>
      <c r="B51" s="154">
        <v>352.69309142007222</v>
      </c>
      <c r="C51" s="154">
        <v>-5.9879846701236534</v>
      </c>
    </row>
    <row r="52" spans="1:3" x14ac:dyDescent="0.25">
      <c r="A52" s="34">
        <v>2061</v>
      </c>
      <c r="B52" s="154">
        <v>365.57046413964753</v>
      </c>
      <c r="C52" s="154">
        <v>-5.9894230069486456</v>
      </c>
    </row>
    <row r="53" spans="1:3" x14ac:dyDescent="0.25">
      <c r="A53" s="34">
        <v>2062</v>
      </c>
      <c r="B53" s="154">
        <v>378.69339961919025</v>
      </c>
      <c r="C53" s="154">
        <v>-5.9819268397687724</v>
      </c>
    </row>
    <row r="54" spans="1:3" x14ac:dyDescent="0.25">
      <c r="C54" s="233" t="s">
        <v>386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opLeftCell="A37" workbookViewId="0">
      <selection activeCell="D54" sqref="D54"/>
    </sheetView>
  </sheetViews>
  <sheetFormatPr defaultRowHeight="15" x14ac:dyDescent="0.25"/>
  <cols>
    <col min="1" max="1" width="6.85546875" style="34" customWidth="1"/>
    <col min="2" max="2" width="12.7109375" style="34" customWidth="1"/>
    <col min="3" max="3" width="17.28515625" style="34" customWidth="1"/>
    <col min="4" max="4" width="13.42578125" style="34" customWidth="1"/>
  </cols>
  <sheetData>
    <row r="1" spans="1:4" x14ac:dyDescent="0.25">
      <c r="A1" s="388" t="s">
        <v>394</v>
      </c>
      <c r="B1" s="369"/>
      <c r="C1" s="369"/>
      <c r="D1" s="369"/>
    </row>
    <row r="2" spans="1:4" x14ac:dyDescent="0.25">
      <c r="B2" s="34" t="s">
        <v>391</v>
      </c>
      <c r="C2" s="34" t="s">
        <v>392</v>
      </c>
      <c r="D2" s="34" t="s">
        <v>393</v>
      </c>
    </row>
    <row r="3" spans="1:4" x14ac:dyDescent="0.25">
      <c r="A3" s="34">
        <v>2012</v>
      </c>
      <c r="B3" s="154">
        <v>16.899889092383027</v>
      </c>
      <c r="C3" s="154">
        <v>18.766643355690647</v>
      </c>
      <c r="D3" s="154">
        <v>1.8500231167275414</v>
      </c>
    </row>
    <row r="4" spans="1:4" x14ac:dyDescent="0.25">
      <c r="A4" s="34">
        <v>2013</v>
      </c>
      <c r="B4" s="154">
        <v>17.315443383450656</v>
      </c>
      <c r="C4" s="154">
        <v>19.111433086590747</v>
      </c>
      <c r="D4" s="154">
        <v>1.9183357608197313</v>
      </c>
    </row>
    <row r="5" spans="1:4" x14ac:dyDescent="0.25">
      <c r="A5" s="34">
        <v>2014</v>
      </c>
      <c r="B5" s="154">
        <v>15.994918222784534</v>
      </c>
      <c r="C5" s="154">
        <v>19.086518204385065</v>
      </c>
      <c r="D5" s="154">
        <v>1.9448891430841566</v>
      </c>
    </row>
    <row r="6" spans="1:4" x14ac:dyDescent="0.25">
      <c r="A6" s="34">
        <v>2015</v>
      </c>
      <c r="B6" s="154">
        <v>14.552463310416872</v>
      </c>
      <c r="C6" s="154">
        <v>19.076590710247928</v>
      </c>
      <c r="D6" s="154">
        <v>2.1234052060038122</v>
      </c>
    </row>
    <row r="7" spans="1:4" x14ac:dyDescent="0.25">
      <c r="A7" s="34">
        <v>2016</v>
      </c>
      <c r="B7" s="154">
        <v>15.204837463545687</v>
      </c>
      <c r="C7" s="154">
        <v>19.034253208787618</v>
      </c>
      <c r="D7" s="154">
        <v>2.3640599597268501</v>
      </c>
    </row>
    <row r="8" spans="1:4" x14ac:dyDescent="0.25">
      <c r="A8" s="34">
        <v>2017</v>
      </c>
      <c r="B8" s="154">
        <v>15.204837463545687</v>
      </c>
      <c r="C8" s="154">
        <v>19.015034704813385</v>
      </c>
      <c r="D8" s="154">
        <v>3.1102615937320848</v>
      </c>
    </row>
    <row r="9" spans="1:4" x14ac:dyDescent="0.25">
      <c r="A9" s="34">
        <v>2018</v>
      </c>
      <c r="B9" s="154">
        <v>15.204837463545687</v>
      </c>
      <c r="C9" s="154">
        <v>18.988099007467056</v>
      </c>
      <c r="D9" s="154">
        <v>3.2296689235458564</v>
      </c>
    </row>
    <row r="10" spans="1:4" x14ac:dyDescent="0.25">
      <c r="A10" s="34">
        <v>2019</v>
      </c>
      <c r="B10" s="154">
        <v>15.204837463545687</v>
      </c>
      <c r="C10" s="154">
        <v>18.992353436737197</v>
      </c>
      <c r="D10" s="154">
        <v>3.3512692196615257</v>
      </c>
    </row>
    <row r="11" spans="1:4" x14ac:dyDescent="0.25">
      <c r="A11" s="34">
        <v>2020</v>
      </c>
      <c r="B11" s="154">
        <v>15.204837463545687</v>
      </c>
      <c r="C11" s="154">
        <v>18.952419571526889</v>
      </c>
      <c r="D11" s="154">
        <v>3.4769190222286346</v>
      </c>
    </row>
    <row r="12" spans="1:4" x14ac:dyDescent="0.25">
      <c r="A12" s="34">
        <v>2021</v>
      </c>
      <c r="B12" s="154">
        <v>15.204837463545687</v>
      </c>
      <c r="C12" s="154">
        <v>18.896812439326439</v>
      </c>
      <c r="D12" s="154">
        <v>3.6075065540580304</v>
      </c>
    </row>
    <row r="13" spans="1:4" x14ac:dyDescent="0.25">
      <c r="A13" s="34">
        <v>2022</v>
      </c>
      <c r="B13" s="154">
        <v>15.204837463545687</v>
      </c>
      <c r="C13" s="154">
        <v>18.91143712774263</v>
      </c>
      <c r="D13" s="154">
        <v>3.7406066879400366</v>
      </c>
    </row>
    <row r="14" spans="1:4" x14ac:dyDescent="0.25">
      <c r="A14" s="34">
        <v>2023</v>
      </c>
      <c r="B14" s="154">
        <v>15.204837463545683</v>
      </c>
      <c r="C14" s="154">
        <v>18.940451972971879</v>
      </c>
      <c r="D14" s="154">
        <v>3.8787734583160662</v>
      </c>
    </row>
    <row r="15" spans="1:4" x14ac:dyDescent="0.25">
      <c r="A15" s="34">
        <v>2024</v>
      </c>
      <c r="B15" s="154">
        <v>15.204837463545687</v>
      </c>
      <c r="C15" s="154">
        <v>18.979176751410648</v>
      </c>
      <c r="D15" s="154">
        <v>4.0220654793580328</v>
      </c>
    </row>
    <row r="16" spans="1:4" x14ac:dyDescent="0.25">
      <c r="A16" s="34">
        <v>2025</v>
      </c>
      <c r="B16" s="154">
        <v>15.204837463545687</v>
      </c>
      <c r="C16" s="154">
        <v>19.0155228009457</v>
      </c>
      <c r="D16" s="154">
        <v>4.1708813871528569</v>
      </c>
    </row>
    <row r="17" spans="1:4" x14ac:dyDescent="0.25">
      <c r="A17" s="34">
        <v>2026</v>
      </c>
      <c r="B17" s="154">
        <v>15.204837463545683</v>
      </c>
      <c r="C17" s="154">
        <v>19.041645967795834</v>
      </c>
      <c r="D17" s="154">
        <v>4.3252443203058162</v>
      </c>
    </row>
    <row r="18" spans="1:4" x14ac:dyDescent="0.25">
      <c r="A18" s="34">
        <v>2027</v>
      </c>
      <c r="B18" s="154">
        <v>15.204837463545683</v>
      </c>
      <c r="C18" s="154">
        <v>19.096588786423343</v>
      </c>
      <c r="D18" s="154">
        <v>4.4889668114334524</v>
      </c>
    </row>
    <row r="19" spans="1:4" x14ac:dyDescent="0.25">
      <c r="A19" s="34">
        <v>2028</v>
      </c>
      <c r="B19" s="154">
        <v>15.204837463545681</v>
      </c>
      <c r="C19" s="154">
        <v>19.064367921783994</v>
      </c>
      <c r="D19" s="154">
        <v>4.6655252137126766</v>
      </c>
    </row>
    <row r="20" spans="1:4" x14ac:dyDescent="0.25">
      <c r="A20" s="34">
        <v>2029</v>
      </c>
      <c r="B20" s="154">
        <v>15.204837463545681</v>
      </c>
      <c r="C20" s="154">
        <v>19.092461106271582</v>
      </c>
      <c r="D20" s="154">
        <v>4.8488902093379576</v>
      </c>
    </row>
    <row r="21" spans="1:4" x14ac:dyDescent="0.25">
      <c r="A21" s="34">
        <v>2030</v>
      </c>
      <c r="B21" s="154">
        <v>15.204837463545681</v>
      </c>
      <c r="C21" s="154">
        <v>19.146278787691092</v>
      </c>
      <c r="D21" s="154">
        <v>5.0440465266333918</v>
      </c>
    </row>
    <row r="22" spans="1:4" x14ac:dyDescent="0.25">
      <c r="A22" s="34">
        <v>2031</v>
      </c>
      <c r="B22" s="154">
        <v>15.204837463545681</v>
      </c>
      <c r="C22" s="154">
        <v>19.237004078462746</v>
      </c>
      <c r="D22" s="154">
        <v>5.2516211923776472</v>
      </c>
    </row>
    <row r="23" spans="1:4" x14ac:dyDescent="0.25">
      <c r="A23" s="34">
        <v>2032</v>
      </c>
      <c r="B23" s="154">
        <v>15.204837463545681</v>
      </c>
      <c r="C23" s="154">
        <v>19.313233996701587</v>
      </c>
      <c r="D23" s="154">
        <v>5.4680411755013942</v>
      </c>
    </row>
    <row r="24" spans="1:4" x14ac:dyDescent="0.25">
      <c r="A24" s="34">
        <v>2033</v>
      </c>
      <c r="B24" s="154">
        <v>15.204837463545681</v>
      </c>
      <c r="C24" s="154">
        <v>19.388775645291691</v>
      </c>
      <c r="D24" s="154">
        <v>5.692942091359563</v>
      </c>
    </row>
    <row r="25" spans="1:4" x14ac:dyDescent="0.25">
      <c r="A25" s="34">
        <v>2034</v>
      </c>
      <c r="B25" s="154">
        <v>15.204837463545681</v>
      </c>
      <c r="C25" s="154">
        <v>19.43981430902312</v>
      </c>
      <c r="D25" s="154">
        <v>5.9268024494153586</v>
      </c>
    </row>
    <row r="26" spans="1:4" x14ac:dyDescent="0.25">
      <c r="A26" s="34">
        <v>2035</v>
      </c>
      <c r="B26" s="154">
        <v>15.204837463545681</v>
      </c>
      <c r="C26" s="154">
        <v>19.56174517665054</v>
      </c>
      <c r="D26" s="154">
        <v>6.1696044285722378</v>
      </c>
    </row>
    <row r="27" spans="1:4" x14ac:dyDescent="0.25">
      <c r="A27" s="34">
        <v>2036</v>
      </c>
      <c r="B27" s="154">
        <v>15.204837463545681</v>
      </c>
      <c r="C27" s="154">
        <v>19.569277397908731</v>
      </c>
      <c r="D27" s="154">
        <v>6.4262177899770236</v>
      </c>
    </row>
    <row r="28" spans="1:4" x14ac:dyDescent="0.25">
      <c r="A28" s="34">
        <v>2037</v>
      </c>
      <c r="B28" s="154">
        <v>15.204837463545681</v>
      </c>
      <c r="C28" s="154">
        <v>19.645012038000193</v>
      </c>
      <c r="D28" s="154">
        <v>6.6898964855409027</v>
      </c>
    </row>
    <row r="29" spans="1:4" x14ac:dyDescent="0.25">
      <c r="A29" s="34">
        <v>2038</v>
      </c>
      <c r="B29" s="154">
        <v>15.204837463545683</v>
      </c>
      <c r="C29" s="154">
        <v>19.739278627643017</v>
      </c>
      <c r="D29" s="154">
        <v>6.9632712100689487</v>
      </c>
    </row>
    <row r="30" spans="1:4" x14ac:dyDescent="0.25">
      <c r="A30" s="34">
        <v>2039</v>
      </c>
      <c r="B30" s="154">
        <v>15.204837463545683</v>
      </c>
      <c r="C30" s="154">
        <v>19.840308383727876</v>
      </c>
      <c r="D30" s="154">
        <v>7.2474179730047608</v>
      </c>
    </row>
    <row r="31" spans="1:4" x14ac:dyDescent="0.25">
      <c r="A31" s="34">
        <v>2040</v>
      </c>
      <c r="B31" s="154">
        <v>15.204837463545681</v>
      </c>
      <c r="C31" s="154">
        <v>19.922827062271249</v>
      </c>
      <c r="D31" s="154">
        <v>7.5436147100079758</v>
      </c>
    </row>
    <row r="32" spans="1:4" x14ac:dyDescent="0.25">
      <c r="A32" s="34">
        <v>2041</v>
      </c>
      <c r="B32" s="154">
        <v>15.204837463545681</v>
      </c>
      <c r="C32" s="154">
        <v>20.042174574476952</v>
      </c>
      <c r="D32" s="154">
        <v>7.8527158249796614</v>
      </c>
    </row>
    <row r="33" spans="1:4" x14ac:dyDescent="0.25">
      <c r="A33" s="34">
        <v>2042</v>
      </c>
      <c r="B33" s="154">
        <v>15.204837463545681</v>
      </c>
      <c r="C33" s="154">
        <v>20.183328506969175</v>
      </c>
      <c r="D33" s="154">
        <v>8.1771600659871986</v>
      </c>
    </row>
    <row r="34" spans="1:4" x14ac:dyDescent="0.25">
      <c r="A34" s="34">
        <v>2043</v>
      </c>
      <c r="B34" s="154">
        <v>15.204837463545683</v>
      </c>
      <c r="C34" s="154">
        <v>20.184508137544668</v>
      </c>
      <c r="D34" s="154">
        <v>8.5210390839373353</v>
      </c>
    </row>
    <row r="35" spans="1:4" x14ac:dyDescent="0.25">
      <c r="A35" s="34">
        <v>2044</v>
      </c>
      <c r="B35" s="154">
        <v>15.204837463545683</v>
      </c>
      <c r="C35" s="154">
        <v>20.268095429368209</v>
      </c>
      <c r="D35" s="154">
        <v>8.8746620432280832</v>
      </c>
    </row>
    <row r="36" spans="1:4" x14ac:dyDescent="0.25">
      <c r="A36" s="34">
        <v>2045</v>
      </c>
      <c r="B36" s="154">
        <v>15.204837463545683</v>
      </c>
      <c r="C36" s="154">
        <v>20.367847840024528</v>
      </c>
      <c r="D36" s="154">
        <v>9.241795376859379</v>
      </c>
    </row>
    <row r="37" spans="1:4" x14ac:dyDescent="0.25">
      <c r="A37" s="34">
        <v>2046</v>
      </c>
      <c r="B37" s="154">
        <v>15.204837463545683</v>
      </c>
      <c r="C37" s="154">
        <v>20.480934118234849</v>
      </c>
      <c r="D37" s="154">
        <v>9.6240308606200298</v>
      </c>
    </row>
    <row r="38" spans="1:4" x14ac:dyDescent="0.25">
      <c r="A38" s="34">
        <v>2047</v>
      </c>
      <c r="B38" s="154">
        <v>15.204837463545683</v>
      </c>
      <c r="C38" s="154">
        <v>20.630009915929186</v>
      </c>
      <c r="D38" s="154">
        <v>10.02196274240144</v>
      </c>
    </row>
    <row r="39" spans="1:4" x14ac:dyDescent="0.25">
      <c r="A39" s="34">
        <v>2048</v>
      </c>
      <c r="B39" s="154">
        <v>15.204837463545683</v>
      </c>
      <c r="C39" s="154">
        <v>20.754104116901672</v>
      </c>
      <c r="D39" s="154">
        <v>10.436765438607807</v>
      </c>
    </row>
    <row r="40" spans="1:4" x14ac:dyDescent="0.25">
      <c r="A40" s="34">
        <v>2049</v>
      </c>
      <c r="B40" s="154">
        <v>15.204837463545687</v>
      </c>
      <c r="C40" s="154">
        <v>20.895174176275521</v>
      </c>
      <c r="D40" s="154">
        <v>10.866526186196419</v>
      </c>
    </row>
    <row r="41" spans="1:4" x14ac:dyDescent="0.25">
      <c r="A41" s="34">
        <v>2050</v>
      </c>
      <c r="B41" s="154">
        <v>15.204837463545683</v>
      </c>
      <c r="C41" s="154">
        <v>21.099174683669592</v>
      </c>
      <c r="D41" s="154">
        <v>11.312494357333179</v>
      </c>
    </row>
    <row r="42" spans="1:4" x14ac:dyDescent="0.25">
      <c r="A42" s="34">
        <v>2051</v>
      </c>
      <c r="B42" s="154">
        <v>15.204837463545687</v>
      </c>
      <c r="C42" s="154">
        <v>21.128292720336084</v>
      </c>
      <c r="D42" s="154">
        <v>11.779273365050168</v>
      </c>
    </row>
    <row r="43" spans="1:4" x14ac:dyDescent="0.25">
      <c r="A43" s="34">
        <v>2052</v>
      </c>
      <c r="B43" s="154">
        <v>15.204837463545687</v>
      </c>
      <c r="C43" s="154">
        <v>21.250308048751663</v>
      </c>
      <c r="D43" s="154">
        <v>12.257155541966045</v>
      </c>
    </row>
    <row r="44" spans="1:4" x14ac:dyDescent="0.25">
      <c r="A44" s="34">
        <v>2053</v>
      </c>
      <c r="B44" s="154">
        <v>15.204837463545687</v>
      </c>
      <c r="C44" s="154">
        <v>21.405137184450577</v>
      </c>
      <c r="D44" s="154">
        <v>12.750585977044668</v>
      </c>
    </row>
    <row r="45" spans="1:4" x14ac:dyDescent="0.25">
      <c r="A45" s="34">
        <v>2054</v>
      </c>
      <c r="B45" s="154">
        <v>15.204837463545687</v>
      </c>
      <c r="C45" s="154">
        <v>21.571883883194644</v>
      </c>
      <c r="D45" s="154">
        <v>13.259935525161509</v>
      </c>
    </row>
    <row r="46" spans="1:4" x14ac:dyDescent="0.25">
      <c r="A46" s="34">
        <v>2055</v>
      </c>
      <c r="B46" s="154">
        <v>15.204837463545687</v>
      </c>
      <c r="C46" s="154">
        <v>21.734123724670869</v>
      </c>
      <c r="D46" s="154">
        <v>13.787830829371087</v>
      </c>
    </row>
    <row r="47" spans="1:4" x14ac:dyDescent="0.25">
      <c r="A47" s="34">
        <v>2056</v>
      </c>
      <c r="B47" s="154">
        <v>15.204837463545683</v>
      </c>
      <c r="C47" s="154">
        <v>21.902064254326152</v>
      </c>
      <c r="D47" s="154">
        <v>14.332328124759764</v>
      </c>
    </row>
    <row r="48" spans="1:4" x14ac:dyDescent="0.25">
      <c r="A48" s="34">
        <v>2057</v>
      </c>
      <c r="B48" s="154">
        <v>15.204837463545687</v>
      </c>
      <c r="C48" s="154">
        <v>22.075900725859757</v>
      </c>
      <c r="D48" s="154">
        <v>14.893715077025815</v>
      </c>
    </row>
    <row r="49" spans="1:4" x14ac:dyDescent="0.25">
      <c r="A49" s="34">
        <v>2058</v>
      </c>
      <c r="B49" s="154">
        <v>15.204837463545687</v>
      </c>
      <c r="C49" s="154">
        <v>22.221626786629237</v>
      </c>
      <c r="D49" s="154">
        <v>15.472284557172063</v>
      </c>
    </row>
    <row r="50" spans="1:4" x14ac:dyDescent="0.25">
      <c r="A50" s="34">
        <v>2059</v>
      </c>
      <c r="B50" s="154">
        <v>15.204837463545687</v>
      </c>
      <c r="C50" s="154">
        <v>22.314488519854255</v>
      </c>
      <c r="D50" s="154">
        <v>16.067572513902117</v>
      </c>
    </row>
    <row r="51" spans="1:4" x14ac:dyDescent="0.25">
      <c r="A51" s="34">
        <v>2060</v>
      </c>
      <c r="B51" s="154">
        <v>15.204837463545687</v>
      </c>
      <c r="C51" s="154">
        <v>22.337187083612072</v>
      </c>
      <c r="D51" s="154">
        <v>16.675031323489765</v>
      </c>
    </row>
    <row r="52" spans="1:4" x14ac:dyDescent="0.25">
      <c r="A52" s="34">
        <v>2061</v>
      </c>
      <c r="B52" s="154">
        <v>15.204837463545687</v>
      </c>
      <c r="C52" s="154">
        <v>22.336004599313526</v>
      </c>
      <c r="D52" s="154">
        <v>17.29586226772367</v>
      </c>
    </row>
    <row r="53" spans="1:4" x14ac:dyDescent="0.25">
      <c r="A53" s="34">
        <v>2062</v>
      </c>
      <c r="B53" s="154">
        <v>15.204837463545687</v>
      </c>
      <c r="C53" s="154">
        <v>22.32606444018624</v>
      </c>
      <c r="D53" s="154">
        <v>17.928930252221992</v>
      </c>
    </row>
    <row r="54" spans="1:4" x14ac:dyDescent="0.25">
      <c r="D54" s="233" t="s">
        <v>386</v>
      </c>
    </row>
  </sheetData>
  <mergeCells count="1">
    <mergeCell ref="A1:D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"/>
  <sheetViews>
    <sheetView workbookViewId="0">
      <selection activeCell="B9" sqref="B9"/>
    </sheetView>
  </sheetViews>
  <sheetFormatPr defaultRowHeight="15" x14ac:dyDescent="0.25"/>
  <cols>
    <col min="1" max="1" width="31.85546875" customWidth="1"/>
  </cols>
  <sheetData>
    <row r="1" spans="1:52" s="34" customFormat="1" ht="15" customHeight="1" x14ac:dyDescent="0.2">
      <c r="A1" s="291" t="s">
        <v>639</v>
      </c>
    </row>
    <row r="2" spans="1:52" s="34" customFormat="1" ht="15" customHeight="1" x14ac:dyDescent="0.2">
      <c r="A2" s="292"/>
      <c r="B2" s="297">
        <v>2012</v>
      </c>
      <c r="C2" s="297">
        <v>2013</v>
      </c>
      <c r="D2" s="297">
        <v>2014</v>
      </c>
      <c r="E2" s="297">
        <v>2015</v>
      </c>
      <c r="F2" s="297">
        <v>2016</v>
      </c>
      <c r="G2" s="297">
        <v>2017</v>
      </c>
      <c r="H2" s="297">
        <v>2018</v>
      </c>
      <c r="I2" s="297">
        <v>2019</v>
      </c>
      <c r="J2" s="297">
        <v>2020</v>
      </c>
      <c r="K2" s="297">
        <v>2021</v>
      </c>
      <c r="L2" s="297">
        <v>2022</v>
      </c>
      <c r="M2" s="297">
        <v>2023</v>
      </c>
      <c r="N2" s="297">
        <v>2024</v>
      </c>
      <c r="O2" s="297">
        <v>2025</v>
      </c>
      <c r="P2" s="297">
        <v>2026</v>
      </c>
      <c r="Q2" s="297">
        <v>2027</v>
      </c>
      <c r="R2" s="297">
        <v>2028</v>
      </c>
      <c r="S2" s="297">
        <v>2029</v>
      </c>
      <c r="T2" s="297">
        <v>2030</v>
      </c>
      <c r="U2" s="297">
        <v>2031</v>
      </c>
      <c r="V2" s="297">
        <v>2032</v>
      </c>
      <c r="W2" s="297">
        <v>2033</v>
      </c>
      <c r="X2" s="297">
        <v>2034</v>
      </c>
      <c r="Y2" s="297">
        <v>2035</v>
      </c>
      <c r="Z2" s="297">
        <v>2036</v>
      </c>
      <c r="AA2" s="297">
        <v>2037</v>
      </c>
      <c r="AB2" s="297">
        <v>2038</v>
      </c>
      <c r="AC2" s="297">
        <v>2039</v>
      </c>
      <c r="AD2" s="297">
        <v>2040</v>
      </c>
      <c r="AE2" s="297">
        <v>2041</v>
      </c>
      <c r="AF2" s="297">
        <v>2042</v>
      </c>
      <c r="AG2" s="297">
        <v>2043</v>
      </c>
      <c r="AH2" s="297">
        <v>2044</v>
      </c>
      <c r="AI2" s="297">
        <v>2045</v>
      </c>
      <c r="AJ2" s="297">
        <v>2046</v>
      </c>
      <c r="AK2" s="297">
        <v>2047</v>
      </c>
      <c r="AL2" s="297">
        <v>2048</v>
      </c>
      <c r="AM2" s="297">
        <v>2049</v>
      </c>
      <c r="AN2" s="297">
        <v>2050</v>
      </c>
      <c r="AO2" s="297">
        <v>2051</v>
      </c>
      <c r="AP2" s="297">
        <v>2052</v>
      </c>
      <c r="AQ2" s="297">
        <v>2053</v>
      </c>
      <c r="AR2" s="297">
        <v>2054</v>
      </c>
      <c r="AS2" s="297">
        <v>2055</v>
      </c>
      <c r="AT2" s="297">
        <v>2056</v>
      </c>
      <c r="AU2" s="297">
        <v>2057</v>
      </c>
      <c r="AV2" s="297">
        <v>2058</v>
      </c>
      <c r="AW2" s="297">
        <v>2059</v>
      </c>
      <c r="AX2" s="297">
        <v>2060</v>
      </c>
      <c r="AY2" s="297">
        <v>2061</v>
      </c>
      <c r="AZ2" s="297">
        <v>2062</v>
      </c>
    </row>
    <row r="3" spans="1:52" s="34" customFormat="1" ht="15" customHeight="1" x14ac:dyDescent="0.2">
      <c r="A3" s="298" t="s">
        <v>640</v>
      </c>
      <c r="B3" s="299">
        <v>5.0000000000000001E-3</v>
      </c>
      <c r="C3" s="299">
        <v>0.01</v>
      </c>
      <c r="D3" s="299">
        <v>1.4999999999999999E-2</v>
      </c>
      <c r="E3" s="299">
        <v>0.02</v>
      </c>
      <c r="F3" s="299">
        <v>2.5000000000000001E-2</v>
      </c>
      <c r="G3" s="299">
        <v>0.03</v>
      </c>
      <c r="H3" s="299">
        <v>3.5000000000000003E-2</v>
      </c>
      <c r="I3" s="299">
        <v>0.04</v>
      </c>
      <c r="J3" s="299">
        <v>4.4999999999999998E-2</v>
      </c>
      <c r="K3" s="299">
        <v>4.6158542349050508E-2</v>
      </c>
      <c r="L3" s="299">
        <v>4.6158542349050501E-2</v>
      </c>
      <c r="M3" s="299">
        <v>4.6158542349050501E-2</v>
      </c>
      <c r="N3" s="299">
        <v>4.6158542349050501E-2</v>
      </c>
      <c r="O3" s="299">
        <v>4.6158542349050501E-2</v>
      </c>
      <c r="P3" s="299">
        <v>4.6158542349050501E-2</v>
      </c>
      <c r="Q3" s="299">
        <v>4.6158542349050494E-2</v>
      </c>
      <c r="R3" s="299">
        <v>4.6158542349050501E-2</v>
      </c>
      <c r="S3" s="299">
        <v>4.6158542349050494E-2</v>
      </c>
      <c r="T3" s="299">
        <v>4.6158542349050494E-2</v>
      </c>
      <c r="U3" s="299">
        <v>4.6158542349050494E-2</v>
      </c>
      <c r="V3" s="299">
        <v>4.6158542349050487E-2</v>
      </c>
      <c r="W3" s="299">
        <v>4.6158542349050487E-2</v>
      </c>
      <c r="X3" s="299">
        <v>4.6158542349050487E-2</v>
      </c>
      <c r="Y3" s="299">
        <v>4.6158542349050487E-2</v>
      </c>
      <c r="Z3" s="299">
        <v>4.6158542349050487E-2</v>
      </c>
      <c r="AA3" s="299">
        <v>4.6158542349050487E-2</v>
      </c>
      <c r="AB3" s="299">
        <v>4.6158542349050487E-2</v>
      </c>
      <c r="AC3" s="299">
        <v>4.6158542349050487E-2</v>
      </c>
      <c r="AD3" s="299">
        <v>4.6158542349050487E-2</v>
      </c>
      <c r="AE3" s="299">
        <v>4.6158542349050487E-2</v>
      </c>
      <c r="AF3" s="299">
        <v>4.6158542349050487E-2</v>
      </c>
      <c r="AG3" s="299">
        <v>4.6158542349050487E-2</v>
      </c>
      <c r="AH3" s="299">
        <v>4.6158542349050487E-2</v>
      </c>
      <c r="AI3" s="299">
        <v>4.6158542349050494E-2</v>
      </c>
      <c r="AJ3" s="299">
        <v>4.6158542349050487E-2</v>
      </c>
      <c r="AK3" s="299">
        <v>4.6158542349050487E-2</v>
      </c>
      <c r="AL3" s="299">
        <v>4.615854234905048E-2</v>
      </c>
      <c r="AM3" s="299">
        <v>4.615854234905048E-2</v>
      </c>
      <c r="AN3" s="299">
        <v>4.615854234905048E-2</v>
      </c>
      <c r="AO3" s="299">
        <v>4.615854234905048E-2</v>
      </c>
      <c r="AP3" s="299">
        <v>4.615854234905048E-2</v>
      </c>
      <c r="AQ3" s="299">
        <v>4.615854234905048E-2</v>
      </c>
      <c r="AR3" s="299">
        <v>4.615854234905048E-2</v>
      </c>
      <c r="AS3" s="299">
        <v>4.6158542349050487E-2</v>
      </c>
      <c r="AT3" s="299">
        <v>4.6158542349050487E-2</v>
      </c>
      <c r="AU3" s="299">
        <v>4.615854234905048E-2</v>
      </c>
      <c r="AV3" s="299">
        <v>4.6158542349050487E-2</v>
      </c>
      <c r="AW3" s="299">
        <v>4.6158542349050487E-2</v>
      </c>
      <c r="AX3" s="299">
        <v>4.6158542349050494E-2</v>
      </c>
      <c r="AY3" s="299">
        <v>4.6158542349050487E-2</v>
      </c>
      <c r="AZ3" s="299">
        <v>4.6158542349050487E-2</v>
      </c>
    </row>
    <row r="4" spans="1:52" s="34" customFormat="1" ht="15" customHeight="1" x14ac:dyDescent="0.2">
      <c r="A4" s="300" t="s">
        <v>641</v>
      </c>
      <c r="B4" s="301">
        <v>-2.1678556589229171E-2</v>
      </c>
      <c r="C4" s="301">
        <v>-1.8771303051551454E-2</v>
      </c>
      <c r="D4" s="301">
        <v>-1.8151627949217524E-2</v>
      </c>
      <c r="E4" s="301">
        <v>-1.0174808624055008E-2</v>
      </c>
      <c r="F4" s="301">
        <v>-8.8298714804327708E-4</v>
      </c>
      <c r="G4" s="301">
        <v>4.3848630642047181E-3</v>
      </c>
      <c r="H4" s="301">
        <v>9.2770852919577835E-3</v>
      </c>
      <c r="I4" s="301">
        <v>1.3900003380242748E-2</v>
      </c>
      <c r="J4" s="301">
        <v>1.8924820185260312E-2</v>
      </c>
      <c r="K4" s="301">
        <v>2.0342174441128333E-2</v>
      </c>
      <c r="L4" s="301">
        <v>1.9899748078130178E-2</v>
      </c>
      <c r="M4" s="301">
        <v>1.9334829424487839E-2</v>
      </c>
      <c r="N4" s="301">
        <v>1.8709677275124414E-2</v>
      </c>
      <c r="O4" s="301">
        <v>1.8401230331275286E-2</v>
      </c>
      <c r="P4" s="301">
        <v>1.7948713527464414E-2</v>
      </c>
      <c r="Q4" s="301">
        <v>1.7130579186243194E-2</v>
      </c>
      <c r="R4" s="301">
        <v>1.755945259426199E-2</v>
      </c>
      <c r="S4" s="301">
        <v>1.7386026185847982E-2</v>
      </c>
      <c r="T4" s="301">
        <v>1.6947960564984099E-2</v>
      </c>
      <c r="U4" s="301">
        <v>1.6166542498408994E-2</v>
      </c>
      <c r="V4" s="301">
        <v>1.5520179715288743E-2</v>
      </c>
      <c r="W4" s="301">
        <v>1.4862236665051034E-2</v>
      </c>
      <c r="X4" s="301">
        <v>1.4441313664798363E-2</v>
      </c>
      <c r="Y4" s="301">
        <v>1.3153111638874414E-2</v>
      </c>
      <c r="Z4" s="301">
        <v>1.3198055154445937E-2</v>
      </c>
      <c r="AA4" s="301">
        <v>1.257086450175268E-2</v>
      </c>
      <c r="AB4" s="301">
        <v>1.1767816959819393E-2</v>
      </c>
      <c r="AC4" s="301">
        <v>1.0753109827892855E-2</v>
      </c>
      <c r="AD4" s="301">
        <v>1.0110189893161141E-2</v>
      </c>
      <c r="AE4" s="301">
        <v>8.915379114582702E-3</v>
      </c>
      <c r="AF4" s="301">
        <v>6.912463860378624E-3</v>
      </c>
      <c r="AG4" s="301">
        <v>7.0439283588272922E-3</v>
      </c>
      <c r="AH4" s="301">
        <v>6.3967040788094117E-3</v>
      </c>
      <c r="AI4" s="301">
        <v>5.5940651733049117E-3</v>
      </c>
      <c r="AJ4" s="301">
        <v>4.6336993235791884E-3</v>
      </c>
      <c r="AK4" s="301">
        <v>3.3377430024799483E-3</v>
      </c>
      <c r="AL4" s="301">
        <v>2.2704735498552658E-3</v>
      </c>
      <c r="AM4" s="301">
        <v>1.0235702443983396E-3</v>
      </c>
      <c r="AN4" s="301">
        <v>-1.1155580354024368E-3</v>
      </c>
      <c r="AO4" s="301">
        <v>-1.2483838947962534E-3</v>
      </c>
      <c r="AP4" s="301">
        <v>-2.3538953144509197E-3</v>
      </c>
      <c r="AQ4" s="301">
        <v>-3.8283295399377136E-3</v>
      </c>
      <c r="AR4" s="301">
        <v>-5.7997179364833286E-3</v>
      </c>
      <c r="AS4" s="301">
        <v>-7.3900581134576943E-3</v>
      </c>
      <c r="AT4" s="301">
        <v>-9.0926409688876202E-3</v>
      </c>
      <c r="AU4" s="301">
        <v>-1.0888120578704745E-2</v>
      </c>
      <c r="AV4" s="301">
        <v>-1.2418638052669205E-2</v>
      </c>
      <c r="AW4" s="301">
        <v>-1.342240892326679E-2</v>
      </c>
      <c r="AX4" s="301">
        <v>-1.3721304352185978E-2</v>
      </c>
      <c r="AY4" s="301">
        <v>-1.3735687720436027E-2</v>
      </c>
      <c r="AZ4" s="301">
        <v>-1.3660726048637046E-2</v>
      </c>
    </row>
    <row r="5" spans="1:52" s="34" customFormat="1" ht="15" customHeight="1" thickBot="1" x14ac:dyDescent="0.25">
      <c r="A5" s="302" t="s">
        <v>642</v>
      </c>
      <c r="B5" s="302">
        <v>0.52117860949770878</v>
      </c>
      <c r="C5" s="302">
        <v>0.56085307959338138</v>
      </c>
      <c r="D5" s="302">
        <v>0.58971073643790206</v>
      </c>
      <c r="E5" s="302">
        <v>0.60459042369798566</v>
      </c>
      <c r="F5" s="302">
        <v>0.60387456471286183</v>
      </c>
      <c r="G5" s="302">
        <v>0.59780058662458258</v>
      </c>
      <c r="H5" s="302">
        <v>0.58671814072486639</v>
      </c>
      <c r="I5" s="302">
        <v>0.57139728645702292</v>
      </c>
      <c r="J5" s="302">
        <v>0.55149210235834134</v>
      </c>
      <c r="K5" s="302">
        <v>0.5309898763593186</v>
      </c>
      <c r="L5" s="302">
        <v>0.5114534480056101</v>
      </c>
      <c r="M5" s="302">
        <v>0.49282236465249718</v>
      </c>
      <c r="N5" s="302">
        <v>0.47504112210241778</v>
      </c>
      <c r="O5" s="302">
        <v>0.45776999257505468</v>
      </c>
      <c r="P5" s="302">
        <v>0.44128385291516925</v>
      </c>
      <c r="Q5" s="302">
        <v>0.42620360752071024</v>
      </c>
      <c r="R5" s="302">
        <v>0.4113516349991877</v>
      </c>
      <c r="S5" s="302">
        <v>0.39722279787615467</v>
      </c>
      <c r="T5" s="302">
        <v>0.38415535166524606</v>
      </c>
      <c r="U5" s="302">
        <v>0.37234151765049894</v>
      </c>
      <c r="V5" s="302">
        <v>0.3612055555215733</v>
      </c>
      <c r="W5" s="302">
        <v>0.35075634382967191</v>
      </c>
      <c r="X5" s="302">
        <v>0.34076262909613436</v>
      </c>
      <c r="Y5" s="302">
        <v>0.33213288702015825</v>
      </c>
      <c r="Z5" s="302">
        <v>0.32355359438794873</v>
      </c>
      <c r="AA5" s="302">
        <v>0.31564921537222668</v>
      </c>
      <c r="AB5" s="302">
        <v>0.30854964647856215</v>
      </c>
      <c r="AC5" s="302">
        <v>0.30246781859051958</v>
      </c>
      <c r="AD5" s="302">
        <v>0.29703862654184765</v>
      </c>
      <c r="AE5" s="302">
        <v>0.29290855000628685</v>
      </c>
      <c r="AF5" s="302">
        <v>0.29087027753570616</v>
      </c>
      <c r="AG5" s="302">
        <v>0.28880695451019633</v>
      </c>
      <c r="AH5" s="302">
        <v>0.28749823257103313</v>
      </c>
      <c r="AI5" s="302">
        <v>0.28709390553087089</v>
      </c>
      <c r="AJ5" s="302">
        <v>0.28777643227533201</v>
      </c>
      <c r="AK5" s="302">
        <v>0.28987902358492551</v>
      </c>
      <c r="AL5" s="302">
        <v>0.29317198581718817</v>
      </c>
      <c r="AM5" s="302">
        <v>0.29782349630102639</v>
      </c>
      <c r="AN5" s="302">
        <v>0.30475315132108194</v>
      </c>
      <c r="AO5" s="302">
        <v>0.31199687857024083</v>
      </c>
      <c r="AP5" s="302">
        <v>0.32052548701658951</v>
      </c>
      <c r="AQ5" s="302">
        <v>0.33071921330588466</v>
      </c>
      <c r="AR5" s="302">
        <v>0.34306437178143284</v>
      </c>
      <c r="AS5" s="302">
        <v>0.35722090254110705</v>
      </c>
      <c r="AT5" s="302">
        <v>0.37332661946358164</v>
      </c>
      <c r="AU5" s="302">
        <v>0.39149823234241965</v>
      </c>
      <c r="AV5" s="302">
        <v>0.41149840633694723</v>
      </c>
      <c r="AW5" s="302">
        <v>0.43284814510410385</v>
      </c>
      <c r="AX5" s="302">
        <v>0.45480705855864079</v>
      </c>
      <c r="AY5" s="302">
        <v>0.47721791074943593</v>
      </c>
      <c r="AZ5" s="302">
        <v>0.49999999999774825</v>
      </c>
    </row>
    <row r="6" spans="1:52" x14ac:dyDescent="0.25">
      <c r="A6" s="152" t="s">
        <v>386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"/>
  <sheetViews>
    <sheetView workbookViewId="0">
      <selection activeCell="D23" sqref="D23"/>
    </sheetView>
  </sheetViews>
  <sheetFormatPr defaultRowHeight="15" x14ac:dyDescent="0.25"/>
  <cols>
    <col min="1" max="1" width="22" customWidth="1"/>
  </cols>
  <sheetData>
    <row r="1" spans="1:52" s="34" customFormat="1" ht="12.75" x14ac:dyDescent="0.2">
      <c r="A1" s="291" t="s">
        <v>643</v>
      </c>
    </row>
    <row r="2" spans="1:52" s="34" customFormat="1" ht="12.75" x14ac:dyDescent="0.2">
      <c r="A2" s="292"/>
      <c r="B2" s="297">
        <v>2012</v>
      </c>
      <c r="C2" s="297">
        <v>2013</v>
      </c>
      <c r="D2" s="297">
        <v>2014</v>
      </c>
      <c r="E2" s="297">
        <v>2015</v>
      </c>
      <c r="F2" s="297">
        <v>2016</v>
      </c>
      <c r="G2" s="297">
        <v>2017</v>
      </c>
      <c r="H2" s="297">
        <v>2018</v>
      </c>
      <c r="I2" s="297">
        <v>2019</v>
      </c>
      <c r="J2" s="297">
        <v>2020</v>
      </c>
      <c r="K2" s="297">
        <v>2021</v>
      </c>
      <c r="L2" s="297">
        <v>2022</v>
      </c>
      <c r="M2" s="297">
        <v>2023</v>
      </c>
      <c r="N2" s="297">
        <v>2024</v>
      </c>
      <c r="O2" s="297">
        <v>2025</v>
      </c>
      <c r="P2" s="297">
        <v>2026</v>
      </c>
      <c r="Q2" s="297">
        <v>2027</v>
      </c>
      <c r="R2" s="297">
        <v>2028</v>
      </c>
      <c r="S2" s="297">
        <v>2029</v>
      </c>
      <c r="T2" s="297">
        <v>2030</v>
      </c>
      <c r="U2" s="297">
        <v>2031</v>
      </c>
      <c r="V2" s="297">
        <v>2032</v>
      </c>
      <c r="W2" s="297">
        <v>2033</v>
      </c>
      <c r="X2" s="297">
        <v>2034</v>
      </c>
      <c r="Y2" s="297">
        <v>2035</v>
      </c>
      <c r="Z2" s="297">
        <v>2036</v>
      </c>
      <c r="AA2" s="297">
        <v>2037</v>
      </c>
      <c r="AB2" s="297">
        <v>2038</v>
      </c>
      <c r="AC2" s="297">
        <v>2039</v>
      </c>
      <c r="AD2" s="297">
        <v>2040</v>
      </c>
      <c r="AE2" s="297">
        <v>2041</v>
      </c>
      <c r="AF2" s="297">
        <v>2042</v>
      </c>
      <c r="AG2" s="297">
        <v>2043</v>
      </c>
      <c r="AH2" s="297">
        <v>2044</v>
      </c>
      <c r="AI2" s="297">
        <v>2045</v>
      </c>
      <c r="AJ2" s="297">
        <v>2046</v>
      </c>
      <c r="AK2" s="297">
        <v>2047</v>
      </c>
      <c r="AL2" s="297">
        <v>2048</v>
      </c>
      <c r="AM2" s="297">
        <v>2049</v>
      </c>
      <c r="AN2" s="297">
        <v>2050</v>
      </c>
      <c r="AO2" s="297">
        <v>2051</v>
      </c>
      <c r="AP2" s="297">
        <v>2052</v>
      </c>
      <c r="AQ2" s="297">
        <v>2053</v>
      </c>
      <c r="AR2" s="297">
        <v>2054</v>
      </c>
      <c r="AS2" s="297">
        <v>2055</v>
      </c>
      <c r="AT2" s="297">
        <v>2056</v>
      </c>
      <c r="AU2" s="297">
        <v>2057</v>
      </c>
      <c r="AV2" s="297">
        <v>2058</v>
      </c>
      <c r="AW2" s="297">
        <v>2059</v>
      </c>
      <c r="AX2" s="297">
        <v>2060</v>
      </c>
      <c r="AY2" s="297">
        <v>2061</v>
      </c>
      <c r="AZ2" s="297">
        <v>2062</v>
      </c>
    </row>
    <row r="3" spans="1:52" s="34" customFormat="1" ht="12.75" x14ac:dyDescent="0.2">
      <c r="A3" s="293" t="s">
        <v>640</v>
      </c>
      <c r="B3" s="303">
        <v>0</v>
      </c>
      <c r="C3" s="303">
        <v>0</v>
      </c>
      <c r="D3" s="303">
        <v>0</v>
      </c>
      <c r="E3" s="303">
        <v>0</v>
      </c>
      <c r="F3" s="303">
        <v>0</v>
      </c>
      <c r="G3" s="303">
        <v>4.7000126826167096E-2</v>
      </c>
      <c r="H3" s="303">
        <v>4.700012682616711E-2</v>
      </c>
      <c r="I3" s="303">
        <v>4.7000126826167103E-2</v>
      </c>
      <c r="J3" s="303">
        <v>4.7000126826167103E-2</v>
      </c>
      <c r="K3" s="303">
        <v>4.7000126826167103E-2</v>
      </c>
      <c r="L3" s="303">
        <v>4.7000126826167103E-2</v>
      </c>
      <c r="M3" s="303">
        <v>4.7000126826167103E-2</v>
      </c>
      <c r="N3" s="303">
        <v>4.7000126826167103E-2</v>
      </c>
      <c r="O3" s="303">
        <v>4.7000126826167103E-2</v>
      </c>
      <c r="P3" s="303">
        <v>4.7000126826167103E-2</v>
      </c>
      <c r="Q3" s="303">
        <v>4.7000126826167103E-2</v>
      </c>
      <c r="R3" s="303">
        <v>4.7000126826167103E-2</v>
      </c>
      <c r="S3" s="303">
        <v>4.7000126826167103E-2</v>
      </c>
      <c r="T3" s="303">
        <v>4.7000126826167103E-2</v>
      </c>
      <c r="U3" s="303">
        <v>4.7000126826167103E-2</v>
      </c>
      <c r="V3" s="303">
        <v>4.7000126826167103E-2</v>
      </c>
      <c r="W3" s="303">
        <v>4.7000126826167103E-2</v>
      </c>
      <c r="X3" s="303">
        <v>4.7000126826167096E-2</v>
      </c>
      <c r="Y3" s="303">
        <v>4.7000126826167103E-2</v>
      </c>
      <c r="Z3" s="303">
        <v>4.7000126826167096E-2</v>
      </c>
      <c r="AA3" s="303">
        <v>4.7000126826167103E-2</v>
      </c>
      <c r="AB3" s="303">
        <v>4.7000126826167103E-2</v>
      </c>
      <c r="AC3" s="303">
        <v>4.7000126826167103E-2</v>
      </c>
      <c r="AD3" s="303">
        <v>4.7000126826167103E-2</v>
      </c>
      <c r="AE3" s="303">
        <v>4.7000126826167103E-2</v>
      </c>
      <c r="AF3" s="303">
        <v>4.7000126826167103E-2</v>
      </c>
      <c r="AG3" s="303">
        <v>4.7000126826167103E-2</v>
      </c>
      <c r="AH3" s="303">
        <v>4.7000126826167103E-2</v>
      </c>
      <c r="AI3" s="303">
        <v>4.7000126826167103E-2</v>
      </c>
      <c r="AJ3" s="303">
        <v>4.7000126826167103E-2</v>
      </c>
      <c r="AK3" s="303">
        <v>4.7000126826167103E-2</v>
      </c>
      <c r="AL3" s="303">
        <v>4.7000126826167103E-2</v>
      </c>
      <c r="AM3" s="303">
        <v>4.7000126826167103E-2</v>
      </c>
      <c r="AN3" s="303">
        <v>4.7000126826167103E-2</v>
      </c>
      <c r="AO3" s="303">
        <v>4.7000126826167103E-2</v>
      </c>
      <c r="AP3" s="303">
        <v>4.7000126826167103E-2</v>
      </c>
      <c r="AQ3" s="303">
        <v>4.7000126826167103E-2</v>
      </c>
      <c r="AR3" s="303">
        <v>4.7000126826167096E-2</v>
      </c>
      <c r="AS3" s="303">
        <v>4.7000126826167103E-2</v>
      </c>
      <c r="AT3" s="303">
        <v>4.7000126826167096E-2</v>
      </c>
      <c r="AU3" s="303">
        <v>4.7000126826167103E-2</v>
      </c>
      <c r="AV3" s="303">
        <v>4.7000126826167103E-2</v>
      </c>
      <c r="AW3" s="303">
        <v>4.700012682616711E-2</v>
      </c>
      <c r="AX3" s="303">
        <v>4.7000126826167103E-2</v>
      </c>
      <c r="AY3" s="303">
        <v>4.7000126826167103E-2</v>
      </c>
      <c r="AZ3" s="303">
        <v>4.7000126826167103E-2</v>
      </c>
    </row>
    <row r="4" spans="1:52" s="34" customFormat="1" ht="12.75" x14ac:dyDescent="0.2">
      <c r="A4" s="293" t="s">
        <v>641</v>
      </c>
      <c r="B4" s="303">
        <v>-2.6678556589229182E-2</v>
      </c>
      <c r="C4" s="303">
        <v>-2.8771303051551452E-2</v>
      </c>
      <c r="D4" s="303">
        <v>-3.2795422808308376E-2</v>
      </c>
      <c r="E4" s="303">
        <v>-2.9289215748210296E-2</v>
      </c>
      <c r="F4" s="303">
        <v>-2.4241754043231863E-2</v>
      </c>
      <c r="G4" s="303">
        <v>2.1384989890371804E-2</v>
      </c>
      <c r="H4" s="303">
        <v>2.1277212118124885E-2</v>
      </c>
      <c r="I4" s="303">
        <v>2.0900130206409909E-2</v>
      </c>
      <c r="J4" s="303">
        <v>2.0924947011427421E-2</v>
      </c>
      <c r="K4" s="303">
        <v>2.1183758918244946E-2</v>
      </c>
      <c r="L4" s="303">
        <v>2.074133255524677E-2</v>
      </c>
      <c r="M4" s="303">
        <v>2.0176413901604452E-2</v>
      </c>
      <c r="N4" s="303">
        <v>1.9551261752240992E-2</v>
      </c>
      <c r="O4" s="303">
        <v>1.9242814808391885E-2</v>
      </c>
      <c r="P4" s="303">
        <v>1.8790298004580954E-2</v>
      </c>
      <c r="Q4" s="303">
        <v>1.7972163663359776E-2</v>
      </c>
      <c r="R4" s="303">
        <v>1.8401037071378572E-2</v>
      </c>
      <c r="S4" s="303">
        <v>1.8227610662964654E-2</v>
      </c>
      <c r="T4" s="303">
        <v>1.7789545042100709E-2</v>
      </c>
      <c r="U4" s="303">
        <v>1.7008126975525614E-2</v>
      </c>
      <c r="V4" s="303">
        <v>1.6361764192405391E-2</v>
      </c>
      <c r="W4" s="303">
        <v>1.5703821142167666E-2</v>
      </c>
      <c r="X4" s="303">
        <v>1.5282898141914964E-2</v>
      </c>
      <c r="Y4" s="303">
        <v>1.3994696115991051E-2</v>
      </c>
      <c r="Z4" s="303">
        <v>1.4039639631562531E-2</v>
      </c>
      <c r="AA4" s="303">
        <v>1.3412448978869266E-2</v>
      </c>
      <c r="AB4" s="303">
        <v>1.2609401436936061E-2</v>
      </c>
      <c r="AC4" s="303">
        <v>1.1594694305009487E-2</v>
      </c>
      <c r="AD4" s="303">
        <v>1.0951774370277738E-2</v>
      </c>
      <c r="AE4" s="303">
        <v>9.7569635916993584E-3</v>
      </c>
      <c r="AF4" s="303">
        <v>7.7540483374952474E-3</v>
      </c>
      <c r="AG4" s="303">
        <v>7.8855128359438358E-3</v>
      </c>
      <c r="AH4" s="303">
        <v>7.2382885559259995E-3</v>
      </c>
      <c r="AI4" s="303">
        <v>6.4356496504215177E-3</v>
      </c>
      <c r="AJ4" s="303">
        <v>5.4752838006958326E-3</v>
      </c>
      <c r="AK4" s="303">
        <v>4.1793274795965257E-3</v>
      </c>
      <c r="AL4" s="303">
        <v>3.1120580269718917E-3</v>
      </c>
      <c r="AM4" s="303">
        <v>1.8651547215149137E-3</v>
      </c>
      <c r="AN4" s="303">
        <v>-2.7397355828578154E-4</v>
      </c>
      <c r="AO4" s="303">
        <v>-4.067994176796186E-4</v>
      </c>
      <c r="AP4" s="303">
        <v>-1.512310837334279E-3</v>
      </c>
      <c r="AQ4" s="303">
        <v>-2.9867450628211271E-3</v>
      </c>
      <c r="AR4" s="303">
        <v>-4.9581334593667026E-3</v>
      </c>
      <c r="AS4" s="303">
        <v>-6.5484736363410683E-3</v>
      </c>
      <c r="AT4" s="303">
        <v>-8.2510564917709847E-3</v>
      </c>
      <c r="AU4" s="303">
        <v>-1.0046536101588168E-2</v>
      </c>
      <c r="AV4" s="303">
        <v>-1.157705357555258E-2</v>
      </c>
      <c r="AW4" s="303">
        <v>-1.2580824446150203E-2</v>
      </c>
      <c r="AX4" s="303">
        <v>-1.2879719875069372E-2</v>
      </c>
      <c r="AY4" s="303">
        <v>-1.2894103243319431E-2</v>
      </c>
      <c r="AZ4" s="303">
        <v>-1.2819141571520452E-2</v>
      </c>
    </row>
    <row r="5" spans="1:52" s="34" customFormat="1" ht="13.5" thickBot="1" x14ac:dyDescent="0.25">
      <c r="A5" s="295" t="s">
        <v>642</v>
      </c>
      <c r="B5" s="302">
        <v>0.52117860949770878</v>
      </c>
      <c r="C5" s="302">
        <v>0.57085307959338139</v>
      </c>
      <c r="D5" s="302">
        <v>0.61423884410153584</v>
      </c>
      <c r="E5" s="302">
        <v>0.64784721193648709</v>
      </c>
      <c r="F5" s="302">
        <v>0.66982994058278122</v>
      </c>
      <c r="G5" s="302">
        <v>0.64669459806324581</v>
      </c>
      <c r="H5" s="302">
        <v>0.6235521069047425</v>
      </c>
      <c r="I5" s="302">
        <v>0.60120598599650188</v>
      </c>
      <c r="J5" s="302">
        <v>0.57930019932575072</v>
      </c>
      <c r="K5" s="302">
        <v>0.55799499795317031</v>
      </c>
      <c r="L5" s="302">
        <v>0.53768038232672277</v>
      </c>
      <c r="M5" s="302">
        <v>0.51828704250659219</v>
      </c>
      <c r="N5" s="302">
        <v>0.49975380705132705</v>
      </c>
      <c r="O5" s="302">
        <v>0.48173992590787623</v>
      </c>
      <c r="P5" s="302">
        <v>0.4645273331116706</v>
      </c>
      <c r="Q5" s="302">
        <v>0.44875063783675267</v>
      </c>
      <c r="R5" s="302">
        <v>0.43323609787454948</v>
      </c>
      <c r="S5" s="302">
        <v>0.41847354356376559</v>
      </c>
      <c r="T5" s="302">
        <v>0.40480558794455995</v>
      </c>
      <c r="U5" s="302">
        <v>0.392416576673497</v>
      </c>
      <c r="V5" s="302">
        <v>0.38070677948089915</v>
      </c>
      <c r="W5" s="302">
        <v>0.36968455209505263</v>
      </c>
      <c r="X5" s="302">
        <v>0.3591185125933305</v>
      </c>
      <c r="Y5" s="302">
        <v>0.3499190491197664</v>
      </c>
      <c r="Z5" s="302">
        <v>0.34077261149742183</v>
      </c>
      <c r="AA5" s="302">
        <v>0.3323010325977942</v>
      </c>
      <c r="AB5" s="302">
        <v>0.32463112014019074</v>
      </c>
      <c r="AC5" s="302">
        <v>0.31797504600597765</v>
      </c>
      <c r="AD5" s="302">
        <v>0.31196699074682332</v>
      </c>
      <c r="AE5" s="302">
        <v>0.30725740790807282</v>
      </c>
      <c r="AF5" s="302">
        <v>0.30463671030560413</v>
      </c>
      <c r="AG5" s="302">
        <v>0.30198661997136778</v>
      </c>
      <c r="AH5" s="302">
        <v>0.30008635844065423</v>
      </c>
      <c r="AI5" s="302">
        <v>0.29908430241704659</v>
      </c>
      <c r="AJ5" s="302">
        <v>0.2991626660950929</v>
      </c>
      <c r="AK5" s="302">
        <v>0.30065308447939326</v>
      </c>
      <c r="AL5" s="302">
        <v>0.30332415805004459</v>
      </c>
      <c r="AM5" s="302">
        <v>0.30734229502350147</v>
      </c>
      <c r="AN5" s="302">
        <v>0.31362667290650381</v>
      </c>
      <c r="AO5" s="302">
        <v>0.3202126600021068</v>
      </c>
      <c r="AP5" s="302">
        <v>0.32807043425441401</v>
      </c>
      <c r="AQ5" s="302">
        <v>0.33757949371906304</v>
      </c>
      <c r="AR5" s="302">
        <v>0.34922490512462301</v>
      </c>
      <c r="AS5" s="302">
        <v>0.36266645708615813</v>
      </c>
      <c r="AT5" s="302">
        <v>0.37804170148047533</v>
      </c>
      <c r="AU5" s="302">
        <v>0.3954671013299989</v>
      </c>
      <c r="AV5" s="302">
        <v>0.41470518506127563</v>
      </c>
      <c r="AW5" s="302">
        <v>0.43527708304661966</v>
      </c>
      <c r="AX5" s="302">
        <v>0.45644201185880029</v>
      </c>
      <c r="AY5" s="302">
        <v>0.47804331971050223</v>
      </c>
      <c r="AZ5" s="302">
        <v>0.50000000000000522</v>
      </c>
    </row>
    <row r="6" spans="1:52" x14ac:dyDescent="0.25">
      <c r="A6" s="152" t="s">
        <v>386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opLeftCell="A31" workbookViewId="0">
      <selection activeCell="A54" sqref="A54"/>
    </sheetView>
  </sheetViews>
  <sheetFormatPr defaultRowHeight="15" x14ac:dyDescent="0.25"/>
  <cols>
    <col min="1" max="1" width="9.28515625" style="34" customWidth="1"/>
    <col min="2" max="2" width="18.28515625" style="34" customWidth="1"/>
    <col min="3" max="4" width="26.85546875" style="34" customWidth="1"/>
  </cols>
  <sheetData>
    <row r="1" spans="1:4" x14ac:dyDescent="0.25">
      <c r="A1" s="388" t="s">
        <v>395</v>
      </c>
      <c r="B1" s="369"/>
      <c r="C1" s="369"/>
      <c r="D1" s="369"/>
    </row>
    <row r="2" spans="1:4" x14ac:dyDescent="0.25">
      <c r="B2" s="34" t="s">
        <v>388</v>
      </c>
      <c r="C2" s="34" t="s">
        <v>389</v>
      </c>
      <c r="D2" s="34" t="s">
        <v>390</v>
      </c>
    </row>
    <row r="3" spans="1:4" x14ac:dyDescent="0.25">
      <c r="A3" s="34">
        <v>2012</v>
      </c>
      <c r="B3" s="154">
        <v>52.117860949770879</v>
      </c>
      <c r="C3" s="154">
        <v>52.117860949770879</v>
      </c>
      <c r="D3" s="154">
        <v>52.117860949770879</v>
      </c>
    </row>
    <row r="4" spans="1:4" x14ac:dyDescent="0.25">
      <c r="A4" s="34">
        <v>2013</v>
      </c>
      <c r="B4" s="154">
        <v>57.085307959338138</v>
      </c>
      <c r="C4" s="154">
        <v>57.085307959338138</v>
      </c>
      <c r="D4" s="154">
        <v>57.085307959338138</v>
      </c>
    </row>
    <row r="5" spans="1:4" x14ac:dyDescent="0.25">
      <c r="A5" s="34">
        <v>2014</v>
      </c>
      <c r="B5" s="154">
        <v>61.423884410153583</v>
      </c>
      <c r="C5" s="154">
        <v>61.423884410153583</v>
      </c>
      <c r="D5" s="154">
        <v>61.423884410153583</v>
      </c>
    </row>
    <row r="6" spans="1:4" x14ac:dyDescent="0.25">
      <c r="A6" s="34">
        <v>2015</v>
      </c>
      <c r="B6" s="154">
        <v>64.784721193648707</v>
      </c>
      <c r="C6" s="154">
        <v>64.784721193648707</v>
      </c>
      <c r="D6" s="154">
        <v>64.784721193648707</v>
      </c>
    </row>
    <row r="7" spans="1:4" x14ac:dyDescent="0.25">
      <c r="A7" s="34">
        <v>2016</v>
      </c>
      <c r="B7" s="154">
        <v>66.983026899616632</v>
      </c>
      <c r="C7" s="154">
        <v>66.983026899616632</v>
      </c>
      <c r="D7" s="154">
        <v>66.983026899616632</v>
      </c>
    </row>
    <row r="8" spans="1:4" x14ac:dyDescent="0.25">
      <c r="A8" s="34">
        <v>2017</v>
      </c>
      <c r="B8" s="154">
        <v>69.369505299787619</v>
      </c>
      <c r="C8" s="154">
        <v>69.215836248713885</v>
      </c>
      <c r="D8" s="154">
        <v>69.062167197640179</v>
      </c>
    </row>
    <row r="9" spans="1:4" x14ac:dyDescent="0.25">
      <c r="A9" s="34">
        <v>2018</v>
      </c>
      <c r="B9" s="154">
        <v>71.749509074077849</v>
      </c>
      <c r="C9" s="154">
        <v>71.436824939637262</v>
      </c>
      <c r="D9" s="154">
        <v>71.124871248435539</v>
      </c>
    </row>
    <row r="10" spans="1:4" x14ac:dyDescent="0.25">
      <c r="A10" s="34">
        <v>2019</v>
      </c>
      <c r="B10" s="154">
        <v>74.208497895956015</v>
      </c>
      <c r="C10" s="154">
        <v>73.731194184353924</v>
      </c>
      <c r="D10" s="154">
        <v>73.256104049553528</v>
      </c>
    </row>
    <row r="11" spans="1:4" x14ac:dyDescent="0.25">
      <c r="A11" s="34">
        <v>2020</v>
      </c>
      <c r="B11" s="154">
        <v>76.717707069070116</v>
      </c>
      <c r="C11" s="154">
        <v>76.069762208808299</v>
      </c>
      <c r="D11" s="154">
        <v>75.426291895884674</v>
      </c>
    </row>
    <row r="12" spans="1:4" x14ac:dyDescent="0.25">
      <c r="A12" s="34">
        <v>2021</v>
      </c>
      <c r="B12" s="154">
        <v>79.313284670128098</v>
      </c>
      <c r="C12" s="154">
        <v>78.487747690954663</v>
      </c>
      <c r="D12" s="154">
        <v>77.669758117909538</v>
      </c>
    </row>
    <row r="13" spans="1:4" x14ac:dyDescent="0.25">
      <c r="A13" s="34">
        <v>2022</v>
      </c>
      <c r="B13" s="154">
        <v>82.037036734862241</v>
      </c>
      <c r="C13" s="154">
        <v>81.026718195683387</v>
      </c>
      <c r="D13" s="154">
        <v>80.027866883929661</v>
      </c>
    </row>
    <row r="14" spans="1:4" x14ac:dyDescent="0.25">
      <c r="A14" s="34">
        <v>2023</v>
      </c>
      <c r="B14" s="154">
        <v>84.883220030521187</v>
      </c>
      <c r="C14" s="154">
        <v>83.680618017341658</v>
      </c>
      <c r="D14" s="154">
        <v>82.49428601311952</v>
      </c>
    </row>
    <row r="15" spans="1:4" x14ac:dyDescent="0.25">
      <c r="A15" s="34">
        <v>2024</v>
      </c>
      <c r="B15" s="154">
        <v>87.846203826632703</v>
      </c>
      <c r="C15" s="154">
        <v>86.443523857708584</v>
      </c>
      <c r="D15" s="154">
        <v>85.062836977801126</v>
      </c>
    </row>
    <row r="16" spans="1:4" x14ac:dyDescent="0.25">
      <c r="A16" s="34">
        <v>2025</v>
      </c>
      <c r="B16" s="154">
        <v>90.896284289168904</v>
      </c>
      <c r="C16" s="154">
        <v>89.285274556085184</v>
      </c>
      <c r="D16" s="154">
        <v>87.70294309209018</v>
      </c>
    </row>
    <row r="17" spans="1:4" x14ac:dyDescent="0.25">
      <c r="A17" s="34">
        <v>2026</v>
      </c>
      <c r="B17" s="154">
        <v>94.080239544703929</v>
      </c>
      <c r="C17" s="154">
        <v>92.25164599784371</v>
      </c>
      <c r="D17" s="154">
        <v>90.459435245506086</v>
      </c>
    </row>
    <row r="18" spans="1:4" x14ac:dyDescent="0.25">
      <c r="A18" s="34">
        <v>2027</v>
      </c>
      <c r="B18" s="154">
        <v>97.499973574541968</v>
      </c>
      <c r="C18" s="154">
        <v>95.442553688031381</v>
      </c>
      <c r="D18" s="154">
        <v>93.43032649557243</v>
      </c>
    </row>
    <row r="19" spans="1:4" x14ac:dyDescent="0.25">
      <c r="A19" s="34">
        <v>2028</v>
      </c>
      <c r="B19" s="154">
        <v>101.06635914374363</v>
      </c>
      <c r="C19" s="154">
        <v>98.767028479481738</v>
      </c>
      <c r="D19" s="154">
        <v>96.522901923584541</v>
      </c>
    </row>
    <row r="20" spans="1:4" x14ac:dyDescent="0.25">
      <c r="A20" s="34">
        <v>2029</v>
      </c>
      <c r="B20" s="154">
        <v>104.83857988088734</v>
      </c>
      <c r="C20" s="154">
        <v>102.28336303007603</v>
      </c>
      <c r="D20" s="154">
        <v>99.794656296950535</v>
      </c>
    </row>
    <row r="21" spans="1:4" x14ac:dyDescent="0.25">
      <c r="A21" s="34">
        <v>2030</v>
      </c>
      <c r="B21" s="154">
        <v>108.88638905644976</v>
      </c>
      <c r="C21" s="154">
        <v>106.05912259881818</v>
      </c>
      <c r="D21" s="154">
        <v>103.31109935112821</v>
      </c>
    </row>
    <row r="22" spans="1:4" x14ac:dyDescent="0.25">
      <c r="A22" s="34">
        <v>2031</v>
      </c>
      <c r="B22" s="154">
        <v>113.22999933401692</v>
      </c>
      <c r="C22" s="154">
        <v>110.11360560038108</v>
      </c>
      <c r="D22" s="154">
        <v>107.09072446219288</v>
      </c>
    </row>
    <row r="23" spans="1:4" x14ac:dyDescent="0.25">
      <c r="A23" s="34">
        <v>2032</v>
      </c>
      <c r="B23" s="154">
        <v>117.74584558944348</v>
      </c>
      <c r="C23" s="154">
        <v>114.32524173344774</v>
      </c>
      <c r="D23" s="154">
        <v>111.01397601862901</v>
      </c>
    </row>
    <row r="24" spans="1:4" x14ac:dyDescent="0.25">
      <c r="A24" s="34">
        <v>2033</v>
      </c>
      <c r="B24" s="154">
        <v>122.44091347187813</v>
      </c>
      <c r="C24" s="154">
        <v>118.70018132274484</v>
      </c>
      <c r="D24" s="154">
        <v>115.08626906518482</v>
      </c>
    </row>
    <row r="25" spans="1:4" x14ac:dyDescent="0.25">
      <c r="A25" s="34">
        <v>2034</v>
      </c>
      <c r="B25" s="154">
        <v>127.30019477455055</v>
      </c>
      <c r="C25" s="154">
        <v>123.22245137152579</v>
      </c>
      <c r="D25" s="154">
        <v>119.29077585583275</v>
      </c>
    </row>
    <row r="26" spans="1:4" x14ac:dyDescent="0.25">
      <c r="A26" s="34">
        <v>2035</v>
      </c>
      <c r="B26" s="154">
        <v>132.43378443680643</v>
      </c>
      <c r="C26" s="154">
        <v>128.00067161770374</v>
      </c>
      <c r="D26" s="154">
        <v>123.73477875347677</v>
      </c>
    </row>
    <row r="27" spans="1:4" x14ac:dyDescent="0.25">
      <c r="A27" s="34">
        <v>2036</v>
      </c>
      <c r="B27" s="154">
        <v>137.72267611142578</v>
      </c>
      <c r="C27" s="154">
        <v>132.91437150341559</v>
      </c>
      <c r="D27" s="154">
        <v>128.29648248055369</v>
      </c>
    </row>
    <row r="28" spans="1:4" x14ac:dyDescent="0.25">
      <c r="A28" s="34">
        <v>2037</v>
      </c>
      <c r="B28" s="154">
        <v>143.22711791637246</v>
      </c>
      <c r="C28" s="154">
        <v>138.02328874706555</v>
      </c>
      <c r="D28" s="154">
        <v>133.03523702869137</v>
      </c>
    </row>
    <row r="29" spans="1:4" x14ac:dyDescent="0.25">
      <c r="A29" s="34">
        <v>2038</v>
      </c>
      <c r="B29" s="154">
        <v>148.95187717367946</v>
      </c>
      <c r="C29" s="154">
        <v>143.33183255983874</v>
      </c>
      <c r="D29" s="154">
        <v>137.95520593572991</v>
      </c>
    </row>
    <row r="30" spans="1:4" x14ac:dyDescent="0.25">
      <c r="A30" s="34">
        <v>2039</v>
      </c>
      <c r="B30" s="154">
        <v>154.92279031884019</v>
      </c>
      <c r="C30" s="154">
        <v>148.86483987441289</v>
      </c>
      <c r="D30" s="154">
        <v>143.08036774018041</v>
      </c>
    </row>
    <row r="31" spans="1:4" x14ac:dyDescent="0.25">
      <c r="A31" s="34">
        <v>2040</v>
      </c>
      <c r="B31" s="154">
        <v>161.10796875538148</v>
      </c>
      <c r="C31" s="154">
        <v>154.58933680831083</v>
      </c>
      <c r="D31" s="154">
        <v>148.37681217563616</v>
      </c>
    </row>
    <row r="32" spans="1:4" x14ac:dyDescent="0.25">
      <c r="A32" s="34">
        <v>2041</v>
      </c>
      <c r="B32" s="154">
        <v>167.61770895887494</v>
      </c>
      <c r="C32" s="154">
        <v>160.61244171450633</v>
      </c>
      <c r="D32" s="154">
        <v>153.94874133627891</v>
      </c>
    </row>
    <row r="33" spans="1:4" x14ac:dyDescent="0.25">
      <c r="A33" s="34">
        <v>2042</v>
      </c>
      <c r="B33" s="154">
        <v>174.52810181979154</v>
      </c>
      <c r="C33" s="154">
        <v>167.00927106089699</v>
      </c>
      <c r="D33" s="154">
        <v>159.87046289463061</v>
      </c>
    </row>
    <row r="34" spans="1:4" x14ac:dyDescent="0.25">
      <c r="A34" s="34">
        <v>2043</v>
      </c>
      <c r="B34" s="154">
        <v>181.62974329252512</v>
      </c>
      <c r="C34" s="154">
        <v>173.5689616808028</v>
      </c>
      <c r="D34" s="154">
        <v>165.92984068082677</v>
      </c>
    </row>
    <row r="35" spans="1:4" x14ac:dyDescent="0.25">
      <c r="A35" s="34">
        <v>2044</v>
      </c>
      <c r="B35" s="154">
        <v>189.01268342663903</v>
      </c>
      <c r="C35" s="154">
        <v>180.38004634058467</v>
      </c>
      <c r="D35" s="154">
        <v>172.21411535856106</v>
      </c>
    </row>
    <row r="36" spans="1:4" x14ac:dyDescent="0.25">
      <c r="A36" s="34">
        <v>2045</v>
      </c>
      <c r="B36" s="154">
        <v>196.69269568759913</v>
      </c>
      <c r="C36" s="154">
        <v>187.45715796437733</v>
      </c>
      <c r="D36" s="154">
        <v>178.73698334391804</v>
      </c>
    </row>
    <row r="37" spans="1:4" x14ac:dyDescent="0.25">
      <c r="A37" s="34">
        <v>2046</v>
      </c>
      <c r="B37" s="154">
        <v>204.70303388503831</v>
      </c>
      <c r="C37" s="154">
        <v>194.8315400003851</v>
      </c>
      <c r="D37" s="154">
        <v>185.52793658902368</v>
      </c>
    </row>
    <row r="38" spans="1:4" x14ac:dyDescent="0.25">
      <c r="A38" s="34">
        <v>2047</v>
      </c>
      <c r="B38" s="154">
        <v>213.07371848619968</v>
      </c>
      <c r="C38" s="154">
        <v>202.53213941250706</v>
      </c>
      <c r="D38" s="154">
        <v>192.61506243788691</v>
      </c>
    </row>
    <row r="39" spans="1:4" x14ac:dyDescent="0.25">
      <c r="A39" s="34">
        <v>2048</v>
      </c>
      <c r="B39" s="154">
        <v>221.77259596455823</v>
      </c>
      <c r="C39" s="154">
        <v>210.52600735728521</v>
      </c>
      <c r="D39" s="154">
        <v>199.96481479679215</v>
      </c>
    </row>
    <row r="40" spans="1:4" x14ac:dyDescent="0.25">
      <c r="A40" s="34">
        <v>2049</v>
      </c>
      <c r="B40" s="154">
        <v>230.80067025174031</v>
      </c>
      <c r="C40" s="154">
        <v>218.81385274764696</v>
      </c>
      <c r="D40" s="154">
        <v>207.57778159142012</v>
      </c>
    </row>
    <row r="41" spans="1:4" x14ac:dyDescent="0.25">
      <c r="A41" s="34">
        <v>2050</v>
      </c>
      <c r="B41" s="154">
        <v>240.2551151852511</v>
      </c>
      <c r="C41" s="154">
        <v>227.49128637614183</v>
      </c>
      <c r="D41" s="154">
        <v>215.54826400371053</v>
      </c>
    </row>
    <row r="42" spans="1:4" x14ac:dyDescent="0.25">
      <c r="A42" s="34">
        <v>2051</v>
      </c>
      <c r="B42" s="154">
        <v>249.94162395282964</v>
      </c>
      <c r="C42" s="154">
        <v>236.36237232443457</v>
      </c>
      <c r="D42" s="154">
        <v>223.6789495150521</v>
      </c>
    </row>
    <row r="43" spans="1:4" x14ac:dyDescent="0.25">
      <c r="A43" s="34">
        <v>2052</v>
      </c>
      <c r="B43" s="154">
        <v>259.95649788755821</v>
      </c>
      <c r="C43" s="154">
        <v>245.52241983437634</v>
      </c>
      <c r="D43" s="154">
        <v>232.06440608580237</v>
      </c>
    </row>
    <row r="44" spans="1:4" x14ac:dyDescent="0.25">
      <c r="A44" s="34">
        <v>2053</v>
      </c>
      <c r="B44" s="154">
        <v>270.33160583574511</v>
      </c>
      <c r="C44" s="154">
        <v>255.00242386619766</v>
      </c>
      <c r="D44" s="154">
        <v>240.73498736394589</v>
      </c>
    </row>
    <row r="45" spans="1:4" x14ac:dyDescent="0.25">
      <c r="A45" s="34">
        <v>2054</v>
      </c>
      <c r="B45" s="154">
        <v>281.08735826987561</v>
      </c>
      <c r="C45" s="154">
        <v>264.82333920971985</v>
      </c>
      <c r="D45" s="154">
        <v>249.71232262102916</v>
      </c>
    </row>
    <row r="46" spans="1:4" x14ac:dyDescent="0.25">
      <c r="A46" s="34">
        <v>2055</v>
      </c>
      <c r="B46" s="154">
        <v>292.19048265235449</v>
      </c>
      <c r="C46" s="154">
        <v>274.95050042708976</v>
      </c>
      <c r="D46" s="154">
        <v>258.96061021332372</v>
      </c>
    </row>
    <row r="47" spans="1:4" x14ac:dyDescent="0.25">
      <c r="A47" s="34">
        <v>2056</v>
      </c>
      <c r="B47" s="154">
        <v>303.64992987973494</v>
      </c>
      <c r="C47" s="154">
        <v>285.39192257215285</v>
      </c>
      <c r="D47" s="154">
        <v>268.48716593167302</v>
      </c>
    </row>
    <row r="48" spans="1:4" x14ac:dyDescent="0.25">
      <c r="A48" s="34">
        <v>2057</v>
      </c>
      <c r="B48" s="154">
        <v>315.46971562762343</v>
      </c>
      <c r="C48" s="154">
        <v>296.15087552625863</v>
      </c>
      <c r="D48" s="154">
        <v>278.29473832453442</v>
      </c>
    </row>
    <row r="49" spans="1:4" x14ac:dyDescent="0.25">
      <c r="A49" s="34">
        <v>2058</v>
      </c>
      <c r="B49" s="154">
        <v>327.62011931381136</v>
      </c>
      <c r="C49" s="154">
        <v>307.19678451472083</v>
      </c>
      <c r="D49" s="154">
        <v>288.35213251108479</v>
      </c>
    </row>
    <row r="50" spans="1:4" x14ac:dyDescent="0.25">
      <c r="A50" s="34">
        <v>2059</v>
      </c>
      <c r="B50" s="154">
        <v>340.06534536417848</v>
      </c>
      <c r="C50" s="154">
        <v>318.49175253459327</v>
      </c>
      <c r="D50" s="154">
        <v>298.6196911693948</v>
      </c>
    </row>
    <row r="51" spans="1:4" x14ac:dyDescent="0.25">
      <c r="A51" s="34">
        <v>2060</v>
      </c>
      <c r="B51" s="154">
        <v>352.69309142007222</v>
      </c>
      <c r="C51" s="154">
        <v>329.92519865892336</v>
      </c>
      <c r="D51" s="154">
        <v>308.98861043200287</v>
      </c>
    </row>
    <row r="52" spans="1:4" x14ac:dyDescent="0.25">
      <c r="A52" s="34">
        <v>2061</v>
      </c>
      <c r="B52" s="154">
        <v>365.57046413964753</v>
      </c>
      <c r="C52" s="154">
        <v>341.55709095695011</v>
      </c>
      <c r="D52" s="154">
        <v>319.51250410213885</v>
      </c>
    </row>
    <row r="53" spans="1:4" x14ac:dyDescent="0.25">
      <c r="A53" s="34">
        <v>2062</v>
      </c>
      <c r="B53" s="154">
        <v>378.69339961919025</v>
      </c>
      <c r="C53" s="154">
        <v>353.38188212076102</v>
      </c>
      <c r="D53" s="154">
        <v>330.18470347996436</v>
      </c>
    </row>
    <row r="54" spans="1:4" x14ac:dyDescent="0.25">
      <c r="A54" s="152" t="s">
        <v>386</v>
      </c>
    </row>
  </sheetData>
  <mergeCells count="1">
    <mergeCell ref="A1:D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"/>
  <sheetViews>
    <sheetView workbookViewId="0">
      <selection activeCell="A5" sqref="A5"/>
    </sheetView>
  </sheetViews>
  <sheetFormatPr defaultRowHeight="15" customHeight="1" x14ac:dyDescent="0.2"/>
  <cols>
    <col min="1" max="1" width="18" style="133" customWidth="1"/>
    <col min="2" max="16384" width="9.140625" style="133"/>
  </cols>
  <sheetData>
    <row r="1" spans="1:52" ht="12.75" x14ac:dyDescent="0.2">
      <c r="A1" s="1" t="s">
        <v>564</v>
      </c>
    </row>
    <row r="2" spans="1:52" s="139" customFormat="1" ht="12.75" x14ac:dyDescent="0.2">
      <c r="A2" s="138"/>
      <c r="B2" s="138">
        <v>2012</v>
      </c>
      <c r="C2" s="138">
        <v>2013</v>
      </c>
      <c r="D2" s="138">
        <v>2014</v>
      </c>
      <c r="E2" s="138">
        <v>2015</v>
      </c>
      <c r="F2" s="138">
        <v>2016</v>
      </c>
      <c r="G2" s="138">
        <v>2017</v>
      </c>
      <c r="H2" s="138">
        <v>2018</v>
      </c>
      <c r="I2" s="138">
        <v>2019</v>
      </c>
      <c r="J2" s="138">
        <v>2020</v>
      </c>
      <c r="K2" s="138">
        <v>2021</v>
      </c>
      <c r="L2" s="138">
        <v>2022</v>
      </c>
      <c r="M2" s="138">
        <v>2023</v>
      </c>
      <c r="N2" s="138">
        <v>2024</v>
      </c>
      <c r="O2" s="138">
        <v>2025</v>
      </c>
      <c r="P2" s="138">
        <v>2026</v>
      </c>
      <c r="Q2" s="138">
        <v>2027</v>
      </c>
      <c r="R2" s="138">
        <v>2028</v>
      </c>
      <c r="S2" s="138">
        <v>2029</v>
      </c>
      <c r="T2" s="138">
        <v>2030</v>
      </c>
      <c r="U2" s="138">
        <v>2031</v>
      </c>
      <c r="V2" s="138">
        <v>2032</v>
      </c>
      <c r="W2" s="138">
        <v>2033</v>
      </c>
      <c r="X2" s="138">
        <v>2034</v>
      </c>
      <c r="Y2" s="138">
        <v>2035</v>
      </c>
      <c r="Z2" s="138">
        <v>2036</v>
      </c>
      <c r="AA2" s="138">
        <v>2037</v>
      </c>
      <c r="AB2" s="138">
        <v>2038</v>
      </c>
      <c r="AC2" s="138">
        <v>2039</v>
      </c>
      <c r="AD2" s="138">
        <v>2040</v>
      </c>
      <c r="AE2" s="138">
        <v>2041</v>
      </c>
      <c r="AF2" s="138">
        <v>2042</v>
      </c>
      <c r="AG2" s="138">
        <v>2043</v>
      </c>
      <c r="AH2" s="138">
        <v>2044</v>
      </c>
      <c r="AI2" s="138">
        <v>2045</v>
      </c>
      <c r="AJ2" s="138">
        <v>2046</v>
      </c>
      <c r="AK2" s="138">
        <v>2047</v>
      </c>
      <c r="AL2" s="138">
        <v>2048</v>
      </c>
      <c r="AM2" s="138">
        <v>2049</v>
      </c>
      <c r="AN2" s="138">
        <v>2050</v>
      </c>
      <c r="AO2" s="138">
        <v>2051</v>
      </c>
      <c r="AP2" s="138">
        <v>2052</v>
      </c>
      <c r="AQ2" s="138">
        <v>2053</v>
      </c>
      <c r="AR2" s="138">
        <v>2054</v>
      </c>
      <c r="AS2" s="138">
        <v>2055</v>
      </c>
      <c r="AT2" s="138">
        <v>2056</v>
      </c>
      <c r="AU2" s="138">
        <v>2057</v>
      </c>
      <c r="AV2" s="138">
        <v>2058</v>
      </c>
      <c r="AW2" s="138">
        <v>2059</v>
      </c>
      <c r="AX2" s="138">
        <v>2060</v>
      </c>
      <c r="AY2" s="138">
        <v>2061</v>
      </c>
      <c r="AZ2" s="138">
        <v>2062</v>
      </c>
    </row>
    <row r="3" spans="1:52" ht="12.75" x14ac:dyDescent="0.2">
      <c r="A3" s="8" t="s">
        <v>559</v>
      </c>
      <c r="B3" s="142">
        <v>0.52117860949770878</v>
      </c>
      <c r="C3" s="142">
        <v>0.57085307959338139</v>
      </c>
      <c r="D3" s="142">
        <v>0.61423884410153584</v>
      </c>
      <c r="E3" s="142">
        <v>0.64784721193648709</v>
      </c>
      <c r="F3" s="142">
        <v>0.66982994058278122</v>
      </c>
      <c r="G3" s="142">
        <v>0.69369472488941297</v>
      </c>
      <c r="H3" s="142">
        <v>0.71749476303440451</v>
      </c>
      <c r="I3" s="142">
        <v>0.74208465147685143</v>
      </c>
      <c r="J3" s="142">
        <v>0.76717674321321905</v>
      </c>
      <c r="K3" s="142">
        <v>0.79313251876912505</v>
      </c>
      <c r="L3" s="142">
        <v>0.8203700386466134</v>
      </c>
      <c r="M3" s="142">
        <v>0.84883187060898546</v>
      </c>
      <c r="N3" s="142">
        <v>0.87846170741014085</v>
      </c>
      <c r="O3" s="142">
        <v>0.90896251071231748</v>
      </c>
      <c r="P3" s="142">
        <v>0.94080206167215819</v>
      </c>
      <c r="Q3" s="142">
        <v>0.97499939988641515</v>
      </c>
      <c r="R3" s="142">
        <v>1.0106632529118063</v>
      </c>
      <c r="S3" s="142">
        <v>1.0483854570677933</v>
      </c>
      <c r="T3" s="142">
        <v>1.0888635449466006</v>
      </c>
      <c r="U3" s="142">
        <v>1.1322996432634806</v>
      </c>
      <c r="V3" s="142">
        <v>1.1774581011486278</v>
      </c>
      <c r="W3" s="142">
        <v>1.224408775087453</v>
      </c>
      <c r="X3" s="142">
        <v>1.273001582998309</v>
      </c>
      <c r="Y3" s="142">
        <v>1.3243374742187148</v>
      </c>
      <c r="Z3" s="142">
        <v>1.3772263852535245</v>
      </c>
      <c r="AA3" s="142">
        <v>1.4322707973136604</v>
      </c>
      <c r="AB3" s="142">
        <v>1.4895183836667873</v>
      </c>
      <c r="AC3" s="142">
        <v>1.5492275086671232</v>
      </c>
      <c r="AD3" s="142">
        <v>1.6110792863486123</v>
      </c>
      <c r="AE3" s="142">
        <v>1.6761766813401011</v>
      </c>
      <c r="AF3" s="142">
        <v>1.745280602575757</v>
      </c>
      <c r="AG3" s="142">
        <v>1.8162970096099118</v>
      </c>
      <c r="AH3" s="142">
        <v>1.8901264029199034</v>
      </c>
      <c r="AI3" s="142">
        <v>1.9669265171735184</v>
      </c>
      <c r="AJ3" s="142">
        <v>2.0470298904413773</v>
      </c>
      <c r="AK3" s="142">
        <v>2.1307367274183791</v>
      </c>
      <c r="AL3" s="142">
        <v>2.2177254928741497</v>
      </c>
      <c r="AM3" s="142">
        <v>2.3080062261729521</v>
      </c>
      <c r="AN3" s="142">
        <v>2.4025506656843509</v>
      </c>
      <c r="AO3" s="142">
        <v>2.4994157432875563</v>
      </c>
      <c r="AP3" s="142">
        <v>2.5995644723213678</v>
      </c>
      <c r="AQ3" s="142">
        <v>2.7033155412680676</v>
      </c>
      <c r="AR3" s="142">
        <v>2.8108730549184657</v>
      </c>
      <c r="AS3" s="142">
        <v>2.921904287896794</v>
      </c>
      <c r="AT3" s="142">
        <v>3.0364987491803737</v>
      </c>
      <c r="AU3" s="142">
        <v>3.1546965955422159</v>
      </c>
      <c r="AV3" s="142">
        <v>3.2762006211729084</v>
      </c>
      <c r="AW3" s="142">
        <v>3.4006528703071717</v>
      </c>
      <c r="AX3" s="142">
        <v>3.5269303194345154</v>
      </c>
      <c r="AY3" s="142">
        <v>3.6557040349746495</v>
      </c>
      <c r="AZ3" s="142">
        <v>3.7869333778860432</v>
      </c>
    </row>
    <row r="4" spans="1:52" ht="13.5" thickBot="1" x14ac:dyDescent="0.25">
      <c r="A4" s="141" t="s">
        <v>565</v>
      </c>
      <c r="B4" s="143">
        <v>0.52117860949770878</v>
      </c>
      <c r="C4" s="143">
        <v>0.57085307959338139</v>
      </c>
      <c r="D4" s="143">
        <v>0.61423884410153584</v>
      </c>
      <c r="E4" s="143">
        <v>0.64784721193648709</v>
      </c>
      <c r="F4" s="143">
        <v>0.66982994058278122</v>
      </c>
      <c r="G4" s="143">
        <v>0.69151997624573425</v>
      </c>
      <c r="H4" s="143">
        <v>0.71295182010055758</v>
      </c>
      <c r="I4" s="143">
        <v>0.73498092450035124</v>
      </c>
      <c r="J4" s="143">
        <v>0.75735151692000979</v>
      </c>
      <c r="K4" s="143">
        <v>0.78042789465366202</v>
      </c>
      <c r="L4" s="143">
        <v>0.80461784286333959</v>
      </c>
      <c r="M4" s="143">
        <v>0.82989193588654142</v>
      </c>
      <c r="N4" s="143">
        <v>0.85617233985612773</v>
      </c>
      <c r="O4" s="143">
        <v>0.8831645675763562</v>
      </c>
      <c r="P4" s="143">
        <v>0.91137946285695826</v>
      </c>
      <c r="Q4" s="143">
        <v>0.94168541165613961</v>
      </c>
      <c r="R4" s="143">
        <v>0.97329951682991256</v>
      </c>
      <c r="S4" s="143">
        <v>1.0067828089011117</v>
      </c>
      <c r="T4" s="143">
        <v>1.0427922475119815</v>
      </c>
      <c r="U4" s="143">
        <v>1.0815259526659242</v>
      </c>
      <c r="V4" s="143">
        <v>1.1217524168093653</v>
      </c>
      <c r="W4" s="143">
        <v>1.1635033113229463</v>
      </c>
      <c r="X4" s="143">
        <v>1.2066712839803624</v>
      </c>
      <c r="Y4" s="143">
        <v>1.2522959171215005</v>
      </c>
      <c r="Z4" s="143">
        <v>1.2992377263899362</v>
      </c>
      <c r="AA4" s="143">
        <v>1.3480602738150977</v>
      </c>
      <c r="AB4" s="143">
        <v>1.3988021798037866</v>
      </c>
      <c r="AC4" s="143">
        <v>1.4516466764205216</v>
      </c>
      <c r="AD4" s="143">
        <v>1.5063689376313785</v>
      </c>
      <c r="AE4" s="143">
        <v>1.5639676561981217</v>
      </c>
      <c r="AF4" s="143">
        <v>1.6251935386862155</v>
      </c>
      <c r="AG4" s="143">
        <v>1.6879506651797764</v>
      </c>
      <c r="AH4" s="143">
        <v>1.7530565576602386</v>
      </c>
      <c r="AI4" s="143">
        <v>1.820690860890031</v>
      </c>
      <c r="AJ4" s="143">
        <v>1.8911721965956729</v>
      </c>
      <c r="AK4" s="143">
        <v>1.9647521016303171</v>
      </c>
      <c r="AL4" s="143">
        <v>2.0411097033449073</v>
      </c>
      <c r="AM4" s="143">
        <v>2.1202784056211712</v>
      </c>
      <c r="AN4" s="143">
        <v>2.2031721967261184</v>
      </c>
      <c r="AO4" s="143">
        <v>2.2878407788588628</v>
      </c>
      <c r="AP4" s="143">
        <v>2.3752283621026002</v>
      </c>
      <c r="AQ4" s="143">
        <v>2.4656542925173732</v>
      </c>
      <c r="AR4" s="143">
        <v>2.5592647460184481</v>
      </c>
      <c r="AS4" s="143">
        <v>2.6557473379535814</v>
      </c>
      <c r="AT4" s="143">
        <v>2.755158214147877</v>
      </c>
      <c r="AU4" s="143">
        <v>2.857518291843657</v>
      </c>
      <c r="AV4" s="143">
        <v>2.9625264976325707</v>
      </c>
      <c r="AW4" s="143">
        <v>3.0698247238718017</v>
      </c>
      <c r="AX4" s="143">
        <v>3.178309427765873</v>
      </c>
      <c r="AY4" s="143">
        <v>3.2886436419486595</v>
      </c>
      <c r="AZ4" s="143">
        <v>3.4007796322698924</v>
      </c>
    </row>
    <row r="5" spans="1:52" ht="15" customHeight="1" x14ac:dyDescent="0.2">
      <c r="A5" s="152" t="s">
        <v>386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"/>
  <sheetViews>
    <sheetView workbookViewId="0">
      <selection activeCell="A5" sqref="A5"/>
    </sheetView>
  </sheetViews>
  <sheetFormatPr defaultRowHeight="15" customHeight="1" x14ac:dyDescent="0.2"/>
  <cols>
    <col min="1" max="16384" width="9.140625" style="133"/>
  </cols>
  <sheetData>
    <row r="1" spans="1:51" ht="12.75" x14ac:dyDescent="0.2">
      <c r="A1" s="83" t="s">
        <v>566</v>
      </c>
    </row>
    <row r="2" spans="1:51" ht="12.75" x14ac:dyDescent="0.2">
      <c r="A2" s="144">
        <v>2012</v>
      </c>
      <c r="B2" s="144">
        <v>2013</v>
      </c>
      <c r="C2" s="144">
        <v>2014</v>
      </c>
      <c r="D2" s="144">
        <v>2015</v>
      </c>
      <c r="E2" s="144">
        <v>2016</v>
      </c>
      <c r="F2" s="144">
        <v>2017</v>
      </c>
      <c r="G2" s="145">
        <v>2018</v>
      </c>
      <c r="H2" s="144">
        <v>2019</v>
      </c>
      <c r="I2" s="144">
        <v>2020</v>
      </c>
      <c r="J2" s="144">
        <v>2021</v>
      </c>
      <c r="K2" s="144">
        <v>2022</v>
      </c>
      <c r="L2" s="144">
        <v>2023</v>
      </c>
      <c r="M2" s="144">
        <v>2024</v>
      </c>
      <c r="N2" s="144">
        <v>2025</v>
      </c>
      <c r="O2" s="144">
        <v>2026</v>
      </c>
      <c r="P2" s="144">
        <v>2027</v>
      </c>
      <c r="Q2" s="144">
        <v>2028</v>
      </c>
      <c r="R2" s="144">
        <v>2029</v>
      </c>
      <c r="S2" s="144">
        <v>2030</v>
      </c>
      <c r="T2" s="144">
        <v>2031</v>
      </c>
      <c r="U2" s="144">
        <v>2032</v>
      </c>
      <c r="V2" s="144">
        <v>2033</v>
      </c>
      <c r="W2" s="144">
        <v>2034</v>
      </c>
      <c r="X2" s="144">
        <v>2035</v>
      </c>
      <c r="Y2" s="144">
        <v>2036</v>
      </c>
      <c r="Z2" s="144">
        <v>2037</v>
      </c>
      <c r="AA2" s="144">
        <v>2038</v>
      </c>
      <c r="AB2" s="144">
        <v>2039</v>
      </c>
      <c r="AC2" s="144">
        <v>2040</v>
      </c>
      <c r="AD2" s="144">
        <v>2041</v>
      </c>
      <c r="AE2" s="144">
        <v>2042</v>
      </c>
      <c r="AF2" s="144">
        <v>2043</v>
      </c>
      <c r="AG2" s="144">
        <v>2044</v>
      </c>
      <c r="AH2" s="144">
        <v>2045</v>
      </c>
      <c r="AI2" s="144">
        <v>2046</v>
      </c>
      <c r="AJ2" s="144">
        <v>2047</v>
      </c>
      <c r="AK2" s="144">
        <v>2048</v>
      </c>
      <c r="AL2" s="144">
        <v>2049</v>
      </c>
      <c r="AM2" s="144">
        <v>2050</v>
      </c>
      <c r="AN2" s="144">
        <v>2051</v>
      </c>
      <c r="AO2" s="144">
        <v>2052</v>
      </c>
      <c r="AP2" s="144">
        <v>2053</v>
      </c>
      <c r="AQ2" s="144">
        <v>2054</v>
      </c>
      <c r="AR2" s="144">
        <v>2055</v>
      </c>
      <c r="AS2" s="144">
        <v>2056</v>
      </c>
      <c r="AT2" s="144">
        <v>2057</v>
      </c>
      <c r="AU2" s="144">
        <v>2058</v>
      </c>
      <c r="AV2" s="144">
        <v>2059</v>
      </c>
      <c r="AW2" s="144">
        <v>2060</v>
      </c>
      <c r="AX2" s="144">
        <v>2061</v>
      </c>
      <c r="AY2" s="144">
        <v>2062</v>
      </c>
    </row>
    <row r="3" spans="1:51" s="147" customFormat="1" ht="13.5" thickBot="1" x14ac:dyDescent="0.25">
      <c r="A3" s="143">
        <v>0.52117211703958688</v>
      </c>
      <c r="B3" s="143">
        <v>0.54765139495217741</v>
      </c>
      <c r="C3" s="143">
        <v>0.56299578927366123</v>
      </c>
      <c r="D3" s="143">
        <v>0.56682202653523739</v>
      </c>
      <c r="E3" s="143">
        <v>0.55850057091044736</v>
      </c>
      <c r="F3" s="143">
        <v>0.53696943684400467</v>
      </c>
      <c r="G3" s="146">
        <v>0.51624870240129905</v>
      </c>
      <c r="H3" s="143">
        <v>0.50066591943544025</v>
      </c>
      <c r="I3" s="143">
        <v>0.48545183890775262</v>
      </c>
      <c r="J3" s="143">
        <v>0.47070643884505886</v>
      </c>
      <c r="K3" s="143">
        <v>0.45687700618568788</v>
      </c>
      <c r="L3" s="143">
        <v>0.44392936376335723</v>
      </c>
      <c r="M3" s="143">
        <v>0.43182461956193136</v>
      </c>
      <c r="N3" s="143">
        <v>0.42022917233970303</v>
      </c>
      <c r="O3" s="143">
        <v>0.40941123529521439</v>
      </c>
      <c r="P3" s="143">
        <v>0.39998049116347056</v>
      </c>
      <c r="Q3" s="143">
        <v>0.3907688315729046</v>
      </c>
      <c r="R3" s="143">
        <v>0.38229300788675896</v>
      </c>
      <c r="S3" s="143">
        <v>0.37490471054417629</v>
      </c>
      <c r="T3" s="143">
        <v>0.36882005171983362</v>
      </c>
      <c r="U3" s="143">
        <v>0.36348563938451789</v>
      </c>
      <c r="V3" s="143">
        <v>0.35891634581484111</v>
      </c>
      <c r="W3" s="143">
        <v>0.35488722672269574</v>
      </c>
      <c r="X3" s="143">
        <v>0.35231519656343635</v>
      </c>
      <c r="Y3" s="143">
        <v>0.34989583288898618</v>
      </c>
      <c r="Z3" s="143">
        <v>0.34825973381353886</v>
      </c>
      <c r="AA3" s="143">
        <v>0.34753987365158567</v>
      </c>
      <c r="AB3" s="143">
        <v>0.34795473589584364</v>
      </c>
      <c r="AC3" s="143">
        <v>0.34914469385458824</v>
      </c>
      <c r="AD3" s="143">
        <v>0.35177789386841374</v>
      </c>
      <c r="AE3" s="143">
        <v>0.35665139663248629</v>
      </c>
      <c r="AF3" s="143">
        <v>0.36165420154988526</v>
      </c>
      <c r="AG3" s="143">
        <v>0.36757605613704719</v>
      </c>
      <c r="AH3" s="143">
        <v>0.37457150305325898</v>
      </c>
      <c r="AI3" s="143">
        <v>0.38283468756013211</v>
      </c>
      <c r="AJ3" s="143">
        <v>0.39270104394641087</v>
      </c>
      <c r="AK3" s="143">
        <v>0.40393918555802627</v>
      </c>
      <c r="AL3" s="143">
        <v>0.41671093831560779</v>
      </c>
      <c r="AM3" s="143">
        <v>0.43194094051529008</v>
      </c>
      <c r="AN3" s="143">
        <v>0.44766830017890652</v>
      </c>
      <c r="AO3" s="143">
        <v>0.46486511286316712</v>
      </c>
      <c r="AP3" s="143">
        <v>0.48390929041483383</v>
      </c>
      <c r="AQ3" s="143">
        <v>0.50527019556132857</v>
      </c>
      <c r="AR3" s="143">
        <v>0.52860874995357598</v>
      </c>
      <c r="AS3" s="143">
        <v>0.55406000844293701</v>
      </c>
      <c r="AT3" s="143">
        <v>0.58173581284568476</v>
      </c>
      <c r="AU3" s="143">
        <v>0.61139485564427887</v>
      </c>
      <c r="AV3" s="143">
        <v>0.64256661242651369</v>
      </c>
      <c r="AW3" s="143">
        <v>0.67448389037308654</v>
      </c>
      <c r="AX3" s="143">
        <v>0.7070482608702684</v>
      </c>
      <c r="AY3" s="143">
        <v>0.74018284666362921</v>
      </c>
    </row>
    <row r="4" spans="1:51" ht="12.75" x14ac:dyDescent="0.2">
      <c r="A4" s="152" t="s">
        <v>656</v>
      </c>
      <c r="B4" s="148"/>
      <c r="C4" s="148"/>
      <c r="D4" s="148"/>
      <c r="E4" s="148"/>
      <c r="F4" s="148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4"/>
  <sheetViews>
    <sheetView workbookViewId="0">
      <selection activeCell="A5" sqref="A5"/>
    </sheetView>
  </sheetViews>
  <sheetFormatPr defaultRowHeight="15" customHeight="1" x14ac:dyDescent="0.2"/>
  <cols>
    <col min="1" max="16384" width="9.140625" style="133"/>
  </cols>
  <sheetData>
    <row r="1" spans="1:129" ht="12.75" x14ac:dyDescent="0.2">
      <c r="A1" s="1" t="s">
        <v>567</v>
      </c>
    </row>
    <row r="2" spans="1:129" s="139" customFormat="1" ht="12.75" x14ac:dyDescent="0.2">
      <c r="A2" s="138">
        <v>2012</v>
      </c>
      <c r="B2" s="138">
        <v>2013</v>
      </c>
      <c r="C2" s="138">
        <v>2014</v>
      </c>
      <c r="D2" s="138">
        <v>2015</v>
      </c>
      <c r="E2" s="138">
        <v>2016</v>
      </c>
      <c r="F2" s="138">
        <v>2017</v>
      </c>
      <c r="G2" s="138">
        <v>2018</v>
      </c>
      <c r="H2" s="138">
        <v>2019</v>
      </c>
      <c r="I2" s="138">
        <v>2020</v>
      </c>
      <c r="J2" s="138">
        <v>2021</v>
      </c>
      <c r="K2" s="138">
        <v>2022</v>
      </c>
      <c r="L2" s="138">
        <v>2023</v>
      </c>
      <c r="M2" s="138">
        <v>2024</v>
      </c>
      <c r="N2" s="138">
        <v>2025</v>
      </c>
      <c r="O2" s="138">
        <v>2026</v>
      </c>
      <c r="P2" s="138">
        <v>2027</v>
      </c>
      <c r="Q2" s="138">
        <v>2028</v>
      </c>
      <c r="R2" s="138">
        <v>2029</v>
      </c>
      <c r="S2" s="138">
        <v>2030</v>
      </c>
      <c r="T2" s="138">
        <v>2031</v>
      </c>
      <c r="U2" s="138">
        <v>2032</v>
      </c>
      <c r="V2" s="138">
        <v>2033</v>
      </c>
      <c r="W2" s="138">
        <v>2034</v>
      </c>
      <c r="X2" s="138">
        <v>2035</v>
      </c>
      <c r="Y2" s="138">
        <v>2036</v>
      </c>
      <c r="Z2" s="138">
        <v>2037</v>
      </c>
      <c r="AA2" s="138">
        <v>2038</v>
      </c>
      <c r="AB2" s="138">
        <v>2039</v>
      </c>
      <c r="AC2" s="138">
        <v>2040</v>
      </c>
      <c r="AD2" s="138">
        <v>2041</v>
      </c>
      <c r="AE2" s="138">
        <v>2042</v>
      </c>
      <c r="AF2" s="138">
        <v>2043</v>
      </c>
      <c r="AG2" s="138">
        <v>2044</v>
      </c>
      <c r="AH2" s="138">
        <v>2045</v>
      </c>
      <c r="AI2" s="138">
        <v>2046</v>
      </c>
      <c r="AJ2" s="138">
        <v>2047</v>
      </c>
      <c r="AK2" s="138">
        <v>2048</v>
      </c>
      <c r="AL2" s="138">
        <v>2049</v>
      </c>
      <c r="AM2" s="138">
        <v>2050</v>
      </c>
      <c r="AN2" s="138">
        <v>2051</v>
      </c>
      <c r="AO2" s="138">
        <v>2052</v>
      </c>
      <c r="AP2" s="138">
        <v>2053</v>
      </c>
      <c r="AQ2" s="138">
        <v>2054</v>
      </c>
      <c r="AR2" s="138">
        <v>2055</v>
      </c>
      <c r="AS2" s="138">
        <v>2056</v>
      </c>
      <c r="AT2" s="138">
        <v>2057</v>
      </c>
      <c r="AU2" s="138">
        <v>2058</v>
      </c>
      <c r="AV2" s="138">
        <v>2059</v>
      </c>
      <c r="AW2" s="138">
        <v>2060</v>
      </c>
      <c r="AX2" s="138">
        <v>2061</v>
      </c>
      <c r="AY2" s="138">
        <v>2062</v>
      </c>
      <c r="AZ2" s="138">
        <v>2063</v>
      </c>
      <c r="BA2" s="138">
        <v>2064</v>
      </c>
      <c r="BB2" s="138">
        <v>2065</v>
      </c>
      <c r="BC2" s="138">
        <v>2066</v>
      </c>
      <c r="BD2" s="138">
        <v>2067</v>
      </c>
      <c r="BE2" s="138">
        <v>2068</v>
      </c>
      <c r="BF2" s="138">
        <v>2069</v>
      </c>
      <c r="BG2" s="138">
        <v>2070</v>
      </c>
      <c r="BH2" s="138">
        <v>2071</v>
      </c>
      <c r="BI2" s="138">
        <v>2072</v>
      </c>
      <c r="BJ2" s="138">
        <v>2073</v>
      </c>
      <c r="BK2" s="138">
        <v>2074</v>
      </c>
      <c r="BL2" s="138">
        <v>2075</v>
      </c>
      <c r="BM2" s="138">
        <v>2076</v>
      </c>
      <c r="BN2" s="138">
        <v>2077</v>
      </c>
      <c r="BO2" s="138">
        <v>2078</v>
      </c>
      <c r="BP2" s="138">
        <v>2079</v>
      </c>
      <c r="BQ2" s="138">
        <v>2080</v>
      </c>
      <c r="BR2" s="138">
        <v>2081</v>
      </c>
      <c r="BS2" s="138">
        <v>2082</v>
      </c>
      <c r="BT2" s="138">
        <v>2083</v>
      </c>
      <c r="BU2" s="138">
        <v>2084</v>
      </c>
      <c r="BV2" s="138">
        <v>2085</v>
      </c>
      <c r="BW2" s="138">
        <v>2086</v>
      </c>
      <c r="BX2" s="138">
        <v>2087</v>
      </c>
      <c r="BY2" s="138">
        <v>2088</v>
      </c>
      <c r="BZ2" s="138">
        <v>2089</v>
      </c>
      <c r="CA2" s="138">
        <v>2090</v>
      </c>
      <c r="CB2" s="138">
        <v>2091</v>
      </c>
      <c r="CC2" s="138">
        <v>2092</v>
      </c>
      <c r="CD2" s="138">
        <v>2093</v>
      </c>
      <c r="CE2" s="138">
        <v>2094</v>
      </c>
      <c r="CF2" s="138">
        <v>2095</v>
      </c>
      <c r="CG2" s="138">
        <v>2096</v>
      </c>
      <c r="CH2" s="138">
        <v>2097</v>
      </c>
      <c r="CI2" s="138">
        <v>2098</v>
      </c>
      <c r="CJ2" s="138">
        <v>2099</v>
      </c>
      <c r="CK2" s="138">
        <v>2100</v>
      </c>
      <c r="CL2" s="138">
        <v>2101</v>
      </c>
      <c r="CM2" s="138">
        <v>2102</v>
      </c>
      <c r="CN2" s="138">
        <v>2103</v>
      </c>
      <c r="CO2" s="138">
        <v>2104</v>
      </c>
      <c r="CP2" s="138">
        <v>2105</v>
      </c>
      <c r="CQ2" s="138">
        <v>2106</v>
      </c>
      <c r="CR2" s="138">
        <v>2107</v>
      </c>
      <c r="CS2" s="138">
        <v>2108</v>
      </c>
      <c r="CT2" s="138">
        <v>2109</v>
      </c>
      <c r="CU2" s="138">
        <v>2110</v>
      </c>
      <c r="CV2" s="138">
        <v>2111</v>
      </c>
      <c r="CW2" s="138">
        <v>2112</v>
      </c>
      <c r="CX2" s="138">
        <v>2113</v>
      </c>
      <c r="CY2" s="138">
        <v>2114</v>
      </c>
      <c r="CZ2" s="138">
        <v>2115</v>
      </c>
      <c r="DA2" s="138">
        <v>2116</v>
      </c>
      <c r="DB2" s="138">
        <v>2117</v>
      </c>
      <c r="DC2" s="138">
        <v>2118</v>
      </c>
      <c r="DD2" s="138">
        <v>2119</v>
      </c>
      <c r="DE2" s="138">
        <v>2120</v>
      </c>
      <c r="DF2" s="138">
        <v>2121</v>
      </c>
      <c r="DG2" s="138">
        <v>2122</v>
      </c>
      <c r="DH2" s="138">
        <v>2123</v>
      </c>
      <c r="DI2" s="138">
        <v>2124</v>
      </c>
      <c r="DJ2" s="138">
        <v>2125</v>
      </c>
      <c r="DK2" s="138">
        <v>2126</v>
      </c>
      <c r="DL2" s="138">
        <v>2127</v>
      </c>
      <c r="DM2" s="138">
        <v>2128</v>
      </c>
      <c r="DN2" s="138">
        <v>2129</v>
      </c>
      <c r="DO2" s="138">
        <v>2130</v>
      </c>
      <c r="DP2" s="138">
        <v>2131</v>
      </c>
      <c r="DQ2" s="138">
        <v>2132</v>
      </c>
      <c r="DR2" s="138">
        <v>2133</v>
      </c>
      <c r="DS2" s="138">
        <v>2134</v>
      </c>
      <c r="DT2" s="138">
        <v>2135</v>
      </c>
      <c r="DU2" s="138">
        <v>2136</v>
      </c>
      <c r="DV2" s="138">
        <v>2137</v>
      </c>
      <c r="DW2" s="138">
        <v>2138</v>
      </c>
      <c r="DX2" s="138">
        <v>2139</v>
      </c>
      <c r="DY2" s="138">
        <v>2140</v>
      </c>
    </row>
    <row r="3" spans="1:129" ht="13.5" thickBot="1" x14ac:dyDescent="0.25">
      <c r="A3" s="149">
        <v>882.91428879859996</v>
      </c>
      <c r="B3" s="149">
        <v>963.70380994139975</v>
      </c>
      <c r="C3" s="149">
        <v>1088.6480042955811</v>
      </c>
      <c r="D3" s="149">
        <v>1216.943070797422</v>
      </c>
      <c r="E3" s="149">
        <v>1354.5690270152711</v>
      </c>
      <c r="F3" s="149">
        <v>1504.8113904518018</v>
      </c>
      <c r="G3" s="149">
        <v>1686.1980854332744</v>
      </c>
      <c r="H3" s="149">
        <v>1878.6558263976556</v>
      </c>
      <c r="I3" s="149">
        <v>2079.2314586672401</v>
      </c>
      <c r="J3" s="149">
        <v>2294.4435573853088</v>
      </c>
      <c r="K3" s="149">
        <v>2520.8396216069241</v>
      </c>
      <c r="L3" s="149">
        <v>2767.518825685625</v>
      </c>
      <c r="M3" s="149">
        <v>3024.9797658478865</v>
      </c>
      <c r="N3" s="149">
        <v>3300.8436583628077</v>
      </c>
      <c r="O3" s="149">
        <v>3572.7015074332758</v>
      </c>
      <c r="P3" s="150">
        <v>3823.7928494618222</v>
      </c>
      <c r="Q3" s="149">
        <v>4083.9482283215339</v>
      </c>
      <c r="R3" s="149">
        <v>4354.5946221279419</v>
      </c>
      <c r="S3" s="149">
        <v>4624.5890912294826</v>
      </c>
      <c r="T3" s="149">
        <v>4861.5385896285588</v>
      </c>
      <c r="U3" s="149">
        <v>5100.1248104521637</v>
      </c>
      <c r="V3" s="149">
        <v>5340.4097615901956</v>
      </c>
      <c r="W3" s="149">
        <v>5629.7122655674757</v>
      </c>
      <c r="X3" s="149">
        <v>5903.5231946781796</v>
      </c>
      <c r="Y3" s="149">
        <v>6169.4974678743329</v>
      </c>
      <c r="Z3" s="149">
        <v>6436.0317447659254</v>
      </c>
      <c r="AA3" s="149">
        <v>6705.2563750278759</v>
      </c>
      <c r="AB3" s="149">
        <v>6947.9122405489125</v>
      </c>
      <c r="AC3" s="149">
        <v>7196.7726527331251</v>
      </c>
      <c r="AD3" s="149">
        <v>7388.3203153065333</v>
      </c>
      <c r="AE3" s="149">
        <v>7460.0080795397162</v>
      </c>
      <c r="AF3" s="149">
        <v>7498.9117492520827</v>
      </c>
      <c r="AG3" s="149">
        <v>7549.2154566583304</v>
      </c>
      <c r="AH3" s="149">
        <v>7595.2440377733756</v>
      </c>
      <c r="AI3" s="149">
        <v>7657.9844646948495</v>
      </c>
      <c r="AJ3" s="149">
        <v>7655.5340871654498</v>
      </c>
      <c r="AK3" s="149">
        <v>7673.3692786665106</v>
      </c>
      <c r="AL3" s="149">
        <v>7676.7606643818672</v>
      </c>
      <c r="AM3" s="149">
        <v>7667.2730771089036</v>
      </c>
      <c r="AN3" s="149">
        <v>7658.1994246924778</v>
      </c>
      <c r="AO3" s="149">
        <v>7646.1706951834904</v>
      </c>
      <c r="AP3" s="149">
        <v>7631.1131921035603</v>
      </c>
      <c r="AQ3" s="149">
        <v>7507.3148324706563</v>
      </c>
      <c r="AR3" s="149">
        <v>7363.5740584323767</v>
      </c>
      <c r="AS3" s="149">
        <v>7223.7932275411404</v>
      </c>
      <c r="AT3" s="149">
        <v>7064.7273111153709</v>
      </c>
      <c r="AU3" s="149">
        <v>6930.1231632132194</v>
      </c>
      <c r="AV3" s="149">
        <v>6818.6590539181461</v>
      </c>
      <c r="AW3" s="149">
        <v>6671.84534822353</v>
      </c>
      <c r="AX3" s="149">
        <v>6514.3694812527774</v>
      </c>
      <c r="AY3" s="149">
        <v>6385.3893733212244</v>
      </c>
      <c r="AZ3" s="149">
        <v>6258.2054692515158</v>
      </c>
      <c r="BA3" s="149">
        <v>6094.7488886777019</v>
      </c>
      <c r="BB3" s="149">
        <v>5906.1626961846296</v>
      </c>
      <c r="BC3" s="149">
        <v>5698.1999666432175</v>
      </c>
      <c r="BD3" s="149">
        <v>5484.0160430734231</v>
      </c>
      <c r="BE3" s="149">
        <v>5266.2379263195799</v>
      </c>
      <c r="BF3" s="149">
        <v>5049.1394984408298</v>
      </c>
      <c r="BG3" s="149">
        <v>4811.155495361354</v>
      </c>
      <c r="BH3" s="149">
        <v>4587.871217725683</v>
      </c>
      <c r="BI3" s="149">
        <v>4346.9985960629019</v>
      </c>
      <c r="BJ3" s="149">
        <v>4139.3411012284378</v>
      </c>
      <c r="BK3" s="149">
        <v>3945.8735170589312</v>
      </c>
      <c r="BL3" s="149">
        <v>3808.0771258158579</v>
      </c>
      <c r="BM3" s="149">
        <v>3675.0843542187399</v>
      </c>
      <c r="BN3" s="149">
        <v>3589.3599885869344</v>
      </c>
      <c r="BO3" s="149">
        <v>3519.9387272410486</v>
      </c>
      <c r="BP3" s="149">
        <v>3449.1757154913571</v>
      </c>
      <c r="BQ3" s="149">
        <v>3375.6052949831519</v>
      </c>
      <c r="BR3" s="149">
        <v>3299.0658336386696</v>
      </c>
      <c r="BS3" s="149">
        <v>3219.6597937741544</v>
      </c>
      <c r="BT3" s="149">
        <v>3137.4434729281152</v>
      </c>
      <c r="BU3" s="149">
        <v>3053.7962142750175</v>
      </c>
      <c r="BV3" s="149">
        <v>2965.3129209083149</v>
      </c>
      <c r="BW3" s="149">
        <v>2872.037353466962</v>
      </c>
      <c r="BX3" s="149">
        <v>2773.3843442039574</v>
      </c>
      <c r="BY3" s="149">
        <v>2674.2610630028125</v>
      </c>
      <c r="BZ3" s="149">
        <v>2573.1386634404571</v>
      </c>
      <c r="CA3" s="149">
        <v>2473.2298365915472</v>
      </c>
      <c r="CB3" s="149">
        <v>2372.9732037650524</v>
      </c>
      <c r="CC3" s="149">
        <v>2272.394816252609</v>
      </c>
      <c r="CD3" s="149">
        <v>2171.521906519909</v>
      </c>
      <c r="CE3" s="149">
        <v>2072.1343114737401</v>
      </c>
      <c r="CF3" s="149">
        <v>1976.1182070348616</v>
      </c>
      <c r="CG3" s="149">
        <v>1885.1059218278174</v>
      </c>
      <c r="CH3" s="149">
        <v>1792.2733909166323</v>
      </c>
      <c r="CI3" s="149">
        <v>1697.5842093872234</v>
      </c>
      <c r="CJ3" s="149">
        <v>1601.0012442272264</v>
      </c>
      <c r="CK3" s="149">
        <v>1502.4866197640295</v>
      </c>
      <c r="CL3" s="149">
        <v>1407.8808937685681</v>
      </c>
      <c r="CM3" s="149">
        <v>1311.3830532531974</v>
      </c>
      <c r="CN3" s="149">
        <v>1212.9552559275191</v>
      </c>
      <c r="CO3" s="149">
        <v>1112.5589026553275</v>
      </c>
      <c r="CP3" s="149">
        <v>1010.1546223176919</v>
      </c>
      <c r="CQ3" s="149">
        <v>905.48073997015899</v>
      </c>
      <c r="CR3" s="149">
        <v>798.71337997567537</v>
      </c>
      <c r="CS3" s="149">
        <v>689.81067278130206</v>
      </c>
      <c r="CT3" s="149">
        <v>586.27274523044525</v>
      </c>
      <c r="CU3" s="149">
        <v>495.08972874698185</v>
      </c>
      <c r="CV3" s="149">
        <v>419.68650026693382</v>
      </c>
      <c r="CW3" s="149">
        <v>349.41098277978767</v>
      </c>
      <c r="CX3" s="149">
        <v>263.7712705091684</v>
      </c>
      <c r="CY3" s="149">
        <v>172.23434417102695</v>
      </c>
      <c r="CZ3" s="149">
        <v>99.925861190406266</v>
      </c>
      <c r="DA3" s="149">
        <v>58.433678822009028</v>
      </c>
      <c r="DB3" s="149">
        <v>45.768101933684299</v>
      </c>
      <c r="DC3" s="149">
        <v>44.037838197865753</v>
      </c>
      <c r="DD3" s="149">
        <v>42.272969187330837</v>
      </c>
      <c r="DE3" s="149">
        <v>40.472802796585221</v>
      </c>
      <c r="DF3" s="149">
        <v>38.636633078024694</v>
      </c>
      <c r="DG3" s="149">
        <v>36.763739965092959</v>
      </c>
      <c r="DH3" s="149">
        <v>34.853388989902584</v>
      </c>
      <c r="DI3" s="149">
        <v>32.9048309952084</v>
      </c>
      <c r="DJ3" s="149">
        <v>30.917301840620336</v>
      </c>
      <c r="DK3" s="149">
        <v>28.89002210294051</v>
      </c>
      <c r="DL3" s="149">
        <v>26.822196770507084</v>
      </c>
      <c r="DM3" s="149">
        <v>24.713014931424993</v>
      </c>
      <c r="DN3" s="149">
        <v>22.561649455561259</v>
      </c>
      <c r="DO3" s="149">
        <v>20.36725667018025</v>
      </c>
      <c r="DP3" s="149">
        <v>18.128976029091625</v>
      </c>
      <c r="DQ3" s="149">
        <v>15.845929775181224</v>
      </c>
      <c r="DR3" s="149">
        <v>13.517222596192616</v>
      </c>
      <c r="DS3" s="149">
        <v>11.141941273624237</v>
      </c>
      <c r="DT3" s="149">
        <v>8.7191543246044887</v>
      </c>
      <c r="DU3" s="149">
        <v>6.2479116366043455</v>
      </c>
      <c r="DV3" s="149">
        <v>3.7272440948441981</v>
      </c>
      <c r="DW3" s="149">
        <v>1.1561632022488493</v>
      </c>
      <c r="DX3" s="149">
        <v>-1.4663393081984069</v>
      </c>
      <c r="DY3" s="149">
        <v>-4.1412918688546085</v>
      </c>
    </row>
    <row r="4" spans="1:129" ht="15" customHeight="1" x14ac:dyDescent="0.2">
      <c r="A4" s="152" t="s">
        <v>657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4"/>
  <sheetViews>
    <sheetView tabSelected="1" workbookViewId="0">
      <selection activeCell="A5" sqref="A5"/>
    </sheetView>
  </sheetViews>
  <sheetFormatPr defaultRowHeight="15" customHeight="1" x14ac:dyDescent="0.2"/>
  <cols>
    <col min="1" max="16384" width="9.140625" style="133"/>
  </cols>
  <sheetData>
    <row r="1" spans="1:129" ht="12.75" x14ac:dyDescent="0.2">
      <c r="A1" s="1" t="s">
        <v>568</v>
      </c>
    </row>
    <row r="2" spans="1:129" s="139" customFormat="1" ht="12.75" x14ac:dyDescent="0.2">
      <c r="A2" s="138">
        <v>2012</v>
      </c>
      <c r="B2" s="138">
        <v>2013</v>
      </c>
      <c r="C2" s="138">
        <v>2014</v>
      </c>
      <c r="D2" s="138">
        <v>2015</v>
      </c>
      <c r="E2" s="138">
        <v>2016</v>
      </c>
      <c r="F2" s="138">
        <v>2017</v>
      </c>
      <c r="G2" s="138">
        <v>2018</v>
      </c>
      <c r="H2" s="138">
        <v>2019</v>
      </c>
      <c r="I2" s="138">
        <v>2020</v>
      </c>
      <c r="J2" s="138">
        <v>2021</v>
      </c>
      <c r="K2" s="138">
        <v>2022</v>
      </c>
      <c r="L2" s="138">
        <v>2023</v>
      </c>
      <c r="M2" s="138">
        <v>2024</v>
      </c>
      <c r="N2" s="138">
        <v>2025</v>
      </c>
      <c r="O2" s="138">
        <v>2026</v>
      </c>
      <c r="P2" s="138">
        <v>2027</v>
      </c>
      <c r="Q2" s="138">
        <v>2028</v>
      </c>
      <c r="R2" s="138">
        <v>2029</v>
      </c>
      <c r="S2" s="138">
        <v>2030</v>
      </c>
      <c r="T2" s="138">
        <v>2031</v>
      </c>
      <c r="U2" s="138">
        <v>2032</v>
      </c>
      <c r="V2" s="138">
        <v>2033</v>
      </c>
      <c r="W2" s="138">
        <v>2034</v>
      </c>
      <c r="X2" s="138">
        <v>2035</v>
      </c>
      <c r="Y2" s="138">
        <v>2036</v>
      </c>
      <c r="Z2" s="138">
        <v>2037</v>
      </c>
      <c r="AA2" s="138">
        <v>2038</v>
      </c>
      <c r="AB2" s="138">
        <v>2039</v>
      </c>
      <c r="AC2" s="138">
        <v>2040</v>
      </c>
      <c r="AD2" s="138">
        <v>2041</v>
      </c>
      <c r="AE2" s="138">
        <v>2042</v>
      </c>
      <c r="AF2" s="138">
        <v>2043</v>
      </c>
      <c r="AG2" s="138">
        <v>2044</v>
      </c>
      <c r="AH2" s="138">
        <v>2045</v>
      </c>
      <c r="AI2" s="138">
        <v>2046</v>
      </c>
      <c r="AJ2" s="138">
        <v>2047</v>
      </c>
      <c r="AK2" s="138">
        <v>2048</v>
      </c>
      <c r="AL2" s="138">
        <v>2049</v>
      </c>
      <c r="AM2" s="138">
        <v>2050</v>
      </c>
      <c r="AN2" s="138">
        <v>2051</v>
      </c>
      <c r="AO2" s="138">
        <v>2052</v>
      </c>
      <c r="AP2" s="138">
        <v>2053</v>
      </c>
      <c r="AQ2" s="138">
        <v>2054</v>
      </c>
      <c r="AR2" s="138">
        <v>2055</v>
      </c>
      <c r="AS2" s="138">
        <v>2056</v>
      </c>
      <c r="AT2" s="138">
        <v>2057</v>
      </c>
      <c r="AU2" s="138">
        <v>2058</v>
      </c>
      <c r="AV2" s="138">
        <v>2059</v>
      </c>
      <c r="AW2" s="138">
        <v>2060</v>
      </c>
      <c r="AX2" s="138">
        <v>2061</v>
      </c>
      <c r="AY2" s="138">
        <v>2062</v>
      </c>
      <c r="AZ2" s="138">
        <v>2063</v>
      </c>
      <c r="BA2" s="138">
        <v>2064</v>
      </c>
      <c r="BB2" s="138">
        <v>2065</v>
      </c>
      <c r="BC2" s="138">
        <v>2066</v>
      </c>
      <c r="BD2" s="138">
        <v>2067</v>
      </c>
      <c r="BE2" s="138">
        <v>2068</v>
      </c>
      <c r="BF2" s="138">
        <v>2069</v>
      </c>
      <c r="BG2" s="138">
        <v>2070</v>
      </c>
      <c r="BH2" s="138">
        <v>2071</v>
      </c>
      <c r="BI2" s="138">
        <v>2072</v>
      </c>
      <c r="BJ2" s="138">
        <v>2073</v>
      </c>
      <c r="BK2" s="138">
        <v>2074</v>
      </c>
      <c r="BL2" s="138">
        <v>2075</v>
      </c>
      <c r="BM2" s="138">
        <v>2076</v>
      </c>
      <c r="BN2" s="138">
        <v>2077</v>
      </c>
      <c r="BO2" s="138">
        <v>2078</v>
      </c>
      <c r="BP2" s="138">
        <v>2079</v>
      </c>
      <c r="BQ2" s="138">
        <v>2080</v>
      </c>
      <c r="BR2" s="138">
        <v>2081</v>
      </c>
      <c r="BS2" s="138">
        <v>2082</v>
      </c>
      <c r="BT2" s="138">
        <v>2083</v>
      </c>
      <c r="BU2" s="138">
        <v>2084</v>
      </c>
      <c r="BV2" s="138">
        <v>2085</v>
      </c>
      <c r="BW2" s="138">
        <v>2086</v>
      </c>
      <c r="BX2" s="138">
        <v>2087</v>
      </c>
      <c r="BY2" s="138">
        <v>2088</v>
      </c>
      <c r="BZ2" s="138">
        <v>2089</v>
      </c>
      <c r="CA2" s="138">
        <v>2090</v>
      </c>
      <c r="CB2" s="138">
        <v>2091</v>
      </c>
      <c r="CC2" s="138">
        <v>2092</v>
      </c>
      <c r="CD2" s="138">
        <v>2093</v>
      </c>
      <c r="CE2" s="138">
        <v>2094</v>
      </c>
      <c r="CF2" s="138">
        <v>2095</v>
      </c>
      <c r="CG2" s="138">
        <v>2096</v>
      </c>
      <c r="CH2" s="138">
        <v>2097</v>
      </c>
      <c r="CI2" s="138">
        <v>2098</v>
      </c>
      <c r="CJ2" s="138">
        <v>2099</v>
      </c>
      <c r="CK2" s="138">
        <v>2100</v>
      </c>
      <c r="CL2" s="138">
        <v>2101</v>
      </c>
      <c r="CM2" s="138">
        <v>2102</v>
      </c>
      <c r="CN2" s="138">
        <v>2103</v>
      </c>
      <c r="CO2" s="138">
        <v>2104</v>
      </c>
      <c r="CP2" s="138">
        <v>2105</v>
      </c>
      <c r="CQ2" s="138">
        <v>2106</v>
      </c>
      <c r="CR2" s="138">
        <v>2107</v>
      </c>
      <c r="CS2" s="138">
        <v>2108</v>
      </c>
      <c r="CT2" s="138">
        <v>2109</v>
      </c>
      <c r="CU2" s="138">
        <v>2110</v>
      </c>
      <c r="CV2" s="138">
        <v>2111</v>
      </c>
      <c r="CW2" s="138">
        <v>2112</v>
      </c>
      <c r="CX2" s="138">
        <v>2113</v>
      </c>
      <c r="CY2" s="138">
        <v>2114</v>
      </c>
      <c r="CZ2" s="138">
        <v>2115</v>
      </c>
      <c r="DA2" s="138">
        <v>2116</v>
      </c>
      <c r="DB2" s="138">
        <v>2117</v>
      </c>
      <c r="DC2" s="138">
        <v>2118</v>
      </c>
      <c r="DD2" s="138">
        <v>2119</v>
      </c>
      <c r="DE2" s="138">
        <v>2120</v>
      </c>
      <c r="DF2" s="138">
        <v>2121</v>
      </c>
      <c r="DG2" s="138">
        <v>2122</v>
      </c>
      <c r="DH2" s="138">
        <v>2123</v>
      </c>
      <c r="DI2" s="138">
        <v>2124</v>
      </c>
      <c r="DJ2" s="138">
        <v>2125</v>
      </c>
      <c r="DK2" s="138">
        <v>2126</v>
      </c>
      <c r="DL2" s="138">
        <v>2127</v>
      </c>
      <c r="DM2" s="138">
        <v>2128</v>
      </c>
      <c r="DN2" s="138">
        <v>2129</v>
      </c>
      <c r="DO2" s="138">
        <v>2130</v>
      </c>
      <c r="DP2" s="138">
        <v>2131</v>
      </c>
      <c r="DQ2" s="138">
        <v>2132</v>
      </c>
      <c r="DR2" s="138">
        <v>2133</v>
      </c>
      <c r="DS2" s="138">
        <v>2134</v>
      </c>
      <c r="DT2" s="138">
        <v>2135</v>
      </c>
      <c r="DU2" s="138">
        <v>2136</v>
      </c>
      <c r="DV2" s="138">
        <v>2137</v>
      </c>
      <c r="DW2" s="138">
        <v>2138</v>
      </c>
      <c r="DX2" s="138">
        <v>2139</v>
      </c>
      <c r="DY2" s="138">
        <v>2140</v>
      </c>
    </row>
    <row r="3" spans="1:129" s="151" customFormat="1" ht="13.5" thickBot="1" x14ac:dyDescent="0.25">
      <c r="A3" s="149">
        <v>5502.4750845226235</v>
      </c>
      <c r="B3" s="149">
        <v>5294.5016593101154</v>
      </c>
      <c r="C3" s="149">
        <v>5006.100884382121</v>
      </c>
      <c r="D3" s="149">
        <v>4689.219625387208</v>
      </c>
      <c r="E3" s="149">
        <v>4343.6309396279476</v>
      </c>
      <c r="F3" s="149">
        <v>3979.2046526216213</v>
      </c>
      <c r="G3" s="149">
        <v>3580.0398408863052</v>
      </c>
      <c r="H3" s="149">
        <v>3170.4836720431745</v>
      </c>
      <c r="I3" s="149">
        <v>2731.924036694114</v>
      </c>
      <c r="J3" s="149">
        <v>2293.4276603403741</v>
      </c>
      <c r="K3" s="149">
        <v>1826.1589744559783</v>
      </c>
      <c r="L3" s="149">
        <v>1371.8222755428123</v>
      </c>
      <c r="M3" s="149">
        <v>920.8937512110449</v>
      </c>
      <c r="N3" s="149">
        <v>507.23346745305042</v>
      </c>
      <c r="O3" s="149">
        <v>102.38284678546432</v>
      </c>
      <c r="P3" s="150">
        <v>-234.43286087488804</v>
      </c>
      <c r="Q3" s="149">
        <v>-564.00950108048505</v>
      </c>
      <c r="R3" s="149">
        <v>-905.41890663658455</v>
      </c>
      <c r="S3" s="149">
        <v>-1248.9837962463307</v>
      </c>
      <c r="T3" s="149">
        <v>-1562.472755989889</v>
      </c>
      <c r="U3" s="149">
        <v>-1880.4650166780098</v>
      </c>
      <c r="V3" s="149">
        <v>-2202.9662886620808</v>
      </c>
      <c r="W3" s="149">
        <v>-2575.9160512924586</v>
      </c>
      <c r="X3" s="149">
        <v>-2938.2102737698647</v>
      </c>
      <c r="Y3" s="149">
        <v>-3297.4601144073713</v>
      </c>
      <c r="Z3" s="149">
        <v>-3662.647400561968</v>
      </c>
      <c r="AA3" s="149">
        <v>-4030.9953120250639</v>
      </c>
      <c r="AB3" s="149">
        <v>-4374.7735771084563</v>
      </c>
      <c r="AC3" s="149">
        <v>-4723.5428161415775</v>
      </c>
      <c r="AD3" s="149">
        <v>-5015.3471115414804</v>
      </c>
      <c r="AE3" s="149">
        <v>-5187.6132632871077</v>
      </c>
      <c r="AF3" s="149">
        <v>-5327.3898427321747</v>
      </c>
      <c r="AG3" s="149">
        <v>-5477.0811451845902</v>
      </c>
      <c r="AH3" s="149">
        <v>-5619.1258307385133</v>
      </c>
      <c r="AI3" s="149">
        <v>-5772.8785428670317</v>
      </c>
      <c r="AJ3" s="149">
        <v>-5863.2606962488171</v>
      </c>
      <c r="AK3" s="149">
        <v>-5975.7850692792872</v>
      </c>
      <c r="AL3" s="149">
        <v>-6075.7594201546408</v>
      </c>
      <c r="AM3" s="149">
        <v>-6164.7864573448751</v>
      </c>
      <c r="AN3" s="149">
        <v>-6250.3185309239107</v>
      </c>
      <c r="AO3" s="149">
        <v>-6334.7876419302929</v>
      </c>
      <c r="AP3" s="149">
        <v>-6418.1579361760414</v>
      </c>
      <c r="AQ3" s="149">
        <v>-6394.7559298153283</v>
      </c>
      <c r="AR3" s="149">
        <v>-6353.4194361146847</v>
      </c>
      <c r="AS3" s="149">
        <v>-6318.3124875709818</v>
      </c>
      <c r="AT3" s="149">
        <v>-6266.0139311396952</v>
      </c>
      <c r="AU3" s="149">
        <v>-6240.3124904319175</v>
      </c>
      <c r="AV3" s="149">
        <v>-6232.3863086877009</v>
      </c>
      <c r="AW3" s="149">
        <v>-6176.7556194765475</v>
      </c>
      <c r="AX3" s="149">
        <v>-6094.6829809858436</v>
      </c>
      <c r="AY3" s="149">
        <v>-6035.9783905414361</v>
      </c>
      <c r="AZ3" s="149">
        <v>-5994.4341987423468</v>
      </c>
      <c r="BA3" s="149">
        <v>-5922.5145445066755</v>
      </c>
      <c r="BB3" s="149">
        <v>-5806.2368349942226</v>
      </c>
      <c r="BC3" s="149">
        <v>-5639.7662878212086</v>
      </c>
      <c r="BD3" s="149">
        <v>-5438.2479411397389</v>
      </c>
      <c r="BE3" s="149">
        <v>-5222.2000881217136</v>
      </c>
      <c r="BF3" s="149">
        <v>-5006.8665292534997</v>
      </c>
      <c r="BG3" s="149">
        <v>-4770.6826925647683</v>
      </c>
      <c r="BH3" s="149">
        <v>-4549.2345846476583</v>
      </c>
      <c r="BI3" s="149">
        <v>-4310.2348560978089</v>
      </c>
      <c r="BJ3" s="149">
        <v>-4104.4877122385351</v>
      </c>
      <c r="BK3" s="149">
        <v>-3912.9686860637225</v>
      </c>
      <c r="BL3" s="149">
        <v>-3777.1598239752379</v>
      </c>
      <c r="BM3" s="149">
        <v>-3646.1943321157996</v>
      </c>
      <c r="BN3" s="149">
        <v>-3562.5377918164272</v>
      </c>
      <c r="BO3" s="149">
        <v>-3495.2257123096238</v>
      </c>
      <c r="BP3" s="149">
        <v>-3426.614066035796</v>
      </c>
      <c r="BQ3" s="149">
        <v>-3355.2380383129716</v>
      </c>
      <c r="BR3" s="149">
        <v>-3280.9368576095781</v>
      </c>
      <c r="BS3" s="149">
        <v>-3203.8138639989734</v>
      </c>
      <c r="BT3" s="149">
        <v>-3123.9262503319223</v>
      </c>
      <c r="BU3" s="149">
        <v>-3042.6542730013934</v>
      </c>
      <c r="BV3" s="149">
        <v>-2956.5937665837105</v>
      </c>
      <c r="BW3" s="149">
        <v>-2865.7894418303576</v>
      </c>
      <c r="BX3" s="149">
        <v>-2769.6571001091133</v>
      </c>
      <c r="BY3" s="149">
        <v>-2673.1048998005635</v>
      </c>
      <c r="BZ3" s="149">
        <v>-2574.6050027486558</v>
      </c>
      <c r="CA3" s="149">
        <v>-2477.3711284604024</v>
      </c>
      <c r="CB3" s="149">
        <v>-2372.9732037650524</v>
      </c>
      <c r="CC3" s="149">
        <v>-2272.394816252609</v>
      </c>
      <c r="CD3" s="149">
        <v>-2171.521906519909</v>
      </c>
      <c r="CE3" s="149">
        <v>-2072.1343114737401</v>
      </c>
      <c r="CF3" s="149">
        <v>-1976.1182070348616</v>
      </c>
      <c r="CG3" s="149">
        <v>-1885.1059218278174</v>
      </c>
      <c r="CH3" s="149">
        <v>-1792.2733909166323</v>
      </c>
      <c r="CI3" s="149">
        <v>-1697.5842093872234</v>
      </c>
      <c r="CJ3" s="149">
        <v>-1601.0012442272264</v>
      </c>
      <c r="CK3" s="149">
        <v>-1502.4866197640295</v>
      </c>
      <c r="CL3" s="149">
        <v>-1407.8808937685681</v>
      </c>
      <c r="CM3" s="149">
        <v>-1311.3830532531974</v>
      </c>
      <c r="CN3" s="149">
        <v>-1212.9552559275191</v>
      </c>
      <c r="CO3" s="149">
        <v>-1112.5589026553275</v>
      </c>
      <c r="CP3" s="149">
        <v>-1010.1546223176919</v>
      </c>
      <c r="CQ3" s="149">
        <v>-905.48073997015899</v>
      </c>
      <c r="CR3" s="149">
        <v>-798.71337997567537</v>
      </c>
      <c r="CS3" s="149">
        <v>-689.81067278130206</v>
      </c>
      <c r="CT3" s="149">
        <v>-586.27274523044525</v>
      </c>
      <c r="CU3" s="149">
        <v>-495.08972874698185</v>
      </c>
      <c r="CV3" s="149">
        <v>-419.68650026693382</v>
      </c>
      <c r="CW3" s="149">
        <v>-349.41098277978767</v>
      </c>
      <c r="CX3" s="149">
        <v>-263.7712705091684</v>
      </c>
      <c r="CY3" s="149">
        <v>-172.23434417102695</v>
      </c>
      <c r="CZ3" s="149">
        <v>-99.925861190406266</v>
      </c>
      <c r="DA3" s="149">
        <v>-58.433678822009028</v>
      </c>
      <c r="DB3" s="149">
        <v>-45.768101933684299</v>
      </c>
      <c r="DC3" s="149">
        <v>-44.037838197865753</v>
      </c>
      <c r="DD3" s="149">
        <v>-42.272969187330837</v>
      </c>
      <c r="DE3" s="149">
        <v>-40.472802796585221</v>
      </c>
      <c r="DF3" s="149">
        <v>-38.636633078024694</v>
      </c>
      <c r="DG3" s="149">
        <v>-36.763739965092959</v>
      </c>
      <c r="DH3" s="149">
        <v>-34.853388989902584</v>
      </c>
      <c r="DI3" s="149">
        <v>-32.9048309952084</v>
      </c>
      <c r="DJ3" s="149">
        <v>-30.917301840620336</v>
      </c>
      <c r="DK3" s="149">
        <v>-28.89002210294051</v>
      </c>
      <c r="DL3" s="149">
        <v>-26.822196770507084</v>
      </c>
      <c r="DM3" s="149">
        <v>-24.713014931424993</v>
      </c>
      <c r="DN3" s="149">
        <v>-22.561649455561259</v>
      </c>
      <c r="DO3" s="149">
        <v>-20.36725667018025</v>
      </c>
      <c r="DP3" s="149">
        <v>-18.128976029091625</v>
      </c>
      <c r="DQ3" s="149">
        <v>-15.845929775181224</v>
      </c>
      <c r="DR3" s="149">
        <v>-13.517222596192616</v>
      </c>
      <c r="DS3" s="149">
        <v>-11.141941273624237</v>
      </c>
      <c r="DT3" s="149">
        <v>-8.7191543246044887</v>
      </c>
      <c r="DU3" s="149">
        <v>-6.2479116366043455</v>
      </c>
      <c r="DV3" s="149">
        <v>-3.7272440948441981</v>
      </c>
      <c r="DW3" s="149">
        <v>-1.1561632022488493</v>
      </c>
      <c r="DX3" s="149">
        <v>1.4663393081984069</v>
      </c>
      <c r="DY3" s="149">
        <v>4.1412918688546085</v>
      </c>
    </row>
    <row r="4" spans="1:129" ht="15" customHeight="1" x14ac:dyDescent="0.2">
      <c r="A4" s="152" t="s">
        <v>658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showGridLines="0" workbookViewId="0"/>
  </sheetViews>
  <sheetFormatPr defaultRowHeight="15" customHeight="1" x14ac:dyDescent="0.2"/>
  <cols>
    <col min="1" max="1" width="63.28515625" style="33" bestFit="1" customWidth="1"/>
    <col min="2" max="16384" width="9.140625" style="33"/>
  </cols>
  <sheetData>
    <row r="1" spans="1:3" ht="15" customHeight="1" x14ac:dyDescent="0.2">
      <c r="A1" s="1" t="s">
        <v>194</v>
      </c>
      <c r="B1" s="2"/>
      <c r="C1" s="2"/>
    </row>
    <row r="2" spans="1:3" ht="15" customHeight="1" x14ac:dyDescent="0.2">
      <c r="A2" s="171"/>
      <c r="B2" s="315" t="s">
        <v>189</v>
      </c>
      <c r="C2" s="315" t="s">
        <v>0</v>
      </c>
    </row>
    <row r="3" spans="1:3" ht="15" customHeight="1" x14ac:dyDescent="0.2">
      <c r="A3" s="172" t="s">
        <v>184</v>
      </c>
      <c r="B3" s="173">
        <v>31.40127</v>
      </c>
      <c r="C3" s="158">
        <v>4.3940598631459639E-2</v>
      </c>
    </row>
    <row r="4" spans="1:3" ht="15" customHeight="1" x14ac:dyDescent="0.2">
      <c r="A4" s="172" t="s">
        <v>190</v>
      </c>
      <c r="B4" s="173">
        <v>95.95980999999999</v>
      </c>
      <c r="C4" s="158">
        <v>0.13427901151644905</v>
      </c>
    </row>
    <row r="5" spans="1:3" ht="15" customHeight="1" x14ac:dyDescent="0.2">
      <c r="A5" s="172" t="s">
        <v>185</v>
      </c>
      <c r="B5" s="173">
        <v>44.234000000000002</v>
      </c>
      <c r="C5" s="158">
        <v>6.1897765277136425E-2</v>
      </c>
    </row>
    <row r="6" spans="1:3" ht="15" customHeight="1" x14ac:dyDescent="0.2">
      <c r="A6" s="172" t="s">
        <v>186</v>
      </c>
      <c r="B6" s="173">
        <v>40.051137988805102</v>
      </c>
      <c r="C6" s="158">
        <v>5.6044579696913233E-2</v>
      </c>
    </row>
    <row r="7" spans="1:3" ht="15" customHeight="1" x14ac:dyDescent="0.2">
      <c r="A7" s="172" t="s">
        <v>187</v>
      </c>
      <c r="B7" s="173">
        <v>9.75</v>
      </c>
      <c r="C7" s="158">
        <v>1.3643423869694806E-2</v>
      </c>
    </row>
    <row r="8" spans="1:3" ht="15" customHeight="1" x14ac:dyDescent="0.2">
      <c r="A8" s="172" t="s">
        <v>188</v>
      </c>
      <c r="B8" s="173">
        <v>27.007999999999999</v>
      </c>
      <c r="C8" s="158">
        <v>3.7792983781817162E-2</v>
      </c>
    </row>
    <row r="9" spans="1:3" ht="15" customHeight="1" thickBot="1" x14ac:dyDescent="0.25">
      <c r="A9" s="174" t="s">
        <v>161</v>
      </c>
      <c r="B9" s="175">
        <v>248.4042179888051</v>
      </c>
      <c r="C9" s="175">
        <v>0.34759836277347028</v>
      </c>
    </row>
    <row r="10" spans="1:3" ht="15" customHeight="1" x14ac:dyDescent="0.2">
      <c r="B10" s="358" t="s">
        <v>15</v>
      </c>
      <c r="C10" s="358"/>
    </row>
    <row r="14" spans="1:3" ht="15" customHeight="1" x14ac:dyDescent="0.2">
      <c r="A14" s="172"/>
    </row>
  </sheetData>
  <mergeCells count="1">
    <mergeCell ref="B10:C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showGridLines="0" zoomScaleNormal="100" zoomScaleSheetLayoutView="100" workbookViewId="0"/>
  </sheetViews>
  <sheetFormatPr defaultRowHeight="15" customHeight="1" x14ac:dyDescent="0.2"/>
  <cols>
    <col min="1" max="1" width="56.28515625" style="33" customWidth="1"/>
    <col min="2" max="16384" width="9.140625" style="33"/>
  </cols>
  <sheetData>
    <row r="1" spans="1:5" ht="15" customHeight="1" x14ac:dyDescent="0.2">
      <c r="A1" s="1" t="s">
        <v>195</v>
      </c>
      <c r="B1" s="2"/>
      <c r="C1" s="2"/>
    </row>
    <row r="2" spans="1:5" ht="15" customHeight="1" x14ac:dyDescent="0.2">
      <c r="A2" s="36"/>
      <c r="B2" s="315">
        <v>2012</v>
      </c>
      <c r="C2" s="315">
        <v>2012</v>
      </c>
      <c r="D2" s="176">
        <v>2011</v>
      </c>
      <c r="E2" s="177" t="s">
        <v>181</v>
      </c>
    </row>
    <row r="3" spans="1:5" ht="15" customHeight="1" x14ac:dyDescent="0.2">
      <c r="A3" s="36"/>
      <c r="B3" s="315" t="s">
        <v>0</v>
      </c>
      <c r="C3" s="315" t="s">
        <v>189</v>
      </c>
      <c r="D3" s="176" t="s">
        <v>180</v>
      </c>
      <c r="E3" s="177" t="s">
        <v>180</v>
      </c>
    </row>
    <row r="4" spans="1:5" ht="15" customHeight="1" x14ac:dyDescent="0.2">
      <c r="A4" s="37" t="s">
        <v>1</v>
      </c>
      <c r="B4" s="38">
        <v>-4.3475140982046652</v>
      </c>
      <c r="C4" s="39">
        <v>-3106.864</v>
      </c>
      <c r="D4" s="40">
        <v>-5.0611735493421195</v>
      </c>
      <c r="E4" s="178">
        <v>0.71365945113745433</v>
      </c>
    </row>
    <row r="5" spans="1:5" ht="15" customHeight="1" x14ac:dyDescent="0.2">
      <c r="A5" s="43" t="s">
        <v>2</v>
      </c>
      <c r="B5" s="44">
        <v>-0.13402164324914845</v>
      </c>
      <c r="C5" s="45">
        <v>-95.775886915138955</v>
      </c>
      <c r="D5" s="46">
        <v>-0.11999990681925578</v>
      </c>
      <c r="E5" s="179">
        <v>-1.402173642989267E-2</v>
      </c>
    </row>
    <row r="6" spans="1:5" ht="15" customHeight="1" x14ac:dyDescent="0.2">
      <c r="A6" s="43" t="s">
        <v>3</v>
      </c>
      <c r="B6" s="44">
        <v>0.34759836277347034</v>
      </c>
      <c r="C6" s="45">
        <v>248.4042179888051</v>
      </c>
      <c r="D6" s="46">
        <v>-0.34876997408415494</v>
      </c>
      <c r="E6" s="179">
        <v>0.69636833685762523</v>
      </c>
    </row>
    <row r="7" spans="1:5" ht="15" customHeight="1" x14ac:dyDescent="0.2">
      <c r="A7" s="43" t="s">
        <v>9</v>
      </c>
      <c r="B7" s="44">
        <v>-1.8511411499657169</v>
      </c>
      <c r="C7" s="45">
        <v>-1322.8810000000003</v>
      </c>
      <c r="D7" s="46">
        <v>-1.5685525472338344</v>
      </c>
      <c r="E7" s="179">
        <v>-0.28258860273188247</v>
      </c>
    </row>
    <row r="8" spans="1:5" ht="15" customHeight="1" x14ac:dyDescent="0.2">
      <c r="A8" s="37" t="s">
        <v>10</v>
      </c>
      <c r="B8" s="38">
        <v>-2.7099496677632704</v>
      </c>
      <c r="C8" s="39">
        <v>-1936.611331073666</v>
      </c>
      <c r="D8" s="40">
        <v>-3.0238511212048742</v>
      </c>
      <c r="E8" s="178">
        <v>0.31390145344160381</v>
      </c>
    </row>
    <row r="9" spans="1:5" ht="15" customHeight="1" x14ac:dyDescent="0.2">
      <c r="A9" s="48" t="s">
        <v>11</v>
      </c>
      <c r="B9" s="44">
        <v>0.92158647175055541</v>
      </c>
      <c r="C9" s="45">
        <v>658.59334030709942</v>
      </c>
      <c r="D9" s="46">
        <v>1.1530330181860937</v>
      </c>
      <c r="E9" s="179">
        <v>-0.2314465464355383</v>
      </c>
    </row>
    <row r="10" spans="1:5" ht="15" customHeight="1" x14ac:dyDescent="0.2">
      <c r="A10" s="48" t="s">
        <v>12</v>
      </c>
      <c r="B10" s="44">
        <v>0.27908008339980128</v>
      </c>
      <c r="C10" s="45">
        <v>199.43899999999999</v>
      </c>
      <c r="D10" s="46">
        <v>-0.11141932300461738</v>
      </c>
      <c r="E10" s="179">
        <v>0.39049940640441866</v>
      </c>
    </row>
    <row r="11" spans="1:5" ht="15" customHeight="1" x14ac:dyDescent="0.2">
      <c r="A11" s="48" t="s">
        <v>13</v>
      </c>
      <c r="B11" s="44">
        <v>0.83987028252382345</v>
      </c>
      <c r="C11" s="45">
        <v>600.19650000000001</v>
      </c>
      <c r="D11" s="46">
        <v>0.67512628729110691</v>
      </c>
      <c r="E11" s="179">
        <v>0.16474399523271654</v>
      </c>
    </row>
    <row r="12" spans="1:5" ht="15" customHeight="1" thickBot="1" x14ac:dyDescent="0.25">
      <c r="A12" s="57" t="s">
        <v>14</v>
      </c>
      <c r="B12" s="58">
        <v>-2.3491533951367374</v>
      </c>
      <c r="C12" s="59">
        <v>-1678.7754907665665</v>
      </c>
      <c r="D12" s="40">
        <v>-2.6573637133145045</v>
      </c>
      <c r="E12" s="58">
        <v>0.30821031817776712</v>
      </c>
    </row>
    <row r="13" spans="1:5" ht="15" customHeight="1" x14ac:dyDescent="0.2">
      <c r="A13" s="61"/>
      <c r="D13" s="357" t="s">
        <v>15</v>
      </c>
      <c r="E13" s="357"/>
    </row>
  </sheetData>
  <mergeCells count="1">
    <mergeCell ref="D13:E13"/>
  </mergeCells>
  <pageMargins left="0.7" right="0.7" top="0.75" bottom="0.75" header="0.3" footer="0.3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showGridLines="0" workbookViewId="0"/>
  </sheetViews>
  <sheetFormatPr defaultRowHeight="15" customHeight="1" x14ac:dyDescent="0.25"/>
  <cols>
    <col min="1" max="1" width="31.85546875" customWidth="1"/>
    <col min="2" max="10" width="8.42578125" customWidth="1"/>
  </cols>
  <sheetData>
    <row r="1" spans="1:10" ht="15" customHeight="1" x14ac:dyDescent="0.25">
      <c r="A1" s="316" t="s">
        <v>602</v>
      </c>
      <c r="B1" s="316"/>
      <c r="C1" s="316"/>
      <c r="D1" s="316"/>
      <c r="E1" s="316"/>
      <c r="F1" s="316"/>
      <c r="G1" s="316"/>
      <c r="H1" s="316"/>
      <c r="I1" s="316"/>
      <c r="J1" s="316"/>
    </row>
    <row r="2" spans="1:10" ht="15" customHeight="1" x14ac:dyDescent="0.25">
      <c r="A2" s="360" t="s">
        <v>589</v>
      </c>
      <c r="B2" s="361" t="s">
        <v>590</v>
      </c>
      <c r="C2" s="362" t="s">
        <v>591</v>
      </c>
      <c r="D2" s="363"/>
      <c r="E2" s="363"/>
      <c r="F2" s="364"/>
      <c r="G2" s="260"/>
      <c r="H2" s="364" t="s">
        <v>592</v>
      </c>
      <c r="I2" s="363"/>
      <c r="J2" s="365"/>
    </row>
    <row r="3" spans="1:10" ht="15" customHeight="1" x14ac:dyDescent="0.25">
      <c r="A3" s="360"/>
      <c r="B3" s="361"/>
      <c r="C3" s="362" t="s">
        <v>593</v>
      </c>
      <c r="D3" s="363"/>
      <c r="E3" s="363"/>
      <c r="F3" s="364"/>
      <c r="G3" s="260"/>
      <c r="H3" s="364"/>
      <c r="I3" s="363"/>
      <c r="J3" s="365"/>
    </row>
    <row r="4" spans="1:10" ht="15" customHeight="1" x14ac:dyDescent="0.25">
      <c r="A4" s="261"/>
      <c r="B4" s="262">
        <v>2011</v>
      </c>
      <c r="C4" s="317" t="s">
        <v>594</v>
      </c>
      <c r="D4" s="317">
        <v>2013</v>
      </c>
      <c r="E4" s="317">
        <v>2014</v>
      </c>
      <c r="F4" s="318">
        <v>2015</v>
      </c>
      <c r="G4" s="260">
        <v>2016</v>
      </c>
      <c r="H4" s="317">
        <v>2017</v>
      </c>
      <c r="I4" s="317">
        <v>2030</v>
      </c>
      <c r="J4" s="319">
        <v>2062</v>
      </c>
    </row>
    <row r="5" spans="1:10" ht="15" customHeight="1" x14ac:dyDescent="0.25">
      <c r="A5" s="263" t="s">
        <v>595</v>
      </c>
      <c r="B5" s="264">
        <v>3.226296850367083</v>
      </c>
      <c r="C5" s="265">
        <v>2.2567002948841619</v>
      </c>
      <c r="D5" s="265">
        <v>1.1766169829480644</v>
      </c>
      <c r="E5" s="265">
        <v>2.9024659892536868</v>
      </c>
      <c r="F5" s="266">
        <v>3.3417214116922533</v>
      </c>
      <c r="G5" s="264">
        <v>3.594637645221149</v>
      </c>
      <c r="H5" s="265">
        <v>3.2</v>
      </c>
      <c r="I5" s="265">
        <v>1.8815355498622999</v>
      </c>
      <c r="J5" s="265">
        <v>1</v>
      </c>
    </row>
    <row r="6" spans="1:10" ht="15" customHeight="1" x14ac:dyDescent="0.25">
      <c r="A6" s="263" t="s">
        <v>596</v>
      </c>
      <c r="B6" s="268">
        <v>3.9</v>
      </c>
      <c r="C6" s="267">
        <v>3.6</v>
      </c>
      <c r="D6" s="265">
        <v>2.26324455417017</v>
      </c>
      <c r="E6" s="267">
        <v>2.4</v>
      </c>
      <c r="F6" s="269">
        <v>2.4</v>
      </c>
      <c r="G6" s="264">
        <v>2.3406065599984371</v>
      </c>
      <c r="H6" s="265">
        <v>2</v>
      </c>
      <c r="I6" s="265">
        <v>2</v>
      </c>
      <c r="J6" s="265">
        <v>2</v>
      </c>
    </row>
    <row r="7" spans="1:10" ht="15" customHeight="1" x14ac:dyDescent="0.25">
      <c r="A7" s="263" t="s">
        <v>597</v>
      </c>
      <c r="B7" s="264">
        <v>2.2106631989596837</v>
      </c>
      <c r="C7" s="265">
        <v>2.2923367553658203</v>
      </c>
      <c r="D7" s="265">
        <v>2.3383380224847761</v>
      </c>
      <c r="E7" s="265">
        <v>3.5264105930675083</v>
      </c>
      <c r="F7" s="266">
        <v>4.3570962444815731</v>
      </c>
      <c r="G7" s="264">
        <v>4.6890153496158327</v>
      </c>
      <c r="H7" s="265">
        <v>5.1463455253443602</v>
      </c>
      <c r="I7" s="265">
        <v>4.0383901046533399</v>
      </c>
      <c r="J7" s="265">
        <v>3.5719932530781318</v>
      </c>
    </row>
    <row r="8" spans="1:10" ht="15" customHeight="1" x14ac:dyDescent="0.25">
      <c r="A8" s="263" t="s">
        <v>598</v>
      </c>
      <c r="B8" s="264">
        <v>-1.6</v>
      </c>
      <c r="C8" s="265">
        <v>-1.2687110542573099</v>
      </c>
      <c r="D8" s="265">
        <v>8.4031224032909968E-2</v>
      </c>
      <c r="E8" s="265">
        <v>1.0801748349513751</v>
      </c>
      <c r="F8" s="266">
        <v>1.8974161381006605</v>
      </c>
      <c r="G8" s="264">
        <v>2.3432984571986282</v>
      </c>
      <c r="H8" s="265">
        <v>3.1463455253443575</v>
      </c>
      <c r="I8" s="265">
        <v>2</v>
      </c>
      <c r="J8" s="265">
        <v>1.5411698559589506</v>
      </c>
    </row>
    <row r="9" spans="1:10" ht="15" customHeight="1" x14ac:dyDescent="0.25">
      <c r="A9" s="263" t="s">
        <v>599</v>
      </c>
      <c r="B9" s="264">
        <v>1.7738895432563684</v>
      </c>
      <c r="C9" s="265">
        <v>0.11834776554495718</v>
      </c>
      <c r="D9" s="265">
        <v>-0.52506485487510135</v>
      </c>
      <c r="E9" s="265">
        <v>0.54391442387280442</v>
      </c>
      <c r="F9" s="266">
        <v>0.72229194444020095</v>
      </c>
      <c r="G9" s="264">
        <v>0.80784940068079347</v>
      </c>
      <c r="H9" s="265">
        <v>-4.3293985851747679E-2</v>
      </c>
      <c r="I9" s="265">
        <v>-0.20829574364368408</v>
      </c>
      <c r="J9" s="265">
        <v>-0.47887662970465072</v>
      </c>
    </row>
    <row r="10" spans="1:10" ht="15" customHeight="1" thickBot="1" x14ac:dyDescent="0.3">
      <c r="A10" s="270" t="s">
        <v>600</v>
      </c>
      <c r="B10" s="271">
        <v>13.529742851759115</v>
      </c>
      <c r="C10" s="272">
        <v>13.868775107779854</v>
      </c>
      <c r="D10" s="272">
        <v>14.339977379791463</v>
      </c>
      <c r="E10" s="272">
        <v>13.76259981950477</v>
      </c>
      <c r="F10" s="272">
        <v>12.993311415999337</v>
      </c>
      <c r="G10" s="273">
        <v>12.051221031495157</v>
      </c>
      <c r="H10" s="272">
        <v>14.017433034100879</v>
      </c>
      <c r="I10" s="272">
        <v>8.1242072781210926</v>
      </c>
      <c r="J10" s="272">
        <v>7.278548176781249</v>
      </c>
    </row>
    <row r="11" spans="1:10" ht="15" customHeight="1" x14ac:dyDescent="0.25">
      <c r="A11" s="366" t="s">
        <v>646</v>
      </c>
      <c r="B11" s="366"/>
      <c r="C11" s="366"/>
      <c r="D11" s="366"/>
      <c r="E11" s="366"/>
      <c r="F11" s="366"/>
      <c r="G11" s="325"/>
      <c r="I11" s="359" t="s">
        <v>601</v>
      </c>
      <c r="J11" s="359"/>
    </row>
    <row r="12" spans="1:10" ht="15" customHeight="1" x14ac:dyDescent="0.25">
      <c r="A12" s="366"/>
      <c r="B12" s="366"/>
      <c r="C12" s="366"/>
      <c r="D12" s="366"/>
      <c r="E12" s="366"/>
      <c r="F12" s="366"/>
      <c r="G12" s="325"/>
    </row>
  </sheetData>
  <mergeCells count="7">
    <mergeCell ref="I11:J11"/>
    <mergeCell ref="A2:A3"/>
    <mergeCell ref="B2:B3"/>
    <mergeCell ref="C2:F2"/>
    <mergeCell ref="H2:J3"/>
    <mergeCell ref="C3:F3"/>
    <mergeCell ref="A11:F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workbookViewId="0"/>
  </sheetViews>
  <sheetFormatPr defaultRowHeight="15" customHeight="1" x14ac:dyDescent="0.2"/>
  <cols>
    <col min="1" max="1" width="23" style="62" customWidth="1"/>
    <col min="2" max="8" width="10.7109375" style="62" customWidth="1"/>
    <col min="9" max="16384" width="9.140625" style="62"/>
  </cols>
  <sheetData>
    <row r="1" spans="1:8" ht="15" customHeight="1" x14ac:dyDescent="0.2">
      <c r="A1" s="1" t="s">
        <v>448</v>
      </c>
      <c r="B1" s="1"/>
      <c r="C1" s="1"/>
      <c r="D1" s="1"/>
      <c r="E1" s="1"/>
      <c r="F1" s="1"/>
      <c r="G1" s="1"/>
      <c r="H1" s="1"/>
    </row>
    <row r="2" spans="1:8" ht="15" customHeight="1" x14ac:dyDescent="0.2">
      <c r="A2" s="315"/>
      <c r="B2" s="315">
        <v>2012</v>
      </c>
      <c r="C2" s="315">
        <v>2012</v>
      </c>
      <c r="D2" s="315">
        <v>2012</v>
      </c>
      <c r="E2" s="315">
        <v>2013</v>
      </c>
      <c r="F2" s="315">
        <v>2014</v>
      </c>
      <c r="G2" s="315">
        <v>2015</v>
      </c>
      <c r="H2" s="315">
        <v>2016</v>
      </c>
    </row>
    <row r="3" spans="1:8" ht="15" customHeight="1" x14ac:dyDescent="0.2">
      <c r="A3" s="315"/>
      <c r="B3" s="315" t="s">
        <v>449</v>
      </c>
      <c r="C3" s="315" t="s">
        <v>450</v>
      </c>
      <c r="D3" s="315" t="s">
        <v>383</v>
      </c>
      <c r="E3" s="315" t="s">
        <v>451</v>
      </c>
      <c r="F3" s="315" t="s">
        <v>451</v>
      </c>
      <c r="G3" s="315" t="s">
        <v>451</v>
      </c>
      <c r="H3" s="315" t="s">
        <v>451</v>
      </c>
    </row>
    <row r="4" spans="1:8" ht="15" customHeight="1" x14ac:dyDescent="0.2">
      <c r="A4" s="63" t="s">
        <v>452</v>
      </c>
      <c r="B4" s="64">
        <v>33.095026414009212</v>
      </c>
      <c r="C4" s="65">
        <v>0.30548358399326092</v>
      </c>
      <c r="D4" s="66">
        <v>32.789542830015947</v>
      </c>
      <c r="E4" s="65">
        <v>32.901734982084221</v>
      </c>
      <c r="F4" s="65">
        <v>31.336322156018802</v>
      </c>
      <c r="G4" s="65">
        <v>30.340890266783966</v>
      </c>
      <c r="H4" s="65">
        <v>31.682985240122573</v>
      </c>
    </row>
    <row r="5" spans="1:8" ht="15" customHeight="1" x14ac:dyDescent="0.2">
      <c r="A5" s="67" t="s">
        <v>232</v>
      </c>
      <c r="B5" s="68">
        <v>15.435536069177036</v>
      </c>
      <c r="C5" s="69">
        <v>0.24391328242822069</v>
      </c>
      <c r="D5" s="70">
        <v>15.191622786748816</v>
      </c>
      <c r="E5" s="69">
        <v>15.170374405839461</v>
      </c>
      <c r="F5" s="69">
        <v>14.888449075856647</v>
      </c>
      <c r="G5" s="69">
        <v>14.772948481904221</v>
      </c>
      <c r="H5" s="69">
        <v>14.726540362523199</v>
      </c>
    </row>
    <row r="6" spans="1:8" ht="15" customHeight="1" x14ac:dyDescent="0.2">
      <c r="A6" s="67" t="s">
        <v>453</v>
      </c>
      <c r="B6" s="68">
        <v>12.685033973862708</v>
      </c>
      <c r="C6" s="69">
        <v>6.1570301565040113E-2</v>
      </c>
      <c r="D6" s="70">
        <v>12.623463672297669</v>
      </c>
      <c r="E6" s="69">
        <v>12.743164916262275</v>
      </c>
      <c r="F6" s="69">
        <v>12.517853810240826</v>
      </c>
      <c r="G6" s="69">
        <v>12.391732068603947</v>
      </c>
      <c r="H6" s="69">
        <v>12.334045983786821</v>
      </c>
    </row>
    <row r="7" spans="1:8" ht="15" customHeight="1" x14ac:dyDescent="0.2">
      <c r="A7" s="67" t="s">
        <v>260</v>
      </c>
      <c r="B7" s="68">
        <v>2.5771970889841285</v>
      </c>
      <c r="C7" s="69">
        <v>0</v>
      </c>
      <c r="D7" s="70">
        <v>2.5771970889841285</v>
      </c>
      <c r="E7" s="69">
        <v>2.093198220903759</v>
      </c>
      <c r="F7" s="69">
        <v>1.7176116843943157</v>
      </c>
      <c r="G7" s="69">
        <v>1.6612495335476496</v>
      </c>
      <c r="H7" s="69">
        <v>1.7522491314522035</v>
      </c>
    </row>
    <row r="8" spans="1:8" ht="15" customHeight="1" x14ac:dyDescent="0.2">
      <c r="A8" s="71" t="s">
        <v>454</v>
      </c>
      <c r="B8" s="72">
        <v>0.87271844425841216</v>
      </c>
      <c r="C8" s="73">
        <v>0</v>
      </c>
      <c r="D8" s="74">
        <v>0.87271844425841216</v>
      </c>
      <c r="E8" s="73">
        <v>0.81314145826330098</v>
      </c>
      <c r="F8" s="73">
        <v>0.62065614008949332</v>
      </c>
      <c r="G8" s="73">
        <v>0.56576353431365078</v>
      </c>
      <c r="H8" s="73">
        <v>0.54127758941320647</v>
      </c>
    </row>
    <row r="9" spans="1:8" ht="15" customHeight="1" x14ac:dyDescent="0.2">
      <c r="A9" s="67" t="s">
        <v>256</v>
      </c>
      <c r="B9" s="68">
        <v>2.3972592819853347</v>
      </c>
      <c r="C9" s="69">
        <v>0</v>
      </c>
      <c r="D9" s="70">
        <v>2.3972592819853347</v>
      </c>
      <c r="E9" s="69">
        <v>2.8949974390787321</v>
      </c>
      <c r="F9" s="69">
        <v>2.2124075855270133</v>
      </c>
      <c r="G9" s="69">
        <v>1.5149601827281507</v>
      </c>
      <c r="H9" s="69">
        <v>2.8701497623603527</v>
      </c>
    </row>
    <row r="10" spans="1:8" ht="15" customHeight="1" x14ac:dyDescent="0.2">
      <c r="A10" s="71" t="s">
        <v>455</v>
      </c>
      <c r="B10" s="75">
        <v>1.1288872812199033</v>
      </c>
      <c r="C10" s="76">
        <v>0</v>
      </c>
      <c r="D10" s="77">
        <v>1.1288872812199033</v>
      </c>
      <c r="E10" s="76">
        <v>2.0099267706727204</v>
      </c>
      <c r="F10" s="76">
        <v>1.3356292366742177</v>
      </c>
      <c r="G10" s="76">
        <v>0.66447631795076045</v>
      </c>
      <c r="H10" s="76">
        <v>1.9066161758805968</v>
      </c>
    </row>
    <row r="11" spans="1:8" ht="15" customHeight="1" x14ac:dyDescent="0.2">
      <c r="A11" s="63" t="s">
        <v>456</v>
      </c>
      <c r="B11" s="64">
        <v>37.442538991317534</v>
      </c>
      <c r="C11" s="65">
        <v>0</v>
      </c>
      <c r="D11" s="66">
        <v>37.442538991317534</v>
      </c>
      <c r="E11" s="65">
        <v>38.161801048059111</v>
      </c>
      <c r="F11" s="65">
        <v>36.850353579933788</v>
      </c>
      <c r="G11" s="65">
        <v>35.585017047608808</v>
      </c>
      <c r="H11" s="65">
        <v>36.444040604172613</v>
      </c>
    </row>
    <row r="12" spans="1:8" ht="15" customHeight="1" x14ac:dyDescent="0.2">
      <c r="A12" s="78" t="s">
        <v>457</v>
      </c>
      <c r="B12" s="68">
        <v>34.013973038825654</v>
      </c>
      <c r="C12" s="69">
        <v>0</v>
      </c>
      <c r="D12" s="70">
        <v>34.013973038825654</v>
      </c>
      <c r="E12" s="69">
        <v>33.581116823217158</v>
      </c>
      <c r="F12" s="69">
        <v>33.047187949510707</v>
      </c>
      <c r="G12" s="69">
        <v>32.705569833263034</v>
      </c>
      <c r="H12" s="69">
        <v>32.41518532430424</v>
      </c>
    </row>
    <row r="13" spans="1:8" ht="15" customHeight="1" x14ac:dyDescent="0.2">
      <c r="A13" s="79" t="s">
        <v>458</v>
      </c>
      <c r="B13" s="75">
        <v>6.9682621531587881</v>
      </c>
      <c r="C13" s="76">
        <v>0</v>
      </c>
      <c r="D13" s="77">
        <v>6.9682621531587881</v>
      </c>
      <c r="E13" s="76">
        <v>6.9408359182373234</v>
      </c>
      <c r="F13" s="76">
        <v>6.866789811373172</v>
      </c>
      <c r="G13" s="76">
        <v>6.8276315029997079</v>
      </c>
      <c r="H13" s="76">
        <v>6.8009748198049458</v>
      </c>
    </row>
    <row r="14" spans="1:8" ht="15" customHeight="1" x14ac:dyDescent="0.2">
      <c r="A14" s="79" t="s">
        <v>459</v>
      </c>
      <c r="B14" s="75">
        <v>3.8017150673528106</v>
      </c>
      <c r="C14" s="76">
        <v>0</v>
      </c>
      <c r="D14" s="77">
        <v>3.8017150673528106</v>
      </c>
      <c r="E14" s="76">
        <v>3.7633191795235583</v>
      </c>
      <c r="F14" s="76">
        <v>3.6717885762681211</v>
      </c>
      <c r="G14" s="76">
        <v>3.5650310573880373</v>
      </c>
      <c r="H14" s="76">
        <v>3.4543628138791922</v>
      </c>
    </row>
    <row r="15" spans="1:8" ht="15" customHeight="1" x14ac:dyDescent="0.2">
      <c r="A15" s="79" t="s">
        <v>460</v>
      </c>
      <c r="B15" s="75">
        <v>18.572328889310242</v>
      </c>
      <c r="C15" s="76">
        <v>0</v>
      </c>
      <c r="D15" s="77">
        <v>18.572328889310242</v>
      </c>
      <c r="E15" s="76">
        <v>18.338516120503499</v>
      </c>
      <c r="F15" s="76">
        <v>18.036068340597751</v>
      </c>
      <c r="G15" s="76">
        <v>17.749078115103384</v>
      </c>
      <c r="H15" s="76">
        <v>17.444147833963321</v>
      </c>
    </row>
    <row r="16" spans="1:8" ht="15" customHeight="1" x14ac:dyDescent="0.2">
      <c r="A16" s="80" t="s">
        <v>461</v>
      </c>
      <c r="B16" s="72">
        <v>1.8500532268260408</v>
      </c>
      <c r="C16" s="73">
        <v>0</v>
      </c>
      <c r="D16" s="74">
        <v>1.8500532268260408</v>
      </c>
      <c r="E16" s="73">
        <v>1.9183357608197313</v>
      </c>
      <c r="F16" s="73">
        <v>1.9448891430841566</v>
      </c>
      <c r="G16" s="73">
        <v>2.1234052060038122</v>
      </c>
      <c r="H16" s="73">
        <v>2.3640599597268501</v>
      </c>
    </row>
    <row r="17" spans="1:8" ht="15" customHeight="1" x14ac:dyDescent="0.2">
      <c r="A17" s="78" t="s">
        <v>462</v>
      </c>
      <c r="B17" s="68">
        <v>1.7174116752834927</v>
      </c>
      <c r="C17" s="69">
        <v>0</v>
      </c>
      <c r="D17" s="70">
        <v>1.7174116752834927</v>
      </c>
      <c r="E17" s="69">
        <v>1.707540157471561</v>
      </c>
      <c r="F17" s="69">
        <v>1.6974759170127207</v>
      </c>
      <c r="G17" s="69">
        <v>1.6864868384496086</v>
      </c>
      <c r="H17" s="69">
        <v>1.6752798088443339</v>
      </c>
    </row>
    <row r="18" spans="1:8" ht="15" customHeight="1" x14ac:dyDescent="0.2">
      <c r="A18" s="67" t="s">
        <v>463</v>
      </c>
      <c r="B18" s="68">
        <v>1.1288872812199033</v>
      </c>
      <c r="C18" s="69">
        <v>0</v>
      </c>
      <c r="D18" s="70">
        <v>1.1288872812199033</v>
      </c>
      <c r="E18" s="69">
        <v>2.0099267706727204</v>
      </c>
      <c r="F18" s="69">
        <v>1.3356292366742177</v>
      </c>
      <c r="G18" s="69">
        <v>0.66447631795076045</v>
      </c>
      <c r="H18" s="69">
        <v>1.9066161758805968</v>
      </c>
    </row>
    <row r="19" spans="1:8" ht="15" customHeight="1" x14ac:dyDescent="0.2">
      <c r="A19" s="67" t="s">
        <v>464</v>
      </c>
      <c r="B19" s="68">
        <v>0.58226699598848508</v>
      </c>
      <c r="C19" s="69">
        <v>0</v>
      </c>
      <c r="D19" s="70">
        <v>0.58226699598848508</v>
      </c>
      <c r="E19" s="69">
        <v>0.86321729669766989</v>
      </c>
      <c r="F19" s="69">
        <v>0.77006047673614875</v>
      </c>
      <c r="G19" s="69">
        <v>0.52848405794540498</v>
      </c>
      <c r="H19" s="69">
        <v>0.44695929514344196</v>
      </c>
    </row>
    <row r="20" spans="1:8" ht="15" customHeight="1" x14ac:dyDescent="0.2">
      <c r="A20" s="81" t="s">
        <v>465</v>
      </c>
      <c r="B20" s="82">
        <v>-4.3475125773083221</v>
      </c>
      <c r="C20" s="82">
        <v>0.30548358399326092</v>
      </c>
      <c r="D20" s="82">
        <v>-4.6529961613015871</v>
      </c>
      <c r="E20" s="82">
        <v>-5.2600660659748897</v>
      </c>
      <c r="F20" s="82">
        <v>-5.5140314239149859</v>
      </c>
      <c r="G20" s="82">
        <v>-5.2441267808248426</v>
      </c>
      <c r="H20" s="82">
        <v>-4.7610553640500406</v>
      </c>
    </row>
    <row r="21" spans="1:8" ht="15" customHeight="1" x14ac:dyDescent="0.2">
      <c r="A21" s="81" t="s">
        <v>466</v>
      </c>
      <c r="B21" s="82">
        <v>52.117860949770865</v>
      </c>
      <c r="C21" s="315" t="s">
        <v>467</v>
      </c>
      <c r="D21" s="82">
        <v>52.117860949770879</v>
      </c>
      <c r="E21" s="82">
        <v>57.085308011704171</v>
      </c>
      <c r="F21" s="82">
        <v>61.423884476994537</v>
      </c>
      <c r="G21" s="82">
        <v>64.784721125868543</v>
      </c>
      <c r="H21" s="82">
        <v>66.982994278112159</v>
      </c>
    </row>
    <row r="22" spans="1:8" ht="15" customHeight="1" x14ac:dyDescent="0.2">
      <c r="H22" s="180" t="s">
        <v>587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workbookViewId="0"/>
  </sheetViews>
  <sheetFormatPr defaultRowHeight="15" x14ac:dyDescent="0.25"/>
  <cols>
    <col min="1" max="1" width="28.42578125" customWidth="1"/>
  </cols>
  <sheetData>
    <row r="1" spans="1:7" x14ac:dyDescent="0.25">
      <c r="A1" s="1" t="s">
        <v>572</v>
      </c>
      <c r="B1" s="63"/>
      <c r="C1" s="63"/>
      <c r="D1" s="63"/>
      <c r="E1" s="63"/>
      <c r="F1" s="63"/>
      <c r="G1" s="63"/>
    </row>
    <row r="2" spans="1:7" x14ac:dyDescent="0.25">
      <c r="A2" s="234"/>
      <c r="B2" s="177">
        <v>2012</v>
      </c>
      <c r="C2" s="177">
        <v>2020</v>
      </c>
      <c r="D2" s="177">
        <v>2030</v>
      </c>
      <c r="E2" s="177">
        <v>2040</v>
      </c>
      <c r="F2" s="177">
        <v>2050</v>
      </c>
      <c r="G2" s="177">
        <v>2062</v>
      </c>
    </row>
    <row r="3" spans="1:7" x14ac:dyDescent="0.25">
      <c r="A3" s="235" t="s">
        <v>573</v>
      </c>
      <c r="B3" s="2"/>
      <c r="C3" s="2"/>
      <c r="D3" s="2"/>
      <c r="E3" s="2"/>
      <c r="F3" s="2"/>
      <c r="G3" s="2"/>
    </row>
    <row r="4" spans="1:7" x14ac:dyDescent="0.25">
      <c r="A4" s="235" t="s">
        <v>574</v>
      </c>
      <c r="B4" s="236">
        <v>0.8516892136543488</v>
      </c>
      <c r="C4" s="236">
        <v>0.55756616875076825</v>
      </c>
      <c r="D4" s="236">
        <v>0.55870410423771222</v>
      </c>
      <c r="E4" s="236">
        <v>0.39764994609989479</v>
      </c>
      <c r="F4" s="236">
        <v>0.21579117101635817</v>
      </c>
      <c r="G4" s="236">
        <v>0.16144773841829921</v>
      </c>
    </row>
    <row r="5" spans="1:7" x14ac:dyDescent="0.25">
      <c r="A5" s="235" t="s">
        <v>575</v>
      </c>
      <c r="B5" s="237">
        <v>8.7667821143217726</v>
      </c>
      <c r="C5" s="237">
        <v>8.7257400184342657</v>
      </c>
      <c r="D5" s="237">
        <v>8.5071218184362962</v>
      </c>
      <c r="E5" s="237">
        <v>9.0118591416265961</v>
      </c>
      <c r="F5" s="237">
        <v>9.7718448431031675</v>
      </c>
      <c r="G5" s="237">
        <v>10.706134274837002</v>
      </c>
    </row>
    <row r="6" spans="1:7" x14ac:dyDescent="0.25">
      <c r="A6" s="235" t="s">
        <v>576</v>
      </c>
      <c r="B6" s="238"/>
      <c r="C6" s="238"/>
      <c r="D6" s="238"/>
      <c r="E6" s="238"/>
      <c r="F6" s="238"/>
      <c r="G6" s="238"/>
    </row>
    <row r="7" spans="1:7" x14ac:dyDescent="0.25">
      <c r="A7" s="239" t="s">
        <v>574</v>
      </c>
      <c r="B7" s="240">
        <v>0.87197452125038666</v>
      </c>
      <c r="C7" s="240">
        <v>0.60445238669363821</v>
      </c>
      <c r="D7" s="240">
        <v>0.59238109071801659</v>
      </c>
      <c r="E7" s="240">
        <v>0.40511136704109652</v>
      </c>
      <c r="F7" s="240">
        <v>0.20406594641035675</v>
      </c>
      <c r="G7" s="240">
        <v>0.16187826360344632</v>
      </c>
    </row>
    <row r="8" spans="1:7" x14ac:dyDescent="0.25">
      <c r="A8" s="239" t="s">
        <v>575</v>
      </c>
      <c r="B8" s="240">
        <v>7.9577228174316685</v>
      </c>
      <c r="C8" s="240">
        <v>7.9877359735513815</v>
      </c>
      <c r="D8" s="240">
        <v>8.0594221484199959</v>
      </c>
      <c r="E8" s="240">
        <v>8.505447778247758</v>
      </c>
      <c r="F8" s="240">
        <v>9.4699180062863384</v>
      </c>
      <c r="G8" s="240">
        <v>10.641332211013571</v>
      </c>
    </row>
    <row r="9" spans="1:7" x14ac:dyDescent="0.25">
      <c r="A9" s="235" t="s">
        <v>577</v>
      </c>
      <c r="B9" s="237">
        <v>6.29590341876093</v>
      </c>
      <c r="C9" s="237">
        <v>6.6935446558793705</v>
      </c>
      <c r="D9" s="237">
        <v>7.2389278326186437</v>
      </c>
      <c r="E9" s="237">
        <v>7.6751499965543646</v>
      </c>
      <c r="F9" s="237">
        <v>8.0145691151052265</v>
      </c>
      <c r="G9" s="237">
        <v>8.1373299322100294</v>
      </c>
    </row>
    <row r="10" spans="1:7" x14ac:dyDescent="0.25">
      <c r="A10" s="239" t="s">
        <v>578</v>
      </c>
      <c r="B10" s="240">
        <v>6.320297221957774</v>
      </c>
      <c r="C10" s="240">
        <v>6.7793251745362912</v>
      </c>
      <c r="D10" s="240">
        <v>7.4513134248121657</v>
      </c>
      <c r="E10" s="240">
        <v>8.1903219240483978</v>
      </c>
      <c r="F10" s="240">
        <v>8.9047218146633913</v>
      </c>
      <c r="G10" s="240">
        <v>9.2275990894775717</v>
      </c>
    </row>
    <row r="11" spans="1:7" x14ac:dyDescent="0.25">
      <c r="A11" s="235" t="s">
        <v>579</v>
      </c>
      <c r="B11" s="237">
        <v>0.27483162008067974</v>
      </c>
      <c r="C11" s="237">
        <v>0.30893229759778507</v>
      </c>
      <c r="D11" s="237">
        <v>0.36447959751679831</v>
      </c>
      <c r="E11" s="237">
        <v>0.45774506503797563</v>
      </c>
      <c r="F11" s="237">
        <v>0.54466219622201517</v>
      </c>
      <c r="G11" s="237">
        <v>0.65586622604976375</v>
      </c>
    </row>
    <row r="12" spans="1:7" x14ac:dyDescent="0.25">
      <c r="A12" s="235" t="s">
        <v>580</v>
      </c>
      <c r="B12" s="237">
        <v>2.9501084580181298</v>
      </c>
      <c r="C12" s="237">
        <v>2.82783487449267</v>
      </c>
      <c r="D12" s="237">
        <v>2.7455281736742201</v>
      </c>
      <c r="E12" s="237">
        <v>2.5269866346623999</v>
      </c>
      <c r="F12" s="237">
        <v>2.5560867021731402</v>
      </c>
      <c r="G12" s="237">
        <v>2.65931536626998</v>
      </c>
    </row>
    <row r="13" spans="1:7" x14ac:dyDescent="0.25">
      <c r="A13" s="235" t="s">
        <v>581</v>
      </c>
      <c r="B13" s="237">
        <v>0.24596355947708623</v>
      </c>
      <c r="C13" s="237">
        <v>0.17062364007744921</v>
      </c>
      <c r="D13" s="237">
        <v>0.13322667786869322</v>
      </c>
      <c r="E13" s="237">
        <v>0.11920281704040975</v>
      </c>
      <c r="F13" s="237">
        <v>0.11335954169529161</v>
      </c>
      <c r="G13" s="237">
        <v>0.10985357648822069</v>
      </c>
    </row>
    <row r="14" spans="1:7" ht="15.75" thickBot="1" x14ac:dyDescent="0.3">
      <c r="A14" s="241" t="s">
        <v>582</v>
      </c>
      <c r="B14" s="242">
        <v>1.1678612821105743</v>
      </c>
      <c r="C14" s="242">
        <v>1.1054157222926322</v>
      </c>
      <c r="D14" s="242">
        <v>1.0409394791996729</v>
      </c>
      <c r="E14" s="242">
        <v>1.0074458544510261</v>
      </c>
      <c r="F14" s="242">
        <v>0.98642666486037189</v>
      </c>
      <c r="G14" s="242">
        <v>0.97155395164885139</v>
      </c>
    </row>
    <row r="15" spans="1:7" x14ac:dyDescent="0.25">
      <c r="A15" s="243" t="s">
        <v>583</v>
      </c>
      <c r="B15" s="244">
        <v>18.533589170658598</v>
      </c>
      <c r="C15" s="244">
        <v>18.72667548648154</v>
      </c>
      <c r="D15" s="244">
        <v>18.989284100114649</v>
      </c>
      <c r="E15" s="244">
        <v>19.790943654921747</v>
      </c>
      <c r="F15" s="244">
        <v>21.000522398298838</v>
      </c>
      <c r="G15" s="244">
        <v>22.268499375854994</v>
      </c>
    </row>
    <row r="16" spans="1:7" x14ac:dyDescent="0.25">
      <c r="A16" s="96" t="s">
        <v>584</v>
      </c>
      <c r="B16" s="245">
        <v>0</v>
      </c>
      <c r="C16" s="245">
        <v>0.19308631582294211</v>
      </c>
      <c r="D16" s="245">
        <v>0.45569492945605106</v>
      </c>
      <c r="E16" s="245">
        <v>1.2573544842631499</v>
      </c>
      <c r="F16" s="245">
        <v>2.46693322764024</v>
      </c>
      <c r="G16" s="245">
        <v>3.734910205196396</v>
      </c>
    </row>
    <row r="17" spans="1:7" x14ac:dyDescent="0.25">
      <c r="A17" s="243" t="s">
        <v>585</v>
      </c>
      <c r="B17" s="246">
        <v>0.31617206845622547</v>
      </c>
      <c r="C17" s="246">
        <v>0.54784955354186393</v>
      </c>
      <c r="D17" s="246">
        <v>0.48223537496196067</v>
      </c>
      <c r="E17" s="246">
        <v>0.60979590835113129</v>
      </c>
      <c r="F17" s="246">
        <v>0.77063549384401375</v>
      </c>
      <c r="G17" s="246">
        <v>0.81010621323055221</v>
      </c>
    </row>
    <row r="18" spans="1:7" ht="15.75" thickBot="1" x14ac:dyDescent="0.3">
      <c r="A18" s="101" t="s">
        <v>584</v>
      </c>
      <c r="B18" s="247">
        <v>0</v>
      </c>
      <c r="C18" s="247">
        <v>0.23167748508563846</v>
      </c>
      <c r="D18" s="247">
        <v>0.1660633065057352</v>
      </c>
      <c r="E18" s="247">
        <v>0.29362383989490581</v>
      </c>
      <c r="F18" s="247">
        <v>0.45446342538778828</v>
      </c>
      <c r="G18" s="247">
        <v>0.49393414477432673</v>
      </c>
    </row>
    <row r="19" spans="1:7" x14ac:dyDescent="0.25">
      <c r="A19" s="248"/>
      <c r="B19" s="248"/>
      <c r="C19" s="248"/>
      <c r="D19" s="248"/>
      <c r="E19" s="248"/>
      <c r="F19" s="357" t="s">
        <v>647</v>
      </c>
      <c r="G19" s="357"/>
    </row>
  </sheetData>
  <mergeCells count="1">
    <mergeCell ref="F19:G1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workbookViewId="0"/>
  </sheetViews>
  <sheetFormatPr defaultRowHeight="15" customHeight="1" x14ac:dyDescent="0.2"/>
  <cols>
    <col min="1" max="1" width="30" style="33" customWidth="1"/>
    <col min="2" max="16384" width="9.140625" style="33"/>
  </cols>
  <sheetData>
    <row r="1" spans="1:11" s="181" customFormat="1" ht="15" customHeight="1" x14ac:dyDescent="0.2">
      <c r="A1" s="344" t="s">
        <v>222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s="181" customFormat="1" ht="15" customHeight="1" x14ac:dyDescent="0.2">
      <c r="A2" s="27"/>
      <c r="B2" s="250"/>
      <c r="C2" s="368" t="s">
        <v>384</v>
      </c>
      <c r="D2" s="369"/>
      <c r="E2" s="369"/>
      <c r="F2" s="369"/>
      <c r="G2" s="368" t="s">
        <v>385</v>
      </c>
      <c r="H2" s="369"/>
      <c r="I2" s="369"/>
      <c r="J2" s="369"/>
      <c r="K2" s="369"/>
    </row>
    <row r="3" spans="1:11" ht="15" customHeight="1" x14ac:dyDescent="0.2">
      <c r="A3" s="171"/>
      <c r="B3" s="182">
        <v>2012</v>
      </c>
      <c r="C3" s="368">
        <v>2013</v>
      </c>
      <c r="D3" s="367">
        <v>2014</v>
      </c>
      <c r="E3" s="367">
        <v>2015</v>
      </c>
      <c r="F3" s="370">
        <v>2016</v>
      </c>
      <c r="G3" s="368">
        <v>2020</v>
      </c>
      <c r="H3" s="367">
        <v>2030</v>
      </c>
      <c r="I3" s="367">
        <v>2040</v>
      </c>
      <c r="J3" s="367">
        <v>2050</v>
      </c>
      <c r="K3" s="367">
        <v>2062</v>
      </c>
    </row>
    <row r="4" spans="1:11" ht="15" customHeight="1" x14ac:dyDescent="0.2">
      <c r="A4" s="171"/>
      <c r="B4" s="182" t="s">
        <v>383</v>
      </c>
      <c r="C4" s="368"/>
      <c r="D4" s="367"/>
      <c r="E4" s="367"/>
      <c r="F4" s="370"/>
      <c r="G4" s="368"/>
      <c r="H4" s="367"/>
      <c r="I4" s="367"/>
      <c r="J4" s="367"/>
      <c r="K4" s="367"/>
    </row>
    <row r="5" spans="1:11" ht="15" customHeight="1" x14ac:dyDescent="0.2">
      <c r="A5" s="183" t="s">
        <v>223</v>
      </c>
      <c r="B5" s="184" t="s">
        <v>224</v>
      </c>
      <c r="C5" s="185" t="s">
        <v>225</v>
      </c>
      <c r="D5" s="185" t="s">
        <v>226</v>
      </c>
      <c r="E5" s="185" t="s">
        <v>227</v>
      </c>
      <c r="F5" s="185" t="s">
        <v>228</v>
      </c>
      <c r="G5" s="186" t="s">
        <v>229</v>
      </c>
      <c r="H5" s="185" t="s">
        <v>230</v>
      </c>
      <c r="I5" s="185" t="s">
        <v>229</v>
      </c>
      <c r="J5" s="185" t="s">
        <v>231</v>
      </c>
      <c r="K5" s="185" t="s">
        <v>229</v>
      </c>
    </row>
    <row r="6" spans="1:11" ht="15" customHeight="1" x14ac:dyDescent="0.2">
      <c r="A6" s="187" t="s">
        <v>232</v>
      </c>
      <c r="B6" s="188" t="s">
        <v>233</v>
      </c>
      <c r="C6" s="189" t="s">
        <v>234</v>
      </c>
      <c r="D6" s="189" t="s">
        <v>235</v>
      </c>
      <c r="E6" s="189" t="s">
        <v>236</v>
      </c>
      <c r="F6" s="189" t="s">
        <v>237</v>
      </c>
      <c r="G6" s="190" t="s">
        <v>237</v>
      </c>
      <c r="H6" s="189" t="s">
        <v>237</v>
      </c>
      <c r="I6" s="189" t="s">
        <v>237</v>
      </c>
      <c r="J6" s="189" t="s">
        <v>237</v>
      </c>
      <c r="K6" s="189" t="s">
        <v>237</v>
      </c>
    </row>
    <row r="7" spans="1:11" ht="15" customHeight="1" x14ac:dyDescent="0.2">
      <c r="A7" s="187" t="s">
        <v>238</v>
      </c>
      <c r="B7" s="188" t="s">
        <v>239</v>
      </c>
      <c r="C7" s="189" t="s">
        <v>240</v>
      </c>
      <c r="D7" s="189" t="s">
        <v>241</v>
      </c>
      <c r="E7" s="189" t="s">
        <v>242</v>
      </c>
      <c r="F7" s="189" t="s">
        <v>243</v>
      </c>
      <c r="G7" s="190" t="s">
        <v>244</v>
      </c>
      <c r="H7" s="189" t="s">
        <v>244</v>
      </c>
      <c r="I7" s="189" t="s">
        <v>242</v>
      </c>
      <c r="J7" s="189" t="s">
        <v>239</v>
      </c>
      <c r="K7" s="189" t="s">
        <v>239</v>
      </c>
    </row>
    <row r="8" spans="1:11" ht="15" customHeight="1" x14ac:dyDescent="0.2">
      <c r="A8" s="187" t="s">
        <v>245</v>
      </c>
      <c r="B8" s="188" t="s">
        <v>246</v>
      </c>
      <c r="C8" s="189" t="s">
        <v>247</v>
      </c>
      <c r="D8" s="189" t="s">
        <v>248</v>
      </c>
      <c r="E8" s="189" t="s">
        <v>249</v>
      </c>
      <c r="F8" s="189" t="s">
        <v>249</v>
      </c>
      <c r="G8" s="190" t="s">
        <v>249</v>
      </c>
      <c r="H8" s="189" t="s">
        <v>249</v>
      </c>
      <c r="I8" s="189" t="s">
        <v>249</v>
      </c>
      <c r="J8" s="189" t="s">
        <v>249</v>
      </c>
      <c r="K8" s="189" t="s">
        <v>249</v>
      </c>
    </row>
    <row r="9" spans="1:11" ht="15" customHeight="1" x14ac:dyDescent="0.2">
      <c r="A9" s="187" t="s">
        <v>250</v>
      </c>
      <c r="B9" s="188" t="s">
        <v>251</v>
      </c>
      <c r="C9" s="189" t="s">
        <v>252</v>
      </c>
      <c r="D9" s="189" t="s">
        <v>252</v>
      </c>
      <c r="E9" s="189" t="s">
        <v>252</v>
      </c>
      <c r="F9" s="189" t="s">
        <v>252</v>
      </c>
      <c r="G9" s="190" t="s">
        <v>253</v>
      </c>
      <c r="H9" s="189" t="s">
        <v>253</v>
      </c>
      <c r="I9" s="189" t="s">
        <v>254</v>
      </c>
      <c r="J9" s="189" t="s">
        <v>255</v>
      </c>
      <c r="K9" s="189" t="s">
        <v>255</v>
      </c>
    </row>
    <row r="10" spans="1:11" ht="15" customHeight="1" x14ac:dyDescent="0.2">
      <c r="A10" s="187" t="s">
        <v>256</v>
      </c>
      <c r="B10" s="188" t="s">
        <v>257</v>
      </c>
      <c r="C10" s="189" t="s">
        <v>258</v>
      </c>
      <c r="D10" s="189" t="s">
        <v>257</v>
      </c>
      <c r="E10" s="189" t="s">
        <v>259</v>
      </c>
      <c r="F10" s="189" t="s">
        <v>258</v>
      </c>
      <c r="G10" s="190" t="s">
        <v>258</v>
      </c>
      <c r="H10" s="189" t="s">
        <v>258</v>
      </c>
      <c r="I10" s="189" t="s">
        <v>258</v>
      </c>
      <c r="J10" s="189" t="s">
        <v>258</v>
      </c>
      <c r="K10" s="189" t="s">
        <v>258</v>
      </c>
    </row>
    <row r="11" spans="1:11" ht="15" customHeight="1" x14ac:dyDescent="0.2">
      <c r="A11" s="187" t="s">
        <v>260</v>
      </c>
      <c r="B11" s="188" t="s">
        <v>261</v>
      </c>
      <c r="C11" s="189" t="s">
        <v>262</v>
      </c>
      <c r="D11" s="189" t="s">
        <v>263</v>
      </c>
      <c r="E11" s="189" t="s">
        <v>263</v>
      </c>
      <c r="F11" s="189" t="s">
        <v>264</v>
      </c>
      <c r="G11" s="190" t="s">
        <v>263</v>
      </c>
      <c r="H11" s="189" t="s">
        <v>265</v>
      </c>
      <c r="I11" s="189" t="s">
        <v>259</v>
      </c>
      <c r="J11" s="189" t="s">
        <v>266</v>
      </c>
      <c r="K11" s="189" t="s">
        <v>267</v>
      </c>
    </row>
    <row r="12" spans="1:11" ht="15" customHeight="1" x14ac:dyDescent="0.2">
      <c r="A12" s="187" t="s">
        <v>268</v>
      </c>
      <c r="B12" s="188" t="s">
        <v>269</v>
      </c>
      <c r="C12" s="189" t="s">
        <v>270</v>
      </c>
      <c r="D12" s="189" t="s">
        <v>271</v>
      </c>
      <c r="E12" s="189" t="s">
        <v>272</v>
      </c>
      <c r="F12" s="189" t="s">
        <v>271</v>
      </c>
      <c r="G12" s="190" t="s">
        <v>271</v>
      </c>
      <c r="H12" s="189" t="s">
        <v>271</v>
      </c>
      <c r="I12" s="189" t="s">
        <v>271</v>
      </c>
      <c r="J12" s="189" t="s">
        <v>271</v>
      </c>
      <c r="K12" s="189" t="s">
        <v>271</v>
      </c>
    </row>
    <row r="13" spans="1:11" ht="15" customHeight="1" x14ac:dyDescent="0.2">
      <c r="A13" s="187" t="s">
        <v>273</v>
      </c>
      <c r="B13" s="188" t="s">
        <v>269</v>
      </c>
      <c r="C13" s="189" t="s">
        <v>274</v>
      </c>
      <c r="D13" s="189" t="s">
        <v>275</v>
      </c>
      <c r="E13" s="189" t="s">
        <v>275</v>
      </c>
      <c r="F13" s="189" t="s">
        <v>275</v>
      </c>
      <c r="G13" s="190" t="s">
        <v>275</v>
      </c>
      <c r="H13" s="189" t="s">
        <v>274</v>
      </c>
      <c r="I13" s="189" t="s">
        <v>274</v>
      </c>
      <c r="J13" s="189" t="s">
        <v>274</v>
      </c>
      <c r="K13" s="189" t="s">
        <v>274</v>
      </c>
    </row>
    <row r="14" spans="1:11" ht="15" customHeight="1" x14ac:dyDescent="0.2">
      <c r="A14" s="187" t="s">
        <v>276</v>
      </c>
      <c r="B14" s="188" t="s">
        <v>272</v>
      </c>
      <c r="C14" s="189" t="s">
        <v>271</v>
      </c>
      <c r="D14" s="189" t="s">
        <v>271</v>
      </c>
      <c r="E14" s="189" t="s">
        <v>271</v>
      </c>
      <c r="F14" s="189" t="s">
        <v>271</v>
      </c>
      <c r="G14" s="190" t="s">
        <v>271</v>
      </c>
      <c r="H14" s="189" t="s">
        <v>272</v>
      </c>
      <c r="I14" s="189" t="s">
        <v>272</v>
      </c>
      <c r="J14" s="189" t="s">
        <v>277</v>
      </c>
      <c r="K14" s="189" t="s">
        <v>278</v>
      </c>
    </row>
    <row r="15" spans="1:11" ht="15" customHeight="1" x14ac:dyDescent="0.2">
      <c r="A15" s="183" t="s">
        <v>279</v>
      </c>
      <c r="B15" s="184" t="s">
        <v>280</v>
      </c>
      <c r="C15" s="185" t="s">
        <v>281</v>
      </c>
      <c r="D15" s="185" t="s">
        <v>282</v>
      </c>
      <c r="E15" s="185" t="s">
        <v>283</v>
      </c>
      <c r="F15" s="185" t="s">
        <v>284</v>
      </c>
      <c r="G15" s="186" t="s">
        <v>285</v>
      </c>
      <c r="H15" s="185" t="s">
        <v>286</v>
      </c>
      <c r="I15" s="185" t="s">
        <v>287</v>
      </c>
      <c r="J15" s="185" t="s">
        <v>288</v>
      </c>
      <c r="K15" s="185" t="s">
        <v>289</v>
      </c>
    </row>
    <row r="16" spans="1:11" ht="15" customHeight="1" x14ac:dyDescent="0.2">
      <c r="A16" s="183" t="s">
        <v>290</v>
      </c>
      <c r="B16" s="184" t="s">
        <v>283</v>
      </c>
      <c r="C16" s="185" t="s">
        <v>291</v>
      </c>
      <c r="D16" s="185" t="s">
        <v>292</v>
      </c>
      <c r="E16" s="185" t="s">
        <v>293</v>
      </c>
      <c r="F16" s="185" t="s">
        <v>294</v>
      </c>
      <c r="G16" s="186" t="s">
        <v>295</v>
      </c>
      <c r="H16" s="185" t="s">
        <v>296</v>
      </c>
      <c r="I16" s="185" t="s">
        <v>297</v>
      </c>
      <c r="J16" s="185" t="s">
        <v>298</v>
      </c>
      <c r="K16" s="185" t="s">
        <v>299</v>
      </c>
    </row>
    <row r="17" spans="1:11" ht="15" customHeight="1" x14ac:dyDescent="0.2">
      <c r="A17" s="187" t="s">
        <v>300</v>
      </c>
      <c r="B17" s="188" t="s">
        <v>301</v>
      </c>
      <c r="C17" s="189" t="s">
        <v>302</v>
      </c>
      <c r="D17" s="189" t="s">
        <v>303</v>
      </c>
      <c r="E17" s="189" t="s">
        <v>304</v>
      </c>
      <c r="F17" s="189" t="s">
        <v>234</v>
      </c>
      <c r="G17" s="190" t="s">
        <v>234</v>
      </c>
      <c r="H17" s="189" t="s">
        <v>234</v>
      </c>
      <c r="I17" s="189" t="s">
        <v>234</v>
      </c>
      <c r="J17" s="189" t="s">
        <v>234</v>
      </c>
      <c r="K17" s="189" t="s">
        <v>234</v>
      </c>
    </row>
    <row r="18" spans="1:11" ht="15" customHeight="1" x14ac:dyDescent="0.2">
      <c r="A18" s="187" t="s">
        <v>305</v>
      </c>
      <c r="B18" s="188" t="s">
        <v>306</v>
      </c>
      <c r="C18" s="189" t="s">
        <v>307</v>
      </c>
      <c r="D18" s="189" t="s">
        <v>307</v>
      </c>
      <c r="E18" s="189" t="s">
        <v>307</v>
      </c>
      <c r="F18" s="189" t="s">
        <v>307</v>
      </c>
      <c r="G18" s="190" t="s">
        <v>308</v>
      </c>
      <c r="H18" s="189" t="s">
        <v>309</v>
      </c>
      <c r="I18" s="189" t="s">
        <v>310</v>
      </c>
      <c r="J18" s="189" t="s">
        <v>311</v>
      </c>
      <c r="K18" s="189" t="s">
        <v>312</v>
      </c>
    </row>
    <row r="19" spans="1:11" ht="15" customHeight="1" x14ac:dyDescent="0.2">
      <c r="A19" s="187" t="s">
        <v>313</v>
      </c>
      <c r="B19" s="188" t="s">
        <v>314</v>
      </c>
      <c r="C19" s="189" t="s">
        <v>315</v>
      </c>
      <c r="D19" s="189" t="s">
        <v>315</v>
      </c>
      <c r="E19" s="189" t="s">
        <v>316</v>
      </c>
      <c r="F19" s="189" t="s">
        <v>316</v>
      </c>
      <c r="G19" s="190" t="s">
        <v>317</v>
      </c>
      <c r="H19" s="189" t="s">
        <v>318</v>
      </c>
      <c r="I19" s="189" t="s">
        <v>315</v>
      </c>
      <c r="J19" s="189" t="s">
        <v>319</v>
      </c>
      <c r="K19" s="189" t="s">
        <v>320</v>
      </c>
    </row>
    <row r="20" spans="1:11" ht="15" customHeight="1" x14ac:dyDescent="0.2">
      <c r="A20" s="187" t="s">
        <v>321</v>
      </c>
      <c r="B20" s="188" t="s">
        <v>322</v>
      </c>
      <c r="C20" s="189" t="s">
        <v>322</v>
      </c>
      <c r="D20" s="189" t="s">
        <v>323</v>
      </c>
      <c r="E20" s="189" t="s">
        <v>323</v>
      </c>
      <c r="F20" s="189" t="s">
        <v>324</v>
      </c>
      <c r="G20" s="190" t="s">
        <v>325</v>
      </c>
      <c r="H20" s="189" t="s">
        <v>326</v>
      </c>
      <c r="I20" s="189" t="s">
        <v>327</v>
      </c>
      <c r="J20" s="189" t="s">
        <v>328</v>
      </c>
      <c r="K20" s="189" t="s">
        <v>329</v>
      </c>
    </row>
    <row r="21" spans="1:11" ht="15" customHeight="1" x14ac:dyDescent="0.2">
      <c r="A21" s="187" t="s">
        <v>330</v>
      </c>
      <c r="B21" s="188" t="s">
        <v>271</v>
      </c>
      <c r="C21" s="189" t="s">
        <v>271</v>
      </c>
      <c r="D21" s="189" t="s">
        <v>271</v>
      </c>
      <c r="E21" s="189" t="s">
        <v>271</v>
      </c>
      <c r="F21" s="189" t="s">
        <v>271</v>
      </c>
      <c r="G21" s="190" t="s">
        <v>271</v>
      </c>
      <c r="H21" s="189" t="s">
        <v>331</v>
      </c>
      <c r="I21" s="189" t="s">
        <v>332</v>
      </c>
      <c r="J21" s="189" t="s">
        <v>332</v>
      </c>
      <c r="K21" s="189" t="s">
        <v>333</v>
      </c>
    </row>
    <row r="22" spans="1:11" ht="15" customHeight="1" x14ac:dyDescent="0.2">
      <c r="A22" s="187" t="s">
        <v>334</v>
      </c>
      <c r="B22" s="188" t="s">
        <v>335</v>
      </c>
      <c r="C22" s="189" t="s">
        <v>258</v>
      </c>
      <c r="D22" s="189" t="s">
        <v>258</v>
      </c>
      <c r="E22" s="189" t="s">
        <v>258</v>
      </c>
      <c r="F22" s="189" t="s">
        <v>258</v>
      </c>
      <c r="G22" s="190" t="s">
        <v>336</v>
      </c>
      <c r="H22" s="189" t="s">
        <v>337</v>
      </c>
      <c r="I22" s="189" t="s">
        <v>338</v>
      </c>
      <c r="J22" s="189" t="s">
        <v>261</v>
      </c>
      <c r="K22" s="189" t="s">
        <v>337</v>
      </c>
    </row>
    <row r="23" spans="1:11" ht="15" customHeight="1" x14ac:dyDescent="0.2">
      <c r="A23" s="187" t="s">
        <v>339</v>
      </c>
      <c r="B23" s="188" t="s">
        <v>272</v>
      </c>
      <c r="C23" s="189" t="s">
        <v>272</v>
      </c>
      <c r="D23" s="189" t="s">
        <v>272</v>
      </c>
      <c r="E23" s="189" t="s">
        <v>272</v>
      </c>
      <c r="F23" s="189" t="s">
        <v>272</v>
      </c>
      <c r="G23" s="190" t="s">
        <v>272</v>
      </c>
      <c r="H23" s="189" t="s">
        <v>277</v>
      </c>
      <c r="I23" s="189" t="s">
        <v>277</v>
      </c>
      <c r="J23" s="189" t="s">
        <v>277</v>
      </c>
      <c r="K23" s="189" t="s">
        <v>277</v>
      </c>
    </row>
    <row r="24" spans="1:11" ht="15" customHeight="1" x14ac:dyDescent="0.2">
      <c r="A24" s="187" t="s">
        <v>340</v>
      </c>
      <c r="B24" s="188" t="s">
        <v>272</v>
      </c>
      <c r="C24" s="189" t="s">
        <v>272</v>
      </c>
      <c r="D24" s="189" t="s">
        <v>277</v>
      </c>
      <c r="E24" s="189" t="s">
        <v>277</v>
      </c>
      <c r="F24" s="189" t="s">
        <v>277</v>
      </c>
      <c r="G24" s="190" t="s">
        <v>277</v>
      </c>
      <c r="H24" s="189" t="s">
        <v>277</v>
      </c>
      <c r="I24" s="189" t="s">
        <v>277</v>
      </c>
      <c r="J24" s="189" t="s">
        <v>277</v>
      </c>
      <c r="K24" s="189" t="s">
        <v>277</v>
      </c>
    </row>
    <row r="25" spans="1:11" ht="15" customHeight="1" x14ac:dyDescent="0.2">
      <c r="A25" s="187" t="s">
        <v>341</v>
      </c>
      <c r="B25" s="188" t="s">
        <v>277</v>
      </c>
      <c r="C25" s="189" t="s">
        <v>272</v>
      </c>
      <c r="D25" s="189" t="s">
        <v>272</v>
      </c>
      <c r="E25" s="189" t="s">
        <v>272</v>
      </c>
      <c r="F25" s="189" t="s">
        <v>272</v>
      </c>
      <c r="G25" s="190" t="s">
        <v>277</v>
      </c>
      <c r="H25" s="189" t="s">
        <v>277</v>
      </c>
      <c r="I25" s="189" t="s">
        <v>278</v>
      </c>
      <c r="J25" s="189" t="s">
        <v>278</v>
      </c>
      <c r="K25" s="189" t="s">
        <v>278</v>
      </c>
    </row>
    <row r="26" spans="1:11" ht="15" customHeight="1" x14ac:dyDescent="0.2">
      <c r="A26" s="183" t="s">
        <v>342</v>
      </c>
      <c r="B26" s="184" t="s">
        <v>343</v>
      </c>
      <c r="C26" s="185" t="s">
        <v>343</v>
      </c>
      <c r="D26" s="185" t="s">
        <v>343</v>
      </c>
      <c r="E26" s="185" t="s">
        <v>262</v>
      </c>
      <c r="F26" s="185" t="s">
        <v>344</v>
      </c>
      <c r="G26" s="186" t="s">
        <v>345</v>
      </c>
      <c r="H26" s="185" t="s">
        <v>346</v>
      </c>
      <c r="I26" s="185" t="s">
        <v>347</v>
      </c>
      <c r="J26" s="185" t="s">
        <v>348</v>
      </c>
      <c r="K26" s="185" t="s">
        <v>349</v>
      </c>
    </row>
    <row r="27" spans="1:11" ht="15" customHeight="1" x14ac:dyDescent="0.2">
      <c r="A27" s="183" t="s">
        <v>350</v>
      </c>
      <c r="B27" s="184" t="s">
        <v>351</v>
      </c>
      <c r="C27" s="185" t="s">
        <v>352</v>
      </c>
      <c r="D27" s="185" t="s">
        <v>353</v>
      </c>
      <c r="E27" s="185" t="s">
        <v>354</v>
      </c>
      <c r="F27" s="185" t="s">
        <v>355</v>
      </c>
      <c r="G27" s="186" t="s">
        <v>356</v>
      </c>
      <c r="H27" s="185" t="s">
        <v>357</v>
      </c>
      <c r="I27" s="185" t="s">
        <v>358</v>
      </c>
      <c r="J27" s="185" t="s">
        <v>359</v>
      </c>
      <c r="K27" s="185" t="s">
        <v>360</v>
      </c>
    </row>
    <row r="28" spans="1:11" ht="15" customHeight="1" x14ac:dyDescent="0.2">
      <c r="A28" s="187" t="s">
        <v>361</v>
      </c>
      <c r="B28" s="188" t="s">
        <v>362</v>
      </c>
      <c r="C28" s="189" t="s">
        <v>252</v>
      </c>
      <c r="D28" s="189" t="s">
        <v>363</v>
      </c>
      <c r="E28" s="189" t="s">
        <v>255</v>
      </c>
      <c r="F28" s="189" t="s">
        <v>278</v>
      </c>
      <c r="G28" s="190" t="s">
        <v>278</v>
      </c>
      <c r="H28" s="189" t="s">
        <v>278</v>
      </c>
      <c r="I28" s="189" t="s">
        <v>278</v>
      </c>
      <c r="J28" s="189" t="s">
        <v>278</v>
      </c>
      <c r="K28" s="189" t="s">
        <v>278</v>
      </c>
    </row>
    <row r="29" spans="1:11" ht="15" customHeight="1" x14ac:dyDescent="0.2">
      <c r="A29" s="183" t="s">
        <v>364</v>
      </c>
      <c r="B29" s="184" t="s">
        <v>365</v>
      </c>
      <c r="C29" s="185" t="s">
        <v>366</v>
      </c>
      <c r="D29" s="185" t="s">
        <v>367</v>
      </c>
      <c r="E29" s="185" t="s">
        <v>366</v>
      </c>
      <c r="F29" s="185" t="s">
        <v>368</v>
      </c>
      <c r="G29" s="186" t="s">
        <v>369</v>
      </c>
      <c r="H29" s="185" t="s">
        <v>366</v>
      </c>
      <c r="I29" s="185" t="s">
        <v>370</v>
      </c>
      <c r="J29" s="185" t="s">
        <v>351</v>
      </c>
      <c r="K29" s="185" t="s">
        <v>371</v>
      </c>
    </row>
    <row r="30" spans="1:11" ht="15" customHeight="1" thickBot="1" x14ac:dyDescent="0.25">
      <c r="A30" s="191" t="s">
        <v>372</v>
      </c>
      <c r="B30" s="192" t="s">
        <v>373</v>
      </c>
      <c r="C30" s="193" t="s">
        <v>374</v>
      </c>
      <c r="D30" s="193" t="s">
        <v>375</v>
      </c>
      <c r="E30" s="193" t="s">
        <v>376</v>
      </c>
      <c r="F30" s="194" t="s">
        <v>377</v>
      </c>
      <c r="G30" s="193" t="s">
        <v>378</v>
      </c>
      <c r="H30" s="193" t="s">
        <v>379</v>
      </c>
      <c r="I30" s="193" t="s">
        <v>380</v>
      </c>
      <c r="J30" s="193" t="s">
        <v>381</v>
      </c>
      <c r="K30" s="193" t="s">
        <v>382</v>
      </c>
    </row>
    <row r="31" spans="1:11" ht="15" customHeight="1" x14ac:dyDescent="0.2">
      <c r="K31" s="233" t="s">
        <v>386</v>
      </c>
    </row>
  </sheetData>
  <mergeCells count="11">
    <mergeCell ref="J3:J4"/>
    <mergeCell ref="K3:K4"/>
    <mergeCell ref="C2:F2"/>
    <mergeCell ref="G2:K2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ignoredErrors>
    <ignoredError sqref="B5:K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39</vt:i4>
      </vt:variant>
      <vt:variant>
        <vt:lpstr>Named Ranges</vt:lpstr>
      </vt:variant>
      <vt:variant>
        <vt:i4>3</vt:i4>
      </vt:variant>
    </vt:vector>
  </HeadingPairs>
  <TitlesOfParts>
    <vt:vector size="42" baseType="lpstr">
      <vt:lpstr>T1</vt:lpstr>
      <vt:lpstr>T2 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  <vt:lpstr>T13</vt:lpstr>
      <vt:lpstr>T14</vt:lpstr>
      <vt:lpstr>T15</vt:lpstr>
      <vt:lpstr>T16</vt:lpstr>
      <vt:lpstr>T17</vt:lpstr>
      <vt:lpstr>T18</vt:lpstr>
      <vt:lpstr>T19</vt:lpstr>
      <vt:lpstr>T20</vt:lpstr>
      <vt:lpstr>G1</vt:lpstr>
      <vt:lpstr>G2</vt:lpstr>
      <vt:lpstr>G3</vt:lpstr>
      <vt:lpstr>G4</vt:lpstr>
      <vt:lpstr>G5</vt:lpstr>
      <vt:lpstr>G6</vt:lpstr>
      <vt:lpstr>G7</vt:lpstr>
      <vt:lpstr>G8</vt:lpstr>
      <vt:lpstr>G9</vt:lpstr>
      <vt:lpstr>G10</vt:lpstr>
      <vt:lpstr>G11</vt:lpstr>
      <vt:lpstr>G12</vt:lpstr>
      <vt:lpstr>G13</vt:lpstr>
      <vt:lpstr>G14</vt:lpstr>
      <vt:lpstr>G15</vt:lpstr>
      <vt:lpstr>G16</vt:lpstr>
      <vt:lpstr>G17</vt:lpstr>
      <vt:lpstr>G18</vt:lpstr>
      <vt:lpstr>G19</vt:lpstr>
      <vt:lpstr>'T18'!_ftnref1</vt:lpstr>
      <vt:lpstr>'T16'!Print_Area</vt:lpstr>
      <vt:lpstr>'T16'!Print_Titles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PC-003MM</dc:creator>
  <cp:lastModifiedBy>Michal</cp:lastModifiedBy>
  <cp:lastPrinted>2013-04-29T08:02:50Z</cp:lastPrinted>
  <dcterms:created xsi:type="dcterms:W3CDTF">2013-04-02T13:26:24Z</dcterms:created>
  <dcterms:modified xsi:type="dcterms:W3CDTF">2013-04-30T12:12:29Z</dcterms:modified>
</cp:coreProperties>
</file>