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6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1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3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4.xml" ContentType="application/vnd.openxmlformats-officedocument.drawingml.chartshapes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5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theme/themeOverride2.xml" ContentType="application/vnd.openxmlformats-officedocument.themeOverride+xml"/>
  <Override PartName="/xl/drawings/drawing34.xml" ContentType="application/vnd.openxmlformats-officedocument.drawing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https://rozpoctovarada.sharepoint.com/sites/Sprva-HodnoteniePS2020-2023/Zdielane dokumenty/General/"/>
    </mc:Choice>
  </mc:AlternateContent>
  <xr:revisionPtr revIDLastSave="509" documentId="13_ncr:1_{D6EA368C-77B2-4307-94FE-7B435F39D329}" xr6:coauthVersionLast="44" xr6:coauthVersionMax="44" xr10:uidLastSave="{D84BB0E7-A583-4AB8-8D27-578015FA346E}"/>
  <bookViews>
    <workbookView xWindow="-120" yWindow="-120" windowWidth="29040" windowHeight="15840" tabRatio="826" xr2:uid="{00000000-000D-0000-FFFF-FFFF00000000}"/>
  </bookViews>
  <sheets>
    <sheet name="Obsah" sheetId="32" r:id="rId1"/>
    <sheet name="T01" sheetId="5" r:id="rId2"/>
    <sheet name="T02" sheetId="1" r:id="rId3"/>
    <sheet name="T03" sheetId="34" r:id="rId4"/>
    <sheet name="T04" sheetId="2" r:id="rId5"/>
    <sheet name="T05" sheetId="35" r:id="rId6"/>
    <sheet name="T06" sheetId="7" r:id="rId7"/>
    <sheet name="T07" sheetId="9" r:id="rId8"/>
    <sheet name="T08" sheetId="30" r:id="rId9"/>
    <sheet name="T09" sheetId="39" r:id="rId10"/>
    <sheet name="T10" sheetId="50" r:id="rId11"/>
    <sheet name="T11" sheetId="24" r:id="rId12"/>
    <sheet name="T12" sheetId="14" r:id="rId13"/>
    <sheet name="T13, T14" sheetId="25" r:id="rId14"/>
    <sheet name="T15" sheetId="26" r:id="rId15"/>
    <sheet name="G01,G02" sheetId="62" r:id="rId16"/>
    <sheet name="G03" sheetId="63" r:id="rId17"/>
    <sheet name="G04,G05" sheetId="12" r:id="rId18"/>
    <sheet name="G06" sheetId="55" r:id="rId19"/>
    <sheet name="G07" sheetId="56" r:id="rId20"/>
    <sheet name="G08" sheetId="57" r:id="rId21"/>
    <sheet name="G09" sheetId="58" r:id="rId22"/>
    <sheet name="G10,G11" sheetId="49" r:id="rId23"/>
    <sheet name="G12" sheetId="60" r:id="rId24"/>
    <sheet name="G13" sheetId="59" r:id="rId25"/>
    <sheet name="G16" sheetId="61" r:id="rId26"/>
    <sheet name="G14,G15" sheetId="13" r:id="rId27"/>
    <sheet name="G17" sheetId="51" r:id="rId28"/>
    <sheet name="G18" sheetId="52" r:id="rId29"/>
    <sheet name="G19" sheetId="53" r:id="rId30"/>
    <sheet name="G20" sheetId="54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123Graph_A" localSheetId="15" hidden="1">#REF!</definedName>
    <definedName name="__123Graph_A" localSheetId="17" hidden="1">#REF!</definedName>
    <definedName name="__123Graph_A" localSheetId="19" hidden="1">#REF!</definedName>
    <definedName name="__123Graph_A" localSheetId="24" hidden="1">#REF!</definedName>
    <definedName name="__123Graph_A" localSheetId="25" hidden="1">#REF!</definedName>
    <definedName name="__123Graph_A" localSheetId="28" hidden="1">#REF!</definedName>
    <definedName name="__123Graph_A" localSheetId="29" hidden="1">#REF!</definedName>
    <definedName name="__123Graph_A" localSheetId="7" hidden="1">#REF!</definedName>
    <definedName name="__123Graph_A" localSheetId="10" hidden="1">#REF!</definedName>
    <definedName name="__123Graph_A" localSheetId="13" hidden="1">#REF!</definedName>
    <definedName name="__123Graph_A" hidden="1">#REF!</definedName>
    <definedName name="__123Graph_AEXP" localSheetId="15" hidden="1">#REF!</definedName>
    <definedName name="__123Graph_AEXP" localSheetId="17" hidden="1">#REF!</definedName>
    <definedName name="__123Graph_AEXP" localSheetId="19" hidden="1">#REF!</definedName>
    <definedName name="__123Graph_AEXP" localSheetId="25" hidden="1">#REF!</definedName>
    <definedName name="__123Graph_AEXP" localSheetId="29" hidden="1">#REF!</definedName>
    <definedName name="__123Graph_AEXP" localSheetId="7" hidden="1">#REF!</definedName>
    <definedName name="__123Graph_AEXP" localSheetId="10" hidden="1">#REF!</definedName>
    <definedName name="__123Graph_AEXP" hidden="1">#REF!</definedName>
    <definedName name="__123Graph_AIBRD_LEND" hidden="1">[1]WB!$Q$13:$AK$13</definedName>
    <definedName name="__123Graph_AIMPORTS" hidden="1">'[2]CA input'!#REF!</definedName>
    <definedName name="__123Graph_APIPELINE" hidden="1">[1]BoP!$U$359:$AQ$359</definedName>
    <definedName name="__123Graph_AREER" hidden="1">[1]ER!#REF!</definedName>
    <definedName name="__123Graph_ATEST1" localSheetId="15" hidden="1">[3]REER!$AZ$144:$AZ$210</definedName>
    <definedName name="__123Graph_ATEST1" localSheetId="18" hidden="1">[3]REER!$AZ$144:$AZ$210</definedName>
    <definedName name="__123Graph_ATEST1" localSheetId="19" hidden="1">[4]REER!$AZ$144:$AZ$210</definedName>
    <definedName name="__123Graph_ATEST1" localSheetId="20" hidden="1">[3]REER!$AZ$144:$AZ$210</definedName>
    <definedName name="__123Graph_ATEST1" localSheetId="21" hidden="1">[3]REER!$AZ$144:$AZ$210</definedName>
    <definedName name="__123Graph_ATEST1" localSheetId="23" hidden="1">[3]REER!$AZ$144:$AZ$210</definedName>
    <definedName name="__123Graph_ATEST1" localSheetId="24" hidden="1">[3]REER!$AZ$144:$AZ$210</definedName>
    <definedName name="__123Graph_ATEST1" localSheetId="25" hidden="1">[3]REER!$AZ$144:$AZ$210</definedName>
    <definedName name="__123Graph_ATEST1" localSheetId="27" hidden="1">[3]REER!$AZ$144:$AZ$210</definedName>
    <definedName name="__123Graph_ATEST1" localSheetId="28" hidden="1">[5]REER!$AZ$144:$AZ$210</definedName>
    <definedName name="__123Graph_ATEST1" localSheetId="29" hidden="1">[3]REER!$AZ$144:$AZ$210</definedName>
    <definedName name="__123Graph_ATEST1" localSheetId="30" hidden="1">[3]REER!$AZ$144:$AZ$210</definedName>
    <definedName name="__123Graph_ATEST1" localSheetId="10" hidden="1">[6]REER!$AZ$144:$AZ$210</definedName>
    <definedName name="__123Graph_ATEST1" localSheetId="13" hidden="1">[7]REER!$AZ$144:$AZ$210</definedName>
    <definedName name="__123Graph_ATEST1" hidden="1">[6]REER!$AZ$144:$AZ$210</definedName>
    <definedName name="__123Graph_B" localSheetId="15" hidden="1">#REF!</definedName>
    <definedName name="__123Graph_B" localSheetId="17" hidden="1">'[8]Quarterly Program'!#REF!</definedName>
    <definedName name="__123Graph_B" localSheetId="18" hidden="1">#REF!</definedName>
    <definedName name="__123Graph_B" localSheetId="19" hidden="1">#REF!</definedName>
    <definedName name="__123Graph_B" localSheetId="20" hidden="1">#REF!</definedName>
    <definedName name="__123Graph_B" localSheetId="21" hidden="1">#REF!</definedName>
    <definedName name="__123Graph_B" localSheetId="23" hidden="1">#REF!</definedName>
    <definedName name="__123Graph_B" localSheetId="24" hidden="1">#REF!</definedName>
    <definedName name="__123Graph_B" localSheetId="25" hidden="1">#REF!</definedName>
    <definedName name="__123Graph_B" localSheetId="27" hidden="1">#REF!</definedName>
    <definedName name="__123Graph_B" localSheetId="28" hidden="1">#REF!</definedName>
    <definedName name="__123Graph_B" localSheetId="29" hidden="1">#REF!</definedName>
    <definedName name="__123Graph_B" localSheetId="30" hidden="1">#REF!</definedName>
    <definedName name="__123Graph_B" localSheetId="7" hidden="1">'[8]Quarterly Program'!#REF!</definedName>
    <definedName name="__123Graph_B" localSheetId="10" hidden="1">'[8]Quarterly Program'!#REF!</definedName>
    <definedName name="__123Graph_B" localSheetId="13" hidden="1">#REF!</definedName>
    <definedName name="__123Graph_B" hidden="1">'[8]Quarterly Program'!#REF!</definedName>
    <definedName name="__123Graph_BCurrent" localSheetId="15" hidden="1">[9]G!#REF!</definedName>
    <definedName name="__123Graph_BCurrent" localSheetId="17" hidden="1">[9]G!#REF!</definedName>
    <definedName name="__123Graph_BCurrent" localSheetId="18" hidden="1">[9]G!#REF!</definedName>
    <definedName name="__123Graph_BCurrent" localSheetId="19" hidden="1">[9]G!#REF!</definedName>
    <definedName name="__123Graph_BCurrent" localSheetId="23" hidden="1">[9]G!#REF!</definedName>
    <definedName name="__123Graph_BCurrent" localSheetId="24" hidden="1">[9]G!#REF!</definedName>
    <definedName name="__123Graph_BCurrent" localSheetId="27" hidden="1">[9]G!#REF!</definedName>
    <definedName name="__123Graph_BCurrent" localSheetId="28" hidden="1">[9]G!#REF!</definedName>
    <definedName name="__123Graph_BCurrent" localSheetId="29" hidden="1">[9]G!#REF!</definedName>
    <definedName name="__123Graph_BCurrent" localSheetId="7" hidden="1">[9]G!#REF!</definedName>
    <definedName name="__123Graph_BCurrent" localSheetId="10" hidden="1">[9]G!#REF!</definedName>
    <definedName name="__123Graph_BCurrent" localSheetId="13" hidden="1">[9]G!#REF!</definedName>
    <definedName name="__123Graph_BCurrent" hidden="1">[9]G!#REF!</definedName>
    <definedName name="__123Graph_BGDP" localSheetId="15" hidden="1">'[10]Quarterly Program'!#REF!</definedName>
    <definedName name="__123Graph_BGDP" localSheetId="17" hidden="1">'[8]Quarterly Program'!#REF!</definedName>
    <definedName name="__123Graph_BGDP" localSheetId="18" hidden="1">'[10]Quarterly Program'!#REF!</definedName>
    <definedName name="__123Graph_BGDP" localSheetId="19" hidden="1">'[11]Quarterly Program'!#REF!</definedName>
    <definedName name="__123Graph_BGDP" localSheetId="20" hidden="1">'[10]Quarterly Program'!#REF!</definedName>
    <definedName name="__123Graph_BGDP" localSheetId="21" hidden="1">'[10]Quarterly Program'!#REF!</definedName>
    <definedName name="__123Graph_BGDP" localSheetId="23" hidden="1">'[10]Quarterly Program'!#REF!</definedName>
    <definedName name="__123Graph_BGDP" localSheetId="24" hidden="1">'[10]Quarterly Program'!#REF!</definedName>
    <definedName name="__123Graph_BGDP" localSheetId="25" hidden="1">'[10]Quarterly Program'!#REF!</definedName>
    <definedName name="__123Graph_BGDP" localSheetId="27" hidden="1">'[10]Quarterly Program'!#REF!</definedName>
    <definedName name="__123Graph_BGDP" localSheetId="28" hidden="1">'[10]Quarterly Program'!#REF!</definedName>
    <definedName name="__123Graph_BGDP" localSheetId="29" hidden="1">'[10]Quarterly Program'!#REF!</definedName>
    <definedName name="__123Graph_BGDP" localSheetId="30" hidden="1">'[10]Quarterly Program'!#REF!</definedName>
    <definedName name="__123Graph_BGDP" localSheetId="7" hidden="1">'[8]Quarterly Program'!#REF!</definedName>
    <definedName name="__123Graph_BGDP" localSheetId="10" hidden="1">'[8]Quarterly Program'!#REF!</definedName>
    <definedName name="__123Graph_BGDP" hidden="1">'[8]Quarterly Program'!#REF!</definedName>
    <definedName name="__123Graph_BIBRD_LEND" hidden="1">[1]WB!$Q$61:$AK$61</definedName>
    <definedName name="__123Graph_BIMPORTS" hidden="1">'[2]CA input'!#REF!</definedName>
    <definedName name="__123Graph_BMONEY" localSheetId="15" hidden="1">'[10]Quarterly Program'!#REF!</definedName>
    <definedName name="__123Graph_BMONEY" localSheetId="17" hidden="1">'[8]Quarterly Program'!#REF!</definedName>
    <definedName name="__123Graph_BMONEY" localSheetId="18" hidden="1">'[10]Quarterly Program'!#REF!</definedName>
    <definedName name="__123Graph_BMONEY" localSheetId="19" hidden="1">'[11]Quarterly Program'!#REF!</definedName>
    <definedName name="__123Graph_BMONEY" localSheetId="20" hidden="1">'[10]Quarterly Program'!#REF!</definedName>
    <definedName name="__123Graph_BMONEY" localSheetId="21" hidden="1">'[10]Quarterly Program'!#REF!</definedName>
    <definedName name="__123Graph_BMONEY" localSheetId="23" hidden="1">'[10]Quarterly Program'!#REF!</definedName>
    <definedName name="__123Graph_BMONEY" localSheetId="24" hidden="1">'[10]Quarterly Program'!#REF!</definedName>
    <definedName name="__123Graph_BMONEY" localSheetId="25" hidden="1">'[10]Quarterly Program'!#REF!</definedName>
    <definedName name="__123Graph_BMONEY" localSheetId="27" hidden="1">'[10]Quarterly Program'!#REF!</definedName>
    <definedName name="__123Graph_BMONEY" localSheetId="28" hidden="1">'[10]Quarterly Program'!#REF!</definedName>
    <definedName name="__123Graph_BMONEY" localSheetId="29" hidden="1">'[10]Quarterly Program'!#REF!</definedName>
    <definedName name="__123Graph_BMONEY" localSheetId="30" hidden="1">'[10]Quarterly Program'!#REF!</definedName>
    <definedName name="__123Graph_BMONEY" localSheetId="7" hidden="1">'[8]Quarterly Program'!#REF!</definedName>
    <definedName name="__123Graph_BMONEY" localSheetId="10" hidden="1">'[8]Quarterly Program'!#REF!</definedName>
    <definedName name="__123Graph_BMONEY" hidden="1">'[8]Quarterly Program'!#REF!</definedName>
    <definedName name="__123Graph_BPIPELINE" hidden="1">[1]BoP!$U$358:$AQ$358</definedName>
    <definedName name="__123Graph_BREER" hidden="1">[1]ER!#REF!</definedName>
    <definedName name="__123Graph_BREER3" localSheetId="15" hidden="1">[3]REER!$BB$144:$BB$212</definedName>
    <definedName name="__123Graph_BREER3" localSheetId="18" hidden="1">[3]REER!$BB$144:$BB$212</definedName>
    <definedName name="__123Graph_BREER3" localSheetId="19" hidden="1">[4]REER!$BB$144:$BB$212</definedName>
    <definedName name="__123Graph_BREER3" localSheetId="20" hidden="1">[3]REER!$BB$144:$BB$212</definedName>
    <definedName name="__123Graph_BREER3" localSheetId="21" hidden="1">[3]REER!$BB$144:$BB$212</definedName>
    <definedName name="__123Graph_BREER3" localSheetId="23" hidden="1">[3]REER!$BB$144:$BB$212</definedName>
    <definedName name="__123Graph_BREER3" localSheetId="24" hidden="1">[3]REER!$BB$144:$BB$212</definedName>
    <definedName name="__123Graph_BREER3" localSheetId="25" hidden="1">[3]REER!$BB$144:$BB$212</definedName>
    <definedName name="__123Graph_BREER3" localSheetId="27" hidden="1">[3]REER!$BB$144:$BB$212</definedName>
    <definedName name="__123Graph_BREER3" localSheetId="28" hidden="1">[5]REER!$BB$144:$BB$212</definedName>
    <definedName name="__123Graph_BREER3" localSheetId="29" hidden="1">[3]REER!$BB$144:$BB$212</definedName>
    <definedName name="__123Graph_BREER3" localSheetId="30" hidden="1">[3]REER!$BB$144:$BB$212</definedName>
    <definedName name="__123Graph_BREER3" localSheetId="10" hidden="1">[6]REER!$BB$144:$BB$212</definedName>
    <definedName name="__123Graph_BREER3" localSheetId="13" hidden="1">[7]REER!$BB$144:$BB$212</definedName>
    <definedName name="__123Graph_BREER3" hidden="1">[6]REER!$BB$144:$BB$212</definedName>
    <definedName name="__123Graph_BTEST1" localSheetId="15" hidden="1">[3]REER!$AY$144:$AY$210</definedName>
    <definedName name="__123Graph_BTEST1" localSheetId="18" hidden="1">[3]REER!$AY$144:$AY$210</definedName>
    <definedName name="__123Graph_BTEST1" localSheetId="19" hidden="1">[4]REER!$AY$144:$AY$210</definedName>
    <definedName name="__123Graph_BTEST1" localSheetId="20" hidden="1">[3]REER!$AY$144:$AY$210</definedName>
    <definedName name="__123Graph_BTEST1" localSheetId="21" hidden="1">[3]REER!$AY$144:$AY$210</definedName>
    <definedName name="__123Graph_BTEST1" localSheetId="23" hidden="1">[3]REER!$AY$144:$AY$210</definedName>
    <definedName name="__123Graph_BTEST1" localSheetId="24" hidden="1">[3]REER!$AY$144:$AY$210</definedName>
    <definedName name="__123Graph_BTEST1" localSheetId="25" hidden="1">[3]REER!$AY$144:$AY$210</definedName>
    <definedName name="__123Graph_BTEST1" localSheetId="27" hidden="1">[3]REER!$AY$144:$AY$210</definedName>
    <definedName name="__123Graph_BTEST1" localSheetId="28" hidden="1">[5]REER!$AY$144:$AY$210</definedName>
    <definedName name="__123Graph_BTEST1" localSheetId="29" hidden="1">[3]REER!$AY$144:$AY$210</definedName>
    <definedName name="__123Graph_BTEST1" localSheetId="30" hidden="1">[3]REER!$AY$144:$AY$210</definedName>
    <definedName name="__123Graph_BTEST1" localSheetId="10" hidden="1">[6]REER!$AY$144:$AY$210</definedName>
    <definedName name="__123Graph_BTEST1" localSheetId="13" hidden="1">[7]REER!$AY$144:$AY$210</definedName>
    <definedName name="__123Graph_BTEST1" hidden="1">[6]REER!$AY$144:$AY$210</definedName>
    <definedName name="__123Graph_C" hidden="1">'[12]Central Govt'!#REF!</definedName>
    <definedName name="__123Graph_CIMPORTS" localSheetId="27" hidden="1">#REF!</definedName>
    <definedName name="__123Graph_CIMPORTS" localSheetId="28" hidden="1">#REF!</definedName>
    <definedName name="__123Graph_CIMPORTS" localSheetId="29" hidden="1">#REF!</definedName>
    <definedName name="__123Graph_CIMPORTS" localSheetId="30" hidden="1">#REF!</definedName>
    <definedName name="__123Graph_CIMPORTS" localSheetId="10" hidden="1">#REF!</definedName>
    <definedName name="__123Graph_CIMPORTS" hidden="1">#REF!</definedName>
    <definedName name="__123Graph_CREER" hidden="1">[1]ER!#REF!</definedName>
    <definedName name="__123Graph_CREER3" localSheetId="15" hidden="1">[3]REER!$BB$144:$BB$212</definedName>
    <definedName name="__123Graph_CREER3" localSheetId="18" hidden="1">[3]REER!$BB$144:$BB$212</definedName>
    <definedName name="__123Graph_CREER3" localSheetId="19" hidden="1">[4]REER!$BB$144:$BB$212</definedName>
    <definedName name="__123Graph_CREER3" localSheetId="20" hidden="1">[3]REER!$BB$144:$BB$212</definedName>
    <definedName name="__123Graph_CREER3" localSheetId="21" hidden="1">[3]REER!$BB$144:$BB$212</definedName>
    <definedName name="__123Graph_CREER3" localSheetId="23" hidden="1">[3]REER!$BB$144:$BB$212</definedName>
    <definedName name="__123Graph_CREER3" localSheetId="24" hidden="1">[3]REER!$BB$144:$BB$212</definedName>
    <definedName name="__123Graph_CREER3" localSheetId="25" hidden="1">[3]REER!$BB$144:$BB$212</definedName>
    <definedName name="__123Graph_CREER3" localSheetId="27" hidden="1">[3]REER!$BB$144:$BB$212</definedName>
    <definedName name="__123Graph_CREER3" localSheetId="28" hidden="1">[5]REER!$BB$144:$BB$212</definedName>
    <definedName name="__123Graph_CREER3" localSheetId="29" hidden="1">[3]REER!$BB$144:$BB$212</definedName>
    <definedName name="__123Graph_CREER3" localSheetId="30" hidden="1">[3]REER!$BB$144:$BB$212</definedName>
    <definedName name="__123Graph_CREER3" localSheetId="10" hidden="1">[6]REER!$BB$144:$BB$212</definedName>
    <definedName name="__123Graph_CREER3" localSheetId="13" hidden="1">[7]REER!$BB$144:$BB$212</definedName>
    <definedName name="__123Graph_CREER3" hidden="1">[6]REER!$BB$144:$BB$212</definedName>
    <definedName name="__123Graph_CTEST1" localSheetId="15" hidden="1">[3]REER!$BK$140:$BK$140</definedName>
    <definedName name="__123Graph_CTEST1" localSheetId="18" hidden="1">[3]REER!$BK$140:$BK$140</definedName>
    <definedName name="__123Graph_CTEST1" localSheetId="19" hidden="1">[4]REER!$BK$140:$BK$140</definedName>
    <definedName name="__123Graph_CTEST1" localSheetId="20" hidden="1">[3]REER!$BK$140:$BK$140</definedName>
    <definedName name="__123Graph_CTEST1" localSheetId="21" hidden="1">[3]REER!$BK$140:$BK$140</definedName>
    <definedName name="__123Graph_CTEST1" localSheetId="23" hidden="1">[3]REER!$BK$140:$BK$140</definedName>
    <definedName name="__123Graph_CTEST1" localSheetId="24" hidden="1">[3]REER!$BK$140:$BK$140</definedName>
    <definedName name="__123Graph_CTEST1" localSheetId="25" hidden="1">[3]REER!$BK$140:$BK$140</definedName>
    <definedName name="__123Graph_CTEST1" localSheetId="27" hidden="1">[3]REER!$BK$140:$BK$140</definedName>
    <definedName name="__123Graph_CTEST1" localSheetId="28" hidden="1">[5]REER!$BK$140:$BK$140</definedName>
    <definedName name="__123Graph_CTEST1" localSheetId="29" hidden="1">[3]REER!$BK$140:$BK$140</definedName>
    <definedName name="__123Graph_CTEST1" localSheetId="30" hidden="1">[3]REER!$BK$140:$BK$140</definedName>
    <definedName name="__123Graph_CTEST1" localSheetId="10" hidden="1">[6]REER!$BK$140:$BK$140</definedName>
    <definedName name="__123Graph_CTEST1" localSheetId="13" hidden="1">[7]REER!$BK$140:$BK$140</definedName>
    <definedName name="__123Graph_CTEST1" hidden="1">[6]REER!$BK$140:$BK$140</definedName>
    <definedName name="__123Graph_D" hidden="1">[13]FLUJO!$B$7937:$C$7937</definedName>
    <definedName name="__123Graph_DREER3" localSheetId="15" hidden="1">[3]REER!$BB$144:$BB$210</definedName>
    <definedName name="__123Graph_DREER3" localSheetId="18" hidden="1">[3]REER!$BB$144:$BB$210</definedName>
    <definedName name="__123Graph_DREER3" localSheetId="19" hidden="1">[4]REER!$BB$144:$BB$210</definedName>
    <definedName name="__123Graph_DREER3" localSheetId="20" hidden="1">[3]REER!$BB$144:$BB$210</definedName>
    <definedName name="__123Graph_DREER3" localSheetId="21" hidden="1">[3]REER!$BB$144:$BB$210</definedName>
    <definedName name="__123Graph_DREER3" localSheetId="23" hidden="1">[3]REER!$BB$144:$BB$210</definedName>
    <definedName name="__123Graph_DREER3" localSheetId="24" hidden="1">[3]REER!$BB$144:$BB$210</definedName>
    <definedName name="__123Graph_DREER3" localSheetId="25" hidden="1">[3]REER!$BB$144:$BB$210</definedName>
    <definedName name="__123Graph_DREER3" localSheetId="27" hidden="1">[3]REER!$BB$144:$BB$210</definedName>
    <definedName name="__123Graph_DREER3" localSheetId="28" hidden="1">[5]REER!$BB$144:$BB$210</definedName>
    <definedName name="__123Graph_DREER3" localSheetId="29" hidden="1">[3]REER!$BB$144:$BB$210</definedName>
    <definedName name="__123Graph_DREER3" localSheetId="30" hidden="1">[3]REER!$BB$144:$BB$210</definedName>
    <definedName name="__123Graph_DREER3" localSheetId="10" hidden="1">[6]REER!$BB$144:$BB$210</definedName>
    <definedName name="__123Graph_DREER3" localSheetId="13" hidden="1">[7]REER!$BB$144:$BB$210</definedName>
    <definedName name="__123Graph_DREER3" hidden="1">[6]REER!$BB$144:$BB$210</definedName>
    <definedName name="__123Graph_DTEST1" localSheetId="15" hidden="1">[3]REER!$BB$144:$BB$210</definedName>
    <definedName name="__123Graph_DTEST1" localSheetId="18" hidden="1">[3]REER!$BB$144:$BB$210</definedName>
    <definedName name="__123Graph_DTEST1" localSheetId="19" hidden="1">[4]REER!$BB$144:$BB$210</definedName>
    <definedName name="__123Graph_DTEST1" localSheetId="20" hidden="1">[3]REER!$BB$144:$BB$210</definedName>
    <definedName name="__123Graph_DTEST1" localSheetId="21" hidden="1">[3]REER!$BB$144:$BB$210</definedName>
    <definedName name="__123Graph_DTEST1" localSheetId="23" hidden="1">[3]REER!$BB$144:$BB$210</definedName>
    <definedName name="__123Graph_DTEST1" localSheetId="24" hidden="1">[3]REER!$BB$144:$BB$210</definedName>
    <definedName name="__123Graph_DTEST1" localSheetId="25" hidden="1">[3]REER!$BB$144:$BB$210</definedName>
    <definedName name="__123Graph_DTEST1" localSheetId="27" hidden="1">[3]REER!$BB$144:$BB$210</definedName>
    <definedName name="__123Graph_DTEST1" localSheetId="28" hidden="1">[5]REER!$BB$144:$BB$210</definedName>
    <definedName name="__123Graph_DTEST1" localSheetId="29" hidden="1">[3]REER!$BB$144:$BB$210</definedName>
    <definedName name="__123Graph_DTEST1" localSheetId="30" hidden="1">[3]REER!$BB$144:$BB$210</definedName>
    <definedName name="__123Graph_DTEST1" localSheetId="10" hidden="1">[6]REER!$BB$144:$BB$210</definedName>
    <definedName name="__123Graph_DTEST1" localSheetId="13" hidden="1">[7]REER!$BB$144:$BB$210</definedName>
    <definedName name="__123Graph_DTEST1" hidden="1">[6]REER!$BB$144:$BB$210</definedName>
    <definedName name="__123Graph_E" hidden="1">'[12]Central Govt'!#REF!</definedName>
    <definedName name="__123Graph_EREER3" localSheetId="15" hidden="1">[3]REER!$BR$144:$BR$211</definedName>
    <definedName name="__123Graph_EREER3" localSheetId="18" hidden="1">[3]REER!$BR$144:$BR$211</definedName>
    <definedName name="__123Graph_EREER3" localSheetId="19" hidden="1">[4]REER!$BR$144:$BR$211</definedName>
    <definedName name="__123Graph_EREER3" localSheetId="20" hidden="1">[3]REER!$BR$144:$BR$211</definedName>
    <definedName name="__123Graph_EREER3" localSheetId="21" hidden="1">[3]REER!$BR$144:$BR$211</definedName>
    <definedName name="__123Graph_EREER3" localSheetId="23" hidden="1">[3]REER!$BR$144:$BR$211</definedName>
    <definedName name="__123Graph_EREER3" localSheetId="24" hidden="1">[3]REER!$BR$144:$BR$211</definedName>
    <definedName name="__123Graph_EREER3" localSheetId="25" hidden="1">[3]REER!$BR$144:$BR$211</definedName>
    <definedName name="__123Graph_EREER3" localSheetId="27" hidden="1">[3]REER!$BR$144:$BR$211</definedName>
    <definedName name="__123Graph_EREER3" localSheetId="28" hidden="1">[5]REER!$BR$144:$BR$211</definedName>
    <definedName name="__123Graph_EREER3" localSheetId="29" hidden="1">[3]REER!$BR$144:$BR$211</definedName>
    <definedName name="__123Graph_EREER3" localSheetId="30" hidden="1">[3]REER!$BR$144:$BR$211</definedName>
    <definedName name="__123Graph_EREER3" localSheetId="10" hidden="1">[6]REER!$BR$144:$BR$211</definedName>
    <definedName name="__123Graph_EREER3" localSheetId="13" hidden="1">[7]REER!$BR$144:$BR$211</definedName>
    <definedName name="__123Graph_EREER3" hidden="1">[6]REER!$BR$144:$BR$211</definedName>
    <definedName name="__123Graph_ETEST1" localSheetId="15" hidden="1">[3]REER!$BR$144:$BR$211</definedName>
    <definedName name="__123Graph_ETEST1" localSheetId="18" hidden="1">[3]REER!$BR$144:$BR$211</definedName>
    <definedName name="__123Graph_ETEST1" localSheetId="19" hidden="1">[4]REER!$BR$144:$BR$211</definedName>
    <definedName name="__123Graph_ETEST1" localSheetId="20" hidden="1">[3]REER!$BR$144:$BR$211</definedName>
    <definedName name="__123Graph_ETEST1" localSheetId="21" hidden="1">[3]REER!$BR$144:$BR$211</definedName>
    <definedName name="__123Graph_ETEST1" localSheetId="23" hidden="1">[3]REER!$BR$144:$BR$211</definedName>
    <definedName name="__123Graph_ETEST1" localSheetId="24" hidden="1">[3]REER!$BR$144:$BR$211</definedName>
    <definedName name="__123Graph_ETEST1" localSheetId="25" hidden="1">[3]REER!$BR$144:$BR$211</definedName>
    <definedName name="__123Graph_ETEST1" localSheetId="27" hidden="1">[3]REER!$BR$144:$BR$211</definedName>
    <definedName name="__123Graph_ETEST1" localSheetId="28" hidden="1">[5]REER!$BR$144:$BR$211</definedName>
    <definedName name="__123Graph_ETEST1" localSheetId="29" hidden="1">[3]REER!$BR$144:$BR$211</definedName>
    <definedName name="__123Graph_ETEST1" localSheetId="30" hidden="1">[3]REER!$BR$144:$BR$211</definedName>
    <definedName name="__123Graph_ETEST1" localSheetId="10" hidden="1">[6]REER!$BR$144:$BR$211</definedName>
    <definedName name="__123Graph_ETEST1" localSheetId="13" hidden="1">[7]REER!$BR$144:$BR$211</definedName>
    <definedName name="__123Graph_ETEST1" hidden="1">[6]REER!$BR$144:$BR$211</definedName>
    <definedName name="__123Graph_F" hidden="1">'[12]Central Govt'!#REF!</definedName>
    <definedName name="__123Graph_FREER3" localSheetId="15" hidden="1">[3]REER!$BN$140:$BN$140</definedName>
    <definedName name="__123Graph_FREER3" localSheetId="18" hidden="1">[3]REER!$BN$140:$BN$140</definedName>
    <definedName name="__123Graph_FREER3" localSheetId="19" hidden="1">[4]REER!$BN$140:$BN$140</definedName>
    <definedName name="__123Graph_FREER3" localSheetId="20" hidden="1">[3]REER!$BN$140:$BN$140</definedName>
    <definedName name="__123Graph_FREER3" localSheetId="21" hidden="1">[3]REER!$BN$140:$BN$140</definedName>
    <definedName name="__123Graph_FREER3" localSheetId="23" hidden="1">[3]REER!$BN$140:$BN$140</definedName>
    <definedName name="__123Graph_FREER3" localSheetId="24" hidden="1">[3]REER!$BN$140:$BN$140</definedName>
    <definedName name="__123Graph_FREER3" localSheetId="25" hidden="1">[3]REER!$BN$140:$BN$140</definedName>
    <definedName name="__123Graph_FREER3" localSheetId="27" hidden="1">[3]REER!$BN$140:$BN$140</definedName>
    <definedName name="__123Graph_FREER3" localSheetId="28" hidden="1">[5]REER!$BN$140:$BN$140</definedName>
    <definedName name="__123Graph_FREER3" localSheetId="29" hidden="1">[3]REER!$BN$140:$BN$140</definedName>
    <definedName name="__123Graph_FREER3" localSheetId="30" hidden="1">[3]REER!$BN$140:$BN$140</definedName>
    <definedName name="__123Graph_FREER3" localSheetId="10" hidden="1">[6]REER!$BN$140:$BN$140</definedName>
    <definedName name="__123Graph_FREER3" localSheetId="13" hidden="1">[7]REER!$BN$140:$BN$140</definedName>
    <definedName name="__123Graph_FREER3" hidden="1">[6]REER!$BN$140:$BN$140</definedName>
    <definedName name="__123Graph_FTEST1" localSheetId="15" hidden="1">[3]REER!$BN$140:$BN$140</definedName>
    <definedName name="__123Graph_FTEST1" localSheetId="18" hidden="1">[3]REER!$BN$140:$BN$140</definedName>
    <definedName name="__123Graph_FTEST1" localSheetId="19" hidden="1">[4]REER!$BN$140:$BN$140</definedName>
    <definedName name="__123Graph_FTEST1" localSheetId="20" hidden="1">[3]REER!$BN$140:$BN$140</definedName>
    <definedName name="__123Graph_FTEST1" localSheetId="21" hidden="1">[3]REER!$BN$140:$BN$140</definedName>
    <definedName name="__123Graph_FTEST1" localSheetId="23" hidden="1">[3]REER!$BN$140:$BN$140</definedName>
    <definedName name="__123Graph_FTEST1" localSheetId="24" hidden="1">[3]REER!$BN$140:$BN$140</definedName>
    <definedName name="__123Graph_FTEST1" localSheetId="25" hidden="1">[3]REER!$BN$140:$BN$140</definedName>
    <definedName name="__123Graph_FTEST1" localSheetId="27" hidden="1">[3]REER!$BN$140:$BN$140</definedName>
    <definedName name="__123Graph_FTEST1" localSheetId="28" hidden="1">[5]REER!$BN$140:$BN$140</definedName>
    <definedName name="__123Graph_FTEST1" localSheetId="29" hidden="1">[3]REER!$BN$140:$BN$140</definedName>
    <definedName name="__123Graph_FTEST1" localSheetId="30" hidden="1">[3]REER!$BN$140:$BN$140</definedName>
    <definedName name="__123Graph_FTEST1" localSheetId="10" hidden="1">[6]REER!$BN$140:$BN$140</definedName>
    <definedName name="__123Graph_FTEST1" localSheetId="13" hidden="1">[7]REER!$BN$140:$BN$140</definedName>
    <definedName name="__123Graph_FTEST1" hidden="1">[6]REER!$BN$140:$BN$140</definedName>
    <definedName name="__123Graph_X" localSheetId="15" hidden="1">'[14]i2-KA'!#REF!</definedName>
    <definedName name="__123Graph_X" localSheetId="17" hidden="1">[15]EdssGeeGAS!#REF!</definedName>
    <definedName name="__123Graph_X" localSheetId="18" hidden="1">'[14]i2-KA'!#REF!</definedName>
    <definedName name="__123Graph_X" localSheetId="19" hidden="1">'[14]i2-KA'!#REF!</definedName>
    <definedName name="__123Graph_X" localSheetId="20" hidden="1">'[14]i2-KA'!#REF!</definedName>
    <definedName name="__123Graph_X" localSheetId="21" hidden="1">'[14]i2-KA'!#REF!</definedName>
    <definedName name="__123Graph_X" localSheetId="23" hidden="1">'[14]i2-KA'!#REF!</definedName>
    <definedName name="__123Graph_X" localSheetId="24" hidden="1">'[14]i2-KA'!#REF!</definedName>
    <definedName name="__123Graph_X" localSheetId="25" hidden="1">'[14]i2-KA'!#REF!</definedName>
    <definedName name="__123Graph_X" localSheetId="27" hidden="1">'[14]i2-KA'!#REF!</definedName>
    <definedName name="__123Graph_X" localSheetId="28" hidden="1">'[14]i2-KA'!#REF!</definedName>
    <definedName name="__123Graph_X" localSheetId="29" hidden="1">'[14]i2-KA'!#REF!</definedName>
    <definedName name="__123Graph_X" localSheetId="30" hidden="1">'[14]i2-KA'!#REF!</definedName>
    <definedName name="__123Graph_X" localSheetId="7" hidden="1">[15]EdssGeeGAS!#REF!</definedName>
    <definedName name="__123Graph_X" localSheetId="10" hidden="1">[15]EdssGeeGAS!#REF!</definedName>
    <definedName name="__123Graph_X" localSheetId="13" hidden="1">'[14]i2-KA'!#REF!</definedName>
    <definedName name="__123Graph_X" hidden="1">[15]EdssGeeGAS!#REF!</definedName>
    <definedName name="__123Graph_XCurrent" localSheetId="15" hidden="1">'[14]i2-KA'!#REF!</definedName>
    <definedName name="__123Graph_XCurrent" localSheetId="17" hidden="1">'[14]i2-KA'!#REF!</definedName>
    <definedName name="__123Graph_XCurrent" localSheetId="19" hidden="1">'[14]i2-KA'!#REF!</definedName>
    <definedName name="__123Graph_XCurrent" localSheetId="24" hidden="1">'[14]i2-KA'!#REF!</definedName>
    <definedName name="__123Graph_XCurrent" localSheetId="28" hidden="1">'[14]i2-KA'!#REF!</definedName>
    <definedName name="__123Graph_XCurrent" localSheetId="29" hidden="1">'[14]i2-KA'!#REF!</definedName>
    <definedName name="__123Graph_XCurrent" localSheetId="7" hidden="1">'[14]i2-KA'!#REF!</definedName>
    <definedName name="__123Graph_XCurrent" localSheetId="10" hidden="1">'[14]i2-KA'!#REF!</definedName>
    <definedName name="__123Graph_XCurrent" localSheetId="13" hidden="1">'[14]i2-KA'!#REF!</definedName>
    <definedName name="__123Graph_XCurrent" hidden="1">'[14]i2-KA'!#REF!</definedName>
    <definedName name="__123Graph_XEXP" localSheetId="15" hidden="1">[16]EdssGeeGAS!#REF!</definedName>
    <definedName name="__123Graph_XEXP" localSheetId="17" hidden="1">[15]EdssGeeGAS!#REF!</definedName>
    <definedName name="__123Graph_XEXP" localSheetId="18" hidden="1">[16]EdssGeeGAS!#REF!</definedName>
    <definedName name="__123Graph_XEXP" localSheetId="19" hidden="1">[17]EdssGeeGAS!#REF!</definedName>
    <definedName name="__123Graph_XEXP" localSheetId="20" hidden="1">[16]EdssGeeGAS!#REF!</definedName>
    <definedName name="__123Graph_XEXP" localSheetId="21" hidden="1">[16]EdssGeeGAS!#REF!</definedName>
    <definedName name="__123Graph_XEXP" localSheetId="23" hidden="1">[16]EdssGeeGAS!#REF!</definedName>
    <definedName name="__123Graph_XEXP" localSheetId="24" hidden="1">[16]EdssGeeGAS!#REF!</definedName>
    <definedName name="__123Graph_XEXP" localSheetId="25" hidden="1">[16]EdssGeeGAS!#REF!</definedName>
    <definedName name="__123Graph_XEXP" localSheetId="27" hidden="1">[16]EdssGeeGAS!#REF!</definedName>
    <definedName name="__123Graph_XEXP" localSheetId="28" hidden="1">[16]EdssGeeGAS!#REF!</definedName>
    <definedName name="__123Graph_XEXP" localSheetId="29" hidden="1">[16]EdssGeeGAS!#REF!</definedName>
    <definedName name="__123Graph_XEXP" localSheetId="30" hidden="1">[16]EdssGeeGAS!#REF!</definedName>
    <definedName name="__123Graph_XEXP" localSheetId="7" hidden="1">[15]EdssGeeGAS!#REF!</definedName>
    <definedName name="__123Graph_XEXP" localSheetId="10" hidden="1">[15]EdssGeeGAS!#REF!</definedName>
    <definedName name="__123Graph_XEXP" hidden="1">[15]EdssGeeGAS!#REF!</definedName>
    <definedName name="__123Graph_XChart1" localSheetId="15" hidden="1">'[14]i2-KA'!#REF!</definedName>
    <definedName name="__123Graph_XChart1" localSheetId="17" hidden="1">'[14]i2-KA'!#REF!</definedName>
    <definedName name="__123Graph_XChart1" localSheetId="19" hidden="1">'[14]i2-KA'!#REF!</definedName>
    <definedName name="__123Graph_XChart1" localSheetId="28" hidden="1">'[14]i2-KA'!#REF!</definedName>
    <definedName name="__123Graph_XChart1" localSheetId="29" hidden="1">'[14]i2-KA'!#REF!</definedName>
    <definedName name="__123Graph_XChart1" localSheetId="7" hidden="1">'[14]i2-KA'!#REF!</definedName>
    <definedName name="__123Graph_XChart1" localSheetId="10" hidden="1">'[14]i2-KA'!#REF!</definedName>
    <definedName name="__123Graph_XChart1" localSheetId="13" hidden="1">'[14]i2-KA'!#REF!</definedName>
    <definedName name="__123Graph_XChart1" hidden="1">'[14]i2-KA'!#REF!</definedName>
    <definedName name="__123Graph_XChart2" localSheetId="17" hidden="1">'[14]i2-KA'!#REF!</definedName>
    <definedName name="__123Graph_XChart2" localSheetId="19" hidden="1">'[14]i2-KA'!#REF!</definedName>
    <definedName name="__123Graph_XChart2" localSheetId="28" hidden="1">'[14]i2-KA'!#REF!</definedName>
    <definedName name="__123Graph_XChart2" localSheetId="29" hidden="1">'[14]i2-KA'!#REF!</definedName>
    <definedName name="__123Graph_XChart2" localSheetId="7" hidden="1">'[14]i2-KA'!#REF!</definedName>
    <definedName name="__123Graph_XChart2" localSheetId="10" hidden="1">'[14]i2-KA'!#REF!</definedName>
    <definedName name="__123Graph_XChart2" localSheetId="13" hidden="1">'[14]i2-KA'!#REF!</definedName>
    <definedName name="__123Graph_XChart2" hidden="1">'[14]i2-KA'!#REF!</definedName>
    <definedName name="__123Graph_XIBRD_LEND" hidden="1">[1]WB!$Q$9:$AK$9</definedName>
    <definedName name="__123Graph_XIMPORTS" hidden="1">'[2]CA input'!#REF!</definedName>
    <definedName name="__123Graph_XTEST1" localSheetId="15" hidden="1">[3]REER!$C$9:$C$75</definedName>
    <definedName name="__123Graph_XTEST1" localSheetId="18" hidden="1">[3]REER!$C$9:$C$75</definedName>
    <definedName name="__123Graph_XTEST1" localSheetId="19" hidden="1">[4]REER!$C$9:$C$75</definedName>
    <definedName name="__123Graph_XTEST1" localSheetId="20" hidden="1">[3]REER!$C$9:$C$75</definedName>
    <definedName name="__123Graph_XTEST1" localSheetId="21" hidden="1">[3]REER!$C$9:$C$75</definedName>
    <definedName name="__123Graph_XTEST1" localSheetId="23" hidden="1">[3]REER!$C$9:$C$75</definedName>
    <definedName name="__123Graph_XTEST1" localSheetId="24" hidden="1">[3]REER!$C$9:$C$75</definedName>
    <definedName name="__123Graph_XTEST1" localSheetId="25" hidden="1">[3]REER!$C$9:$C$75</definedName>
    <definedName name="__123Graph_XTEST1" localSheetId="27" hidden="1">[3]REER!$C$9:$C$75</definedName>
    <definedName name="__123Graph_XTEST1" localSheetId="28" hidden="1">[5]REER!$C$9:$C$75</definedName>
    <definedName name="__123Graph_XTEST1" localSheetId="29" hidden="1">[3]REER!$C$9:$C$75</definedName>
    <definedName name="__123Graph_XTEST1" localSheetId="30" hidden="1">[3]REER!$C$9:$C$75</definedName>
    <definedName name="__123Graph_XTEST1" localSheetId="10" hidden="1">[6]REER!$C$9:$C$75</definedName>
    <definedName name="__123Graph_XTEST1" localSheetId="13" hidden="1">[7]REER!$C$9:$C$75</definedName>
    <definedName name="__123Graph_XTEST1" hidden="1">[6]REER!$C$9:$C$75</definedName>
    <definedName name="_1_0ju" localSheetId="27" hidden="1">#REF!</definedName>
    <definedName name="_1_0ju" localSheetId="28" hidden="1">#REF!</definedName>
    <definedName name="_1_0ju" localSheetId="29" hidden="1">#REF!</definedName>
    <definedName name="_1_0ju" localSheetId="30" hidden="1">#REF!</definedName>
    <definedName name="_1_0ju" localSheetId="10" hidden="1">#REF!</definedName>
    <definedName name="_1_0ju" hidden="1">#REF!</definedName>
    <definedName name="_1_123Graph_A" localSheetId="15" hidden="1">#REF!</definedName>
    <definedName name="_1_123Graph_A" localSheetId="17" hidden="1">#REF!</definedName>
    <definedName name="_1_123Graph_A" localSheetId="19" hidden="1">#REF!</definedName>
    <definedName name="_1_123Graph_A" localSheetId="24" hidden="1">#REF!</definedName>
    <definedName name="_1_123Graph_A" localSheetId="25" hidden="1">#REF!</definedName>
    <definedName name="_1_123Graph_A" localSheetId="29" hidden="1">#REF!</definedName>
    <definedName name="_1_123Graph_A" localSheetId="7" hidden="1">#REF!</definedName>
    <definedName name="_1_123Graph_A" localSheetId="10" hidden="1">#REF!</definedName>
    <definedName name="_1_123Graph_A" hidden="1">#REF!</definedName>
    <definedName name="_10__123Graph_ACPI_ER_LOG" hidden="1">[18]ER!#REF!</definedName>
    <definedName name="_10__123Graph_ACHART_1" hidden="1">'[19]Employment Data Sectors (wages)'!$A$8173:$A$8184</definedName>
    <definedName name="_10__123Graph_ACHART_2" hidden="1">'[20]Employment Data Sectors (wages)'!$A$8173:$A$8184</definedName>
    <definedName name="_10__123Graph_ACHART_8" localSheetId="15" hidden="1">'[21]Employment Data Sectors (wages)'!$W$8175:$W$8186</definedName>
    <definedName name="_10__123Graph_ACHART_8" localSheetId="18" hidden="1">'[21]Employment Data Sectors (wages)'!$W$8175:$W$8186</definedName>
    <definedName name="_10__123Graph_ACHART_8" localSheetId="19" hidden="1">'[22]Employment Data Sectors (wages)'!$W$8175:$W$8186</definedName>
    <definedName name="_10__123Graph_ACHART_8" localSheetId="20" hidden="1">'[21]Employment Data Sectors (wages)'!$W$8175:$W$8186</definedName>
    <definedName name="_10__123Graph_ACHART_8" localSheetId="21" hidden="1">'[21]Employment Data Sectors (wages)'!$W$8175:$W$8186</definedName>
    <definedName name="_10__123Graph_ACHART_8" localSheetId="23" hidden="1">'[21]Employment Data Sectors (wages)'!$W$8175:$W$8186</definedName>
    <definedName name="_10__123Graph_ACHART_8" localSheetId="24" hidden="1">'[21]Employment Data Sectors (wages)'!$W$8175:$W$8186</definedName>
    <definedName name="_10__123Graph_ACHART_8" localSheetId="25" hidden="1">'[21]Employment Data Sectors (wages)'!$W$8175:$W$8186</definedName>
    <definedName name="_10__123Graph_ACHART_8" localSheetId="27" hidden="1">'[21]Employment Data Sectors (wages)'!$W$8175:$W$8186</definedName>
    <definedName name="_10__123Graph_ACHART_8" localSheetId="28" hidden="1">'[21]Employment Data Sectors (wages)'!$W$8175:$W$8186</definedName>
    <definedName name="_10__123Graph_ACHART_8" localSheetId="29" hidden="1">'[21]Employment Data Sectors (wages)'!$W$8175:$W$8186</definedName>
    <definedName name="_10__123Graph_ACHART_8" localSheetId="30" hidden="1">'[21]Employment Data Sectors (wages)'!$W$8175:$W$8186</definedName>
    <definedName name="_10__123Graph_ACHART_8" localSheetId="10" hidden="1">'[23]Employment Data Sectors (wages)'!$W$8175:$W$8186</definedName>
    <definedName name="_10__123Graph_ACHART_8" hidden="1">'[23]Employment Data Sectors (wages)'!$W$8175:$W$8186</definedName>
    <definedName name="_10__123Graph_BCHART_1" localSheetId="15" hidden="1">'[24]Employment Data Sectors (wages)'!$B$8173:$B$8184</definedName>
    <definedName name="_10__123Graph_BCHART_1" localSheetId="18" hidden="1">'[24]Employment Data Sectors (wages)'!$B$8173:$B$8184</definedName>
    <definedName name="_10__123Graph_BCHART_1" localSheetId="19" hidden="1">'[24]Employment Data Sectors (wages)'!$B$8173:$B$8184</definedName>
    <definedName name="_10__123Graph_BCHART_1" localSheetId="20" hidden="1">'[24]Employment Data Sectors (wages)'!$B$8173:$B$8184</definedName>
    <definedName name="_10__123Graph_BCHART_1" localSheetId="21" hidden="1">'[24]Employment Data Sectors (wages)'!$B$8173:$B$8184</definedName>
    <definedName name="_10__123Graph_BCHART_1" localSheetId="23" hidden="1">'[24]Employment Data Sectors (wages)'!$B$8173:$B$8184</definedName>
    <definedName name="_10__123Graph_BCHART_1" localSheetId="24" hidden="1">'[24]Employment Data Sectors (wages)'!$B$8173:$B$8184</definedName>
    <definedName name="_10__123Graph_BCHART_1" localSheetId="25" hidden="1">'[24]Employment Data Sectors (wages)'!$B$8173:$B$8184</definedName>
    <definedName name="_10__123Graph_BCHART_1" localSheetId="27" hidden="1">'[24]Employment Data Sectors (wages)'!$B$8173:$B$8184</definedName>
    <definedName name="_10__123Graph_BCHART_1" localSheetId="28" hidden="1">'[25]Employment Data Sectors (wages)'!$B$8173:$B$8184</definedName>
    <definedName name="_10__123Graph_BCHART_1" localSheetId="29" hidden="1">'[24]Employment Data Sectors (wages)'!$B$8173:$B$8184</definedName>
    <definedName name="_10__123Graph_BCHART_1" localSheetId="30" hidden="1">'[24]Employment Data Sectors (wages)'!$B$8173:$B$8184</definedName>
    <definedName name="_10__123Graph_BCHART_1" localSheetId="10" hidden="1">'[24]Employment Data Sectors (wages)'!$B$8173:$B$8184</definedName>
    <definedName name="_10__123Graph_BCHART_1" hidden="1">'[25]Employment Data Sectors (wages)'!$B$8173:$B$8184</definedName>
    <definedName name="_100__123Graph_BCHART_8" localSheetId="27" hidden="1">'[26]Employment Data Sectors (wages)'!$W$13:$W$8187</definedName>
    <definedName name="_100__123Graph_BCHART_8" localSheetId="28" hidden="1">'[26]Employment Data Sectors (wages)'!$W$13:$W$8187</definedName>
    <definedName name="_100__123Graph_BCHART_8" localSheetId="29" hidden="1">'[26]Employment Data Sectors (wages)'!$W$13:$W$8187</definedName>
    <definedName name="_100__123Graph_BCHART_8" localSheetId="30" hidden="1">'[26]Employment Data Sectors (wages)'!$W$13:$W$8187</definedName>
    <definedName name="_100__123Graph_BCHART_8" localSheetId="10" hidden="1">'[26]Employment Data Sectors (wages)'!$W$13:$W$8187</definedName>
    <definedName name="_100__123Graph_BCHART_8" hidden="1">'[19]Employment Data Sectors (wages)'!$W$13:$W$8187</definedName>
    <definedName name="_103__123Graph_CCHART_3" localSheetId="19" hidden="1">'[19]Employment Data Sectors (wages)'!$C$11:$C$8185</definedName>
    <definedName name="_103__123Graph_CCHART_3" hidden="1">'[27]Employment Data Sectors (wages)'!$C$11:$C$8185</definedName>
    <definedName name="_105__123Graph_CCHART_1" localSheetId="27" hidden="1">'[26]Employment Data Sectors (wages)'!$C$8173:$C$8184</definedName>
    <definedName name="_105__123Graph_CCHART_1" localSheetId="28" hidden="1">'[26]Employment Data Sectors (wages)'!$C$8173:$C$8184</definedName>
    <definedName name="_105__123Graph_CCHART_1" localSheetId="29" hidden="1">'[26]Employment Data Sectors (wages)'!$C$8173:$C$8184</definedName>
    <definedName name="_105__123Graph_CCHART_1" localSheetId="30" hidden="1">'[26]Employment Data Sectors (wages)'!$C$8173:$C$8184</definedName>
    <definedName name="_105__123Graph_CCHART_1" localSheetId="10" hidden="1">'[26]Employment Data Sectors (wages)'!$C$8173:$C$8184</definedName>
    <definedName name="_105__123Graph_CCHART_1" hidden="1">'[19]Employment Data Sectors (wages)'!$C$8173:$C$8184</definedName>
    <definedName name="_108__123Graph_CCHART_4" localSheetId="19" hidden="1">'[19]Employment Data Sectors (wages)'!$C$12:$C$23</definedName>
    <definedName name="_108__123Graph_CCHART_4" hidden="1">'[27]Employment Data Sectors (wages)'!$C$12:$C$23</definedName>
    <definedName name="_11__123Graph_AGROWTH_CPI" hidden="1">[28]Data!#REF!</definedName>
    <definedName name="_11__123Graph_BCHART_1" localSheetId="15" hidden="1">'[21]Employment Data Sectors (wages)'!$B$8173:$B$8184</definedName>
    <definedName name="_11__123Graph_BCHART_1" localSheetId="18" hidden="1">'[21]Employment Data Sectors (wages)'!$B$8173:$B$8184</definedName>
    <definedName name="_11__123Graph_BCHART_1" localSheetId="19" hidden="1">'[22]Employment Data Sectors (wages)'!$B$8173:$B$8184</definedName>
    <definedName name="_11__123Graph_BCHART_1" localSheetId="20" hidden="1">'[21]Employment Data Sectors (wages)'!$B$8173:$B$8184</definedName>
    <definedName name="_11__123Graph_BCHART_1" localSheetId="21" hidden="1">'[21]Employment Data Sectors (wages)'!$B$8173:$B$8184</definedName>
    <definedName name="_11__123Graph_BCHART_1" localSheetId="23" hidden="1">'[21]Employment Data Sectors (wages)'!$B$8173:$B$8184</definedName>
    <definedName name="_11__123Graph_BCHART_1" localSheetId="24" hidden="1">'[21]Employment Data Sectors (wages)'!$B$8173:$B$8184</definedName>
    <definedName name="_11__123Graph_BCHART_1" localSheetId="25" hidden="1">'[21]Employment Data Sectors (wages)'!$B$8173:$B$8184</definedName>
    <definedName name="_11__123Graph_BCHART_1" localSheetId="27" hidden="1">'[21]Employment Data Sectors (wages)'!$B$8173:$B$8184</definedName>
    <definedName name="_11__123Graph_BCHART_1" localSheetId="28" hidden="1">'[21]Employment Data Sectors (wages)'!$B$8173:$B$8184</definedName>
    <definedName name="_11__123Graph_BCHART_1" localSheetId="29" hidden="1">'[21]Employment Data Sectors (wages)'!$B$8173:$B$8184</definedName>
    <definedName name="_11__123Graph_BCHART_1" localSheetId="30" hidden="1">'[21]Employment Data Sectors (wages)'!$B$8173:$B$8184</definedName>
    <definedName name="_11__123Graph_BCHART_1" localSheetId="10" hidden="1">'[23]Employment Data Sectors (wages)'!$B$8173:$B$8184</definedName>
    <definedName name="_11__123Graph_BCHART_1" hidden="1">'[23]Employment Data Sectors (wages)'!$B$8173:$B$8184</definedName>
    <definedName name="_11__123Graph_BCHART_2" localSheetId="15" hidden="1">'[24]Employment Data Sectors (wages)'!$B$8173:$B$8184</definedName>
    <definedName name="_11__123Graph_BCHART_2" localSheetId="18" hidden="1">'[24]Employment Data Sectors (wages)'!$B$8173:$B$8184</definedName>
    <definedName name="_11__123Graph_BCHART_2" localSheetId="19" hidden="1">'[24]Employment Data Sectors (wages)'!$B$8173:$B$8184</definedName>
    <definedName name="_11__123Graph_BCHART_2" localSheetId="20" hidden="1">'[24]Employment Data Sectors (wages)'!$B$8173:$B$8184</definedName>
    <definedName name="_11__123Graph_BCHART_2" localSheetId="21" hidden="1">'[24]Employment Data Sectors (wages)'!$B$8173:$B$8184</definedName>
    <definedName name="_11__123Graph_BCHART_2" localSheetId="23" hidden="1">'[24]Employment Data Sectors (wages)'!$B$8173:$B$8184</definedName>
    <definedName name="_11__123Graph_BCHART_2" localSheetId="24" hidden="1">'[24]Employment Data Sectors (wages)'!$B$8173:$B$8184</definedName>
    <definedName name="_11__123Graph_BCHART_2" localSheetId="25" hidden="1">'[24]Employment Data Sectors (wages)'!$B$8173:$B$8184</definedName>
    <definedName name="_11__123Graph_BCHART_2" localSheetId="27" hidden="1">'[24]Employment Data Sectors (wages)'!$B$8173:$B$8184</definedName>
    <definedName name="_11__123Graph_BCHART_2" localSheetId="28" hidden="1">'[25]Employment Data Sectors (wages)'!$B$8173:$B$8184</definedName>
    <definedName name="_11__123Graph_BCHART_2" localSheetId="29" hidden="1">'[24]Employment Data Sectors (wages)'!$B$8173:$B$8184</definedName>
    <definedName name="_11__123Graph_BCHART_2" localSheetId="30" hidden="1">'[24]Employment Data Sectors (wages)'!$B$8173:$B$8184</definedName>
    <definedName name="_11__123Graph_BCHART_2" localSheetId="10" hidden="1">'[24]Employment Data Sectors (wages)'!$B$8173:$B$8184</definedName>
    <definedName name="_11__123Graph_BCHART_2" hidden="1">'[25]Employment Data Sectors (wages)'!$B$8173:$B$8184</definedName>
    <definedName name="_110__123Graph_CCHART_2" localSheetId="27" hidden="1">'[26]Employment Data Sectors (wages)'!$C$8173:$C$8184</definedName>
    <definedName name="_110__123Graph_CCHART_2" localSheetId="28" hidden="1">'[26]Employment Data Sectors (wages)'!$C$8173:$C$8184</definedName>
    <definedName name="_110__123Graph_CCHART_2" localSheetId="29" hidden="1">'[26]Employment Data Sectors (wages)'!$C$8173:$C$8184</definedName>
    <definedName name="_110__123Graph_CCHART_2" localSheetId="30" hidden="1">'[26]Employment Data Sectors (wages)'!$C$8173:$C$8184</definedName>
    <definedName name="_110__123Graph_CCHART_2" localSheetId="10" hidden="1">'[26]Employment Data Sectors (wages)'!$C$8173:$C$8184</definedName>
    <definedName name="_110__123Graph_CCHART_2" hidden="1">'[19]Employment Data Sectors (wages)'!$C$8173:$C$8184</definedName>
    <definedName name="_113__123Graph_CCHART_5" localSheetId="19" hidden="1">'[19]Employment Data Sectors (wages)'!$C$24:$C$35</definedName>
    <definedName name="_113__123Graph_CCHART_5" hidden="1">'[27]Employment Data Sectors (wages)'!$C$24:$C$35</definedName>
    <definedName name="_115__123Graph_CCHART_3" localSheetId="27" hidden="1">'[26]Employment Data Sectors (wages)'!$C$11:$C$8185</definedName>
    <definedName name="_115__123Graph_CCHART_3" localSheetId="28" hidden="1">'[26]Employment Data Sectors (wages)'!$C$11:$C$8185</definedName>
    <definedName name="_115__123Graph_CCHART_3" localSheetId="29" hidden="1">'[26]Employment Data Sectors (wages)'!$C$11:$C$8185</definedName>
    <definedName name="_115__123Graph_CCHART_3" localSheetId="30" hidden="1">'[26]Employment Data Sectors (wages)'!$C$11:$C$8185</definedName>
    <definedName name="_115__123Graph_CCHART_3" localSheetId="10" hidden="1">'[26]Employment Data Sectors (wages)'!$C$11:$C$8185</definedName>
    <definedName name="_115__123Graph_CCHART_3" hidden="1">'[19]Employment Data Sectors (wages)'!$C$11:$C$8185</definedName>
    <definedName name="_118__123Graph_CCHART_6" localSheetId="19" hidden="1">'[19]Employment Data Sectors (wages)'!$U$49:$U$8103</definedName>
    <definedName name="_118__123Graph_CCHART_6" hidden="1">'[27]Employment Data Sectors (wages)'!$U$49:$U$8103</definedName>
    <definedName name="_12__123Graph_ACHART_2" localSheetId="19" hidden="1">'[19]Employment Data Sectors (wages)'!$A$8173:$A$8184</definedName>
    <definedName name="_12__123Graph_ACHART_2" hidden="1">'[29]Employment Data Sectors (wages)'!$A$8173:$A$8184</definedName>
    <definedName name="_12__123Graph_ACHART_3" hidden="1">'[20]Employment Data Sectors (wages)'!$A$11:$A$8185</definedName>
    <definedName name="_12__123Graph_AIBA_IBRD" hidden="1">[1]WB!$Q$62:$AK$62</definedName>
    <definedName name="_12__123Graph_BCHART_2" localSheetId="15" hidden="1">'[21]Employment Data Sectors (wages)'!$B$8173:$B$8184</definedName>
    <definedName name="_12__123Graph_BCHART_2" localSheetId="18" hidden="1">'[21]Employment Data Sectors (wages)'!$B$8173:$B$8184</definedName>
    <definedName name="_12__123Graph_BCHART_2" localSheetId="19" hidden="1">'[22]Employment Data Sectors (wages)'!$B$8173:$B$8184</definedName>
    <definedName name="_12__123Graph_BCHART_2" localSheetId="20" hidden="1">'[21]Employment Data Sectors (wages)'!$B$8173:$B$8184</definedName>
    <definedName name="_12__123Graph_BCHART_2" localSheetId="21" hidden="1">'[21]Employment Data Sectors (wages)'!$B$8173:$B$8184</definedName>
    <definedName name="_12__123Graph_BCHART_2" localSheetId="23" hidden="1">'[21]Employment Data Sectors (wages)'!$B$8173:$B$8184</definedName>
    <definedName name="_12__123Graph_BCHART_2" localSheetId="24" hidden="1">'[21]Employment Data Sectors (wages)'!$B$8173:$B$8184</definedName>
    <definedName name="_12__123Graph_BCHART_2" localSheetId="25" hidden="1">'[21]Employment Data Sectors (wages)'!$B$8173:$B$8184</definedName>
    <definedName name="_12__123Graph_BCHART_2" localSheetId="27" hidden="1">'[21]Employment Data Sectors (wages)'!$B$8173:$B$8184</definedName>
    <definedName name="_12__123Graph_BCHART_2" localSheetId="28" hidden="1">'[21]Employment Data Sectors (wages)'!$B$8173:$B$8184</definedName>
    <definedName name="_12__123Graph_BCHART_2" localSheetId="29" hidden="1">'[21]Employment Data Sectors (wages)'!$B$8173:$B$8184</definedName>
    <definedName name="_12__123Graph_BCHART_2" localSheetId="30" hidden="1">'[21]Employment Data Sectors (wages)'!$B$8173:$B$8184</definedName>
    <definedName name="_12__123Graph_BCHART_2" localSheetId="10" hidden="1">'[23]Employment Data Sectors (wages)'!$B$8173:$B$8184</definedName>
    <definedName name="_12__123Graph_BCHART_2" hidden="1">'[23]Employment Data Sectors (wages)'!$B$8173:$B$8184</definedName>
    <definedName name="_12__123Graph_BCHART_3" localSheetId="15" hidden="1">'[24]Employment Data Sectors (wages)'!$B$11:$B$8185</definedName>
    <definedName name="_12__123Graph_BCHART_3" localSheetId="18" hidden="1">'[24]Employment Data Sectors (wages)'!$B$11:$B$8185</definedName>
    <definedName name="_12__123Graph_BCHART_3" localSheetId="19" hidden="1">'[24]Employment Data Sectors (wages)'!$B$11:$B$8185</definedName>
    <definedName name="_12__123Graph_BCHART_3" localSheetId="20" hidden="1">'[24]Employment Data Sectors (wages)'!$B$11:$B$8185</definedName>
    <definedName name="_12__123Graph_BCHART_3" localSheetId="21" hidden="1">'[24]Employment Data Sectors (wages)'!$B$11:$B$8185</definedName>
    <definedName name="_12__123Graph_BCHART_3" localSheetId="23" hidden="1">'[24]Employment Data Sectors (wages)'!$B$11:$B$8185</definedName>
    <definedName name="_12__123Graph_BCHART_3" localSheetId="24" hidden="1">'[24]Employment Data Sectors (wages)'!$B$11:$B$8185</definedName>
    <definedName name="_12__123Graph_BCHART_3" localSheetId="25" hidden="1">'[24]Employment Data Sectors (wages)'!$B$11:$B$8185</definedName>
    <definedName name="_12__123Graph_BCHART_3" localSheetId="27" hidden="1">'[24]Employment Data Sectors (wages)'!$B$11:$B$8185</definedName>
    <definedName name="_12__123Graph_BCHART_3" localSheetId="28" hidden="1">'[25]Employment Data Sectors (wages)'!$B$11:$B$8185</definedName>
    <definedName name="_12__123Graph_BCHART_3" localSheetId="29" hidden="1">'[24]Employment Data Sectors (wages)'!$B$11:$B$8185</definedName>
    <definedName name="_12__123Graph_BCHART_3" localSheetId="30" hidden="1">'[24]Employment Data Sectors (wages)'!$B$11:$B$8185</definedName>
    <definedName name="_12__123Graph_BCHART_3" localSheetId="10" hidden="1">'[24]Employment Data Sectors (wages)'!$B$11:$B$8185</definedName>
    <definedName name="_12__123Graph_BCHART_3" hidden="1">'[25]Employment Data Sectors (wages)'!$B$11:$B$8185</definedName>
    <definedName name="_120__123Graph_CCHART_4" localSheetId="27" hidden="1">'[26]Employment Data Sectors (wages)'!$C$12:$C$23</definedName>
    <definedName name="_120__123Graph_CCHART_4" localSheetId="28" hidden="1">'[26]Employment Data Sectors (wages)'!$C$12:$C$23</definedName>
    <definedName name="_120__123Graph_CCHART_4" localSheetId="29" hidden="1">'[26]Employment Data Sectors (wages)'!$C$12:$C$23</definedName>
    <definedName name="_120__123Graph_CCHART_4" localSheetId="30" hidden="1">'[26]Employment Data Sectors (wages)'!$C$12:$C$23</definedName>
    <definedName name="_120__123Graph_CCHART_4" localSheetId="10" hidden="1">'[26]Employment Data Sectors (wages)'!$C$12:$C$23</definedName>
    <definedName name="_120__123Graph_CCHART_4" hidden="1">'[19]Employment Data Sectors (wages)'!$C$12:$C$23</definedName>
    <definedName name="_123__123Graph_CCHART_7" localSheetId="19" hidden="1">'[19]Employment Data Sectors (wages)'!$Y$14:$Y$25</definedName>
    <definedName name="_123__123Graph_CCHART_7" hidden="1">'[27]Employment Data Sectors (wages)'!$Y$14:$Y$25</definedName>
    <definedName name="_123Graph_AB" localSheetId="15" hidden="1">#REF!</definedName>
    <definedName name="_123Graph_AB" localSheetId="17" hidden="1">#REF!</definedName>
    <definedName name="_123Graph_AB" localSheetId="18" hidden="1">#REF!</definedName>
    <definedName name="_123Graph_AB" localSheetId="19" hidden="1">#REF!</definedName>
    <definedName name="_123Graph_AB" localSheetId="23" hidden="1">#REF!</definedName>
    <definedName name="_123Graph_AB" localSheetId="24" hidden="1">#REF!</definedName>
    <definedName name="_123Graph_AB" localSheetId="25" hidden="1">#REF!</definedName>
    <definedName name="_123Graph_AB" localSheetId="28" hidden="1">#REF!</definedName>
    <definedName name="_123Graph_AB" localSheetId="29" hidden="1">#REF!</definedName>
    <definedName name="_123Graph_AB" localSheetId="7" hidden="1">#REF!</definedName>
    <definedName name="_123Graph_AB" localSheetId="10" hidden="1">#REF!</definedName>
    <definedName name="_123Graph_AB" localSheetId="13" hidden="1">#REF!</definedName>
    <definedName name="_123Graph_AB" hidden="1">#REF!</definedName>
    <definedName name="_123Graph_B" localSheetId="15" hidden="1">#REF!</definedName>
    <definedName name="_123Graph_B" localSheetId="17" hidden="1">#REF!</definedName>
    <definedName name="_123Graph_B" localSheetId="19" hidden="1">#REF!</definedName>
    <definedName name="_123Graph_B" localSheetId="25" hidden="1">#REF!</definedName>
    <definedName name="_123Graph_B" localSheetId="28" hidden="1">#REF!</definedName>
    <definedName name="_123Graph_B" localSheetId="29" hidden="1">#REF!</definedName>
    <definedName name="_123Graph_B" localSheetId="7" hidden="1">#REF!</definedName>
    <definedName name="_123Graph_B" localSheetId="10" hidden="1">#REF!</definedName>
    <definedName name="_123Graph_B" localSheetId="13" hidden="1">#REF!</definedName>
    <definedName name="_123Graph_B" hidden="1">#REF!</definedName>
    <definedName name="_123Graph_DB" localSheetId="15" hidden="1">#REF!</definedName>
    <definedName name="_123Graph_DB" localSheetId="17" hidden="1">#REF!</definedName>
    <definedName name="_123Graph_DB" localSheetId="19" hidden="1">#REF!</definedName>
    <definedName name="_123Graph_DB" localSheetId="25" hidden="1">#REF!</definedName>
    <definedName name="_123Graph_DB" localSheetId="28" hidden="1">#REF!</definedName>
    <definedName name="_123Graph_DB" localSheetId="29" hidden="1">#REF!</definedName>
    <definedName name="_123Graph_DB" localSheetId="7" hidden="1">#REF!</definedName>
    <definedName name="_123Graph_DB" localSheetId="10" hidden="1">#REF!</definedName>
    <definedName name="_123Graph_DB" localSheetId="13" hidden="1">#REF!</definedName>
    <definedName name="_123Graph_DB" hidden="1">#REF!</definedName>
    <definedName name="_123Graph_EB" localSheetId="17" hidden="1">#REF!</definedName>
    <definedName name="_123Graph_EB" localSheetId="19" hidden="1">#REF!</definedName>
    <definedName name="_123Graph_EB" localSheetId="25" hidden="1">#REF!</definedName>
    <definedName name="_123Graph_EB" localSheetId="28" hidden="1">#REF!</definedName>
    <definedName name="_123Graph_EB" localSheetId="29" hidden="1">#REF!</definedName>
    <definedName name="_123Graph_EB" localSheetId="7" hidden="1">#REF!</definedName>
    <definedName name="_123Graph_EB" localSheetId="10" hidden="1">#REF!</definedName>
    <definedName name="_123Graph_EB" localSheetId="13" hidden="1">#REF!</definedName>
    <definedName name="_123Graph_EB" hidden="1">#REF!</definedName>
    <definedName name="_123Graph_FB" localSheetId="17" hidden="1">#REF!</definedName>
    <definedName name="_123Graph_FB" localSheetId="19" hidden="1">#REF!</definedName>
    <definedName name="_123Graph_FB" localSheetId="25" hidden="1">#REF!</definedName>
    <definedName name="_123Graph_FB" localSheetId="28" hidden="1">#REF!</definedName>
    <definedName name="_123Graph_FB" localSheetId="29" hidden="1">#REF!</definedName>
    <definedName name="_123Graph_FB" localSheetId="7" hidden="1">#REF!</definedName>
    <definedName name="_123Graph_FB" localSheetId="10" hidden="1">#REF!</definedName>
    <definedName name="_123Graph_FB" localSheetId="13" hidden="1">#REF!</definedName>
    <definedName name="_123Graph_FB" hidden="1">#REF!</definedName>
    <definedName name="_125__123Graph_CCHART_5" localSheetId="27" hidden="1">'[26]Employment Data Sectors (wages)'!$C$24:$C$35</definedName>
    <definedName name="_125__123Graph_CCHART_5" localSheetId="28" hidden="1">'[26]Employment Data Sectors (wages)'!$C$24:$C$35</definedName>
    <definedName name="_125__123Graph_CCHART_5" localSheetId="29" hidden="1">'[26]Employment Data Sectors (wages)'!$C$24:$C$35</definedName>
    <definedName name="_125__123Graph_CCHART_5" localSheetId="30" hidden="1">'[26]Employment Data Sectors (wages)'!$C$24:$C$35</definedName>
    <definedName name="_125__123Graph_CCHART_5" localSheetId="10" hidden="1">'[26]Employment Data Sectors (wages)'!$C$24:$C$35</definedName>
    <definedName name="_125__123Graph_CCHART_5" hidden="1">'[19]Employment Data Sectors (wages)'!$C$24:$C$35</definedName>
    <definedName name="_128__123Graph_CCHART_8" localSheetId="19" hidden="1">'[19]Employment Data Sectors (wages)'!$W$14:$W$25</definedName>
    <definedName name="_128__123Graph_CCHART_8" hidden="1">'[27]Employment Data Sectors (wages)'!$W$14:$W$25</definedName>
    <definedName name="_13__123Graph_ACHART_1" localSheetId="19" hidden="1">'[19]Employment Data Sectors (wages)'!$A$8173:$A$8184</definedName>
    <definedName name="_13__123Graph_ACHART_1" hidden="1">'[27]Employment Data Sectors (wages)'!$A$8173:$A$8184</definedName>
    <definedName name="_13__123Graph_ACHART_2" hidden="1">'[19]Employment Data Sectors (wages)'!$A$8173:$A$8184</definedName>
    <definedName name="_13__123Graph_AINVENT_SALES" localSheetId="27" hidden="1">#REF!</definedName>
    <definedName name="_13__123Graph_AINVENT_SALES" localSheetId="28" hidden="1">#REF!</definedName>
    <definedName name="_13__123Graph_AINVENT_SALES" localSheetId="29" hidden="1">#REF!</definedName>
    <definedName name="_13__123Graph_AINVENT_SALES" localSheetId="30" hidden="1">#REF!</definedName>
    <definedName name="_13__123Graph_AINVENT_SALES" localSheetId="10" hidden="1">#REF!</definedName>
    <definedName name="_13__123Graph_AINVENT_SALES" hidden="1">#REF!</definedName>
    <definedName name="_13__123Graph_BCHART_3" localSheetId="15" hidden="1">'[21]Employment Data Sectors (wages)'!$B$11:$B$8185</definedName>
    <definedName name="_13__123Graph_BCHART_3" localSheetId="18" hidden="1">'[21]Employment Data Sectors (wages)'!$B$11:$B$8185</definedName>
    <definedName name="_13__123Graph_BCHART_3" localSheetId="19" hidden="1">'[22]Employment Data Sectors (wages)'!$B$11:$B$8185</definedName>
    <definedName name="_13__123Graph_BCHART_3" localSheetId="20" hidden="1">'[21]Employment Data Sectors (wages)'!$B$11:$B$8185</definedName>
    <definedName name="_13__123Graph_BCHART_3" localSheetId="21" hidden="1">'[21]Employment Data Sectors (wages)'!$B$11:$B$8185</definedName>
    <definedName name="_13__123Graph_BCHART_3" localSheetId="23" hidden="1">'[21]Employment Data Sectors (wages)'!$B$11:$B$8185</definedName>
    <definedName name="_13__123Graph_BCHART_3" localSheetId="24" hidden="1">'[21]Employment Data Sectors (wages)'!$B$11:$B$8185</definedName>
    <definedName name="_13__123Graph_BCHART_3" localSheetId="25" hidden="1">'[21]Employment Data Sectors (wages)'!$B$11:$B$8185</definedName>
    <definedName name="_13__123Graph_BCHART_3" localSheetId="27" hidden="1">'[21]Employment Data Sectors (wages)'!$B$11:$B$8185</definedName>
    <definedName name="_13__123Graph_BCHART_3" localSheetId="28" hidden="1">'[21]Employment Data Sectors (wages)'!$B$11:$B$8185</definedName>
    <definedName name="_13__123Graph_BCHART_3" localSheetId="29" hidden="1">'[21]Employment Data Sectors (wages)'!$B$11:$B$8185</definedName>
    <definedName name="_13__123Graph_BCHART_3" localSheetId="30" hidden="1">'[21]Employment Data Sectors (wages)'!$B$11:$B$8185</definedName>
    <definedName name="_13__123Graph_BCHART_3" localSheetId="10" hidden="1">'[23]Employment Data Sectors (wages)'!$B$11:$B$8185</definedName>
    <definedName name="_13__123Graph_BCHART_3" hidden="1">'[23]Employment Data Sectors (wages)'!$B$11:$B$8185</definedName>
    <definedName name="_13__123Graph_BCHART_4" localSheetId="15" hidden="1">'[24]Employment Data Sectors (wages)'!$B$12:$B$23</definedName>
    <definedName name="_13__123Graph_BCHART_4" localSheetId="18" hidden="1">'[24]Employment Data Sectors (wages)'!$B$12:$B$23</definedName>
    <definedName name="_13__123Graph_BCHART_4" localSheetId="19" hidden="1">'[24]Employment Data Sectors (wages)'!$B$12:$B$23</definedName>
    <definedName name="_13__123Graph_BCHART_4" localSheetId="20" hidden="1">'[24]Employment Data Sectors (wages)'!$B$12:$B$23</definedName>
    <definedName name="_13__123Graph_BCHART_4" localSheetId="21" hidden="1">'[24]Employment Data Sectors (wages)'!$B$12:$B$23</definedName>
    <definedName name="_13__123Graph_BCHART_4" localSheetId="23" hidden="1">'[24]Employment Data Sectors (wages)'!$B$12:$B$23</definedName>
    <definedName name="_13__123Graph_BCHART_4" localSheetId="24" hidden="1">'[24]Employment Data Sectors (wages)'!$B$12:$B$23</definedName>
    <definedName name="_13__123Graph_BCHART_4" localSheetId="25" hidden="1">'[24]Employment Data Sectors (wages)'!$B$12:$B$23</definedName>
    <definedName name="_13__123Graph_BCHART_4" localSheetId="27" hidden="1">'[24]Employment Data Sectors (wages)'!$B$12:$B$23</definedName>
    <definedName name="_13__123Graph_BCHART_4" localSheetId="28" hidden="1">'[25]Employment Data Sectors (wages)'!$B$12:$B$23</definedName>
    <definedName name="_13__123Graph_BCHART_4" localSheetId="29" hidden="1">'[24]Employment Data Sectors (wages)'!$B$12:$B$23</definedName>
    <definedName name="_13__123Graph_BCHART_4" localSheetId="30" hidden="1">'[24]Employment Data Sectors (wages)'!$B$12:$B$23</definedName>
    <definedName name="_13__123Graph_BCHART_4" localSheetId="10" hidden="1">'[24]Employment Data Sectors (wages)'!$B$12:$B$23</definedName>
    <definedName name="_13__123Graph_BCHART_4" hidden="1">'[25]Employment Data Sectors (wages)'!$B$12:$B$23</definedName>
    <definedName name="_130__123Graph_CCHART_6" localSheetId="27" hidden="1">'[26]Employment Data Sectors (wages)'!$U$49:$U$8103</definedName>
    <definedName name="_130__123Graph_CCHART_6" localSheetId="28" hidden="1">'[26]Employment Data Sectors (wages)'!$U$49:$U$8103</definedName>
    <definedName name="_130__123Graph_CCHART_6" localSheetId="29" hidden="1">'[26]Employment Data Sectors (wages)'!$U$49:$U$8103</definedName>
    <definedName name="_130__123Graph_CCHART_6" localSheetId="30" hidden="1">'[26]Employment Data Sectors (wages)'!$U$49:$U$8103</definedName>
    <definedName name="_130__123Graph_CCHART_6" localSheetId="10" hidden="1">'[26]Employment Data Sectors (wages)'!$U$49:$U$8103</definedName>
    <definedName name="_130__123Graph_CCHART_6" hidden="1">'[19]Employment Data Sectors (wages)'!$U$49:$U$8103</definedName>
    <definedName name="_132Graph_CB" localSheetId="15" hidden="1">#REF!</definedName>
    <definedName name="_132Graph_CB" localSheetId="17" hidden="1">#REF!</definedName>
    <definedName name="_132Graph_CB" localSheetId="18" hidden="1">#REF!</definedName>
    <definedName name="_132Graph_CB" localSheetId="19" hidden="1">#REF!</definedName>
    <definedName name="_132Graph_CB" localSheetId="23" hidden="1">#REF!</definedName>
    <definedName name="_132Graph_CB" localSheetId="24" hidden="1">#REF!</definedName>
    <definedName name="_132Graph_CB" localSheetId="25" hidden="1">#REF!</definedName>
    <definedName name="_132Graph_CB" localSheetId="28" hidden="1">#REF!</definedName>
    <definedName name="_132Graph_CB" localSheetId="29" hidden="1">#REF!</definedName>
    <definedName name="_132Graph_CB" localSheetId="7" hidden="1">#REF!</definedName>
    <definedName name="_132Graph_CB" localSheetId="10" hidden="1">#REF!</definedName>
    <definedName name="_132Graph_CB" localSheetId="13" hidden="1">#REF!</definedName>
    <definedName name="_132Graph_CB" hidden="1">#REF!</definedName>
    <definedName name="_133__123Graph_DCHART_7" localSheetId="19" hidden="1">'[19]Employment Data Sectors (wages)'!$Y$26:$Y$37</definedName>
    <definedName name="_133__123Graph_DCHART_7" hidden="1">'[27]Employment Data Sectors (wages)'!$Y$26:$Y$37</definedName>
    <definedName name="_135__123Graph_CCHART_7" localSheetId="27" hidden="1">'[26]Employment Data Sectors (wages)'!$Y$14:$Y$25</definedName>
    <definedName name="_135__123Graph_CCHART_7" localSheetId="28" hidden="1">'[26]Employment Data Sectors (wages)'!$Y$14:$Y$25</definedName>
    <definedName name="_135__123Graph_CCHART_7" localSheetId="29" hidden="1">'[26]Employment Data Sectors (wages)'!$Y$14:$Y$25</definedName>
    <definedName name="_135__123Graph_CCHART_7" localSheetId="30" hidden="1">'[26]Employment Data Sectors (wages)'!$Y$14:$Y$25</definedName>
    <definedName name="_135__123Graph_CCHART_7" localSheetId="10" hidden="1">'[26]Employment Data Sectors (wages)'!$Y$14:$Y$25</definedName>
    <definedName name="_135__123Graph_CCHART_7" hidden="1">'[19]Employment Data Sectors (wages)'!$Y$14:$Y$25</definedName>
    <definedName name="_138__123Graph_DCHART_8" localSheetId="19" hidden="1">'[19]Employment Data Sectors (wages)'!$W$26:$W$37</definedName>
    <definedName name="_138__123Graph_DCHART_8" hidden="1">'[27]Employment Data Sectors (wages)'!$W$26:$W$37</definedName>
    <definedName name="_14__123Graph_ACHART_4" hidden="1">'[20]Employment Data Sectors (wages)'!$A$12:$A$23</definedName>
    <definedName name="_14__123Graph_AMIMPMA_1" localSheetId="27" hidden="1">#REF!</definedName>
    <definedName name="_14__123Graph_AMIMPMA_1" localSheetId="28" hidden="1">#REF!</definedName>
    <definedName name="_14__123Graph_AMIMPMA_1" localSheetId="29" hidden="1">#REF!</definedName>
    <definedName name="_14__123Graph_AMIMPMA_1" localSheetId="30" hidden="1">#REF!</definedName>
    <definedName name="_14__123Graph_AMIMPMA_1" localSheetId="10" hidden="1">#REF!</definedName>
    <definedName name="_14__123Graph_AMIMPMA_1" hidden="1">#REF!</definedName>
    <definedName name="_14__123Graph_BCHART_4" localSheetId="15" hidden="1">'[21]Employment Data Sectors (wages)'!$B$12:$B$23</definedName>
    <definedName name="_14__123Graph_BCHART_4" localSheetId="18" hidden="1">'[21]Employment Data Sectors (wages)'!$B$12:$B$23</definedName>
    <definedName name="_14__123Graph_BCHART_4" localSheetId="19" hidden="1">'[22]Employment Data Sectors (wages)'!$B$12:$B$23</definedName>
    <definedName name="_14__123Graph_BCHART_4" localSheetId="20" hidden="1">'[21]Employment Data Sectors (wages)'!$B$12:$B$23</definedName>
    <definedName name="_14__123Graph_BCHART_4" localSheetId="21" hidden="1">'[21]Employment Data Sectors (wages)'!$B$12:$B$23</definedName>
    <definedName name="_14__123Graph_BCHART_4" localSheetId="23" hidden="1">'[21]Employment Data Sectors (wages)'!$B$12:$B$23</definedName>
    <definedName name="_14__123Graph_BCHART_4" localSheetId="24" hidden="1">'[21]Employment Data Sectors (wages)'!$B$12:$B$23</definedName>
    <definedName name="_14__123Graph_BCHART_4" localSheetId="25" hidden="1">'[21]Employment Data Sectors (wages)'!$B$12:$B$23</definedName>
    <definedName name="_14__123Graph_BCHART_4" localSheetId="27" hidden="1">'[21]Employment Data Sectors (wages)'!$B$12:$B$23</definedName>
    <definedName name="_14__123Graph_BCHART_4" localSheetId="28" hidden="1">'[21]Employment Data Sectors (wages)'!$B$12:$B$23</definedName>
    <definedName name="_14__123Graph_BCHART_4" localSheetId="29" hidden="1">'[21]Employment Data Sectors (wages)'!$B$12:$B$23</definedName>
    <definedName name="_14__123Graph_BCHART_4" localSheetId="30" hidden="1">'[21]Employment Data Sectors (wages)'!$B$12:$B$23</definedName>
    <definedName name="_14__123Graph_BCHART_4" localSheetId="10" hidden="1">'[23]Employment Data Sectors (wages)'!$B$12:$B$23</definedName>
    <definedName name="_14__123Graph_BCHART_4" hidden="1">'[23]Employment Data Sectors (wages)'!$B$12:$B$23</definedName>
    <definedName name="_14__123Graph_BCHART_5" localSheetId="15" hidden="1">'[24]Employment Data Sectors (wages)'!$B$24:$B$35</definedName>
    <definedName name="_14__123Graph_BCHART_5" localSheetId="18" hidden="1">'[24]Employment Data Sectors (wages)'!$B$24:$B$35</definedName>
    <definedName name="_14__123Graph_BCHART_5" localSheetId="19" hidden="1">'[24]Employment Data Sectors (wages)'!$B$24:$B$35</definedName>
    <definedName name="_14__123Graph_BCHART_5" localSheetId="20" hidden="1">'[24]Employment Data Sectors (wages)'!$B$24:$B$35</definedName>
    <definedName name="_14__123Graph_BCHART_5" localSheetId="21" hidden="1">'[24]Employment Data Sectors (wages)'!$B$24:$B$35</definedName>
    <definedName name="_14__123Graph_BCHART_5" localSheetId="23" hidden="1">'[24]Employment Data Sectors (wages)'!$B$24:$B$35</definedName>
    <definedName name="_14__123Graph_BCHART_5" localSheetId="24" hidden="1">'[24]Employment Data Sectors (wages)'!$B$24:$B$35</definedName>
    <definedName name="_14__123Graph_BCHART_5" localSheetId="25" hidden="1">'[24]Employment Data Sectors (wages)'!$B$24:$B$35</definedName>
    <definedName name="_14__123Graph_BCHART_5" localSheetId="27" hidden="1">'[24]Employment Data Sectors (wages)'!$B$24:$B$35</definedName>
    <definedName name="_14__123Graph_BCHART_5" localSheetId="28" hidden="1">'[25]Employment Data Sectors (wages)'!$B$24:$B$35</definedName>
    <definedName name="_14__123Graph_BCHART_5" localSheetId="29" hidden="1">'[24]Employment Data Sectors (wages)'!$B$24:$B$35</definedName>
    <definedName name="_14__123Graph_BCHART_5" localSheetId="30" hidden="1">'[24]Employment Data Sectors (wages)'!$B$24:$B$35</definedName>
    <definedName name="_14__123Graph_BCHART_5" localSheetId="10" hidden="1">'[24]Employment Data Sectors (wages)'!$B$24:$B$35</definedName>
    <definedName name="_14__123Graph_BCHART_5" hidden="1">'[25]Employment Data Sectors (wages)'!$B$24:$B$35</definedName>
    <definedName name="_140__123Graph_CCHART_8" localSheetId="27" hidden="1">'[26]Employment Data Sectors (wages)'!$W$14:$W$25</definedName>
    <definedName name="_140__123Graph_CCHART_8" localSheetId="28" hidden="1">'[26]Employment Data Sectors (wages)'!$W$14:$W$25</definedName>
    <definedName name="_140__123Graph_CCHART_8" localSheetId="29" hidden="1">'[26]Employment Data Sectors (wages)'!$W$14:$W$25</definedName>
    <definedName name="_140__123Graph_CCHART_8" localSheetId="30" hidden="1">'[26]Employment Data Sectors (wages)'!$W$14:$W$25</definedName>
    <definedName name="_140__123Graph_CCHART_8" localSheetId="10" hidden="1">'[26]Employment Data Sectors (wages)'!$W$14:$W$25</definedName>
    <definedName name="_140__123Graph_CCHART_8" hidden="1">'[19]Employment Data Sectors (wages)'!$W$14:$W$25</definedName>
    <definedName name="_143__123Graph_ECHART_7" localSheetId="19" hidden="1">'[19]Employment Data Sectors (wages)'!$Y$38:$Y$49</definedName>
    <definedName name="_143__123Graph_ECHART_7" hidden="1">'[27]Employment Data Sectors (wages)'!$Y$38:$Y$49</definedName>
    <definedName name="_145__123Graph_DCHART_7" localSheetId="27" hidden="1">'[26]Employment Data Sectors (wages)'!$Y$26:$Y$37</definedName>
    <definedName name="_145__123Graph_DCHART_7" localSheetId="28" hidden="1">'[26]Employment Data Sectors (wages)'!$Y$26:$Y$37</definedName>
    <definedName name="_145__123Graph_DCHART_7" localSheetId="29" hidden="1">'[26]Employment Data Sectors (wages)'!$Y$26:$Y$37</definedName>
    <definedName name="_145__123Graph_DCHART_7" localSheetId="30" hidden="1">'[26]Employment Data Sectors (wages)'!$Y$26:$Y$37</definedName>
    <definedName name="_145__123Graph_DCHART_7" localSheetId="10" hidden="1">'[26]Employment Data Sectors (wages)'!$Y$26:$Y$37</definedName>
    <definedName name="_145__123Graph_DCHART_7" hidden="1">'[19]Employment Data Sectors (wages)'!$Y$26:$Y$37</definedName>
    <definedName name="_148__123Graph_ECHART_8" localSheetId="19" hidden="1">'[19]Employment Data Sectors (wages)'!$H$86:$H$99</definedName>
    <definedName name="_148__123Graph_ECHART_8" hidden="1">'[27]Employment Data Sectors (wages)'!$H$86:$H$99</definedName>
    <definedName name="_15__123Graph_ACHART_3" localSheetId="19" hidden="1">'[19]Employment Data Sectors (wages)'!$A$11:$A$8185</definedName>
    <definedName name="_15__123Graph_ACHART_3" hidden="1">'[29]Employment Data Sectors (wages)'!$A$11:$A$8185</definedName>
    <definedName name="_15__123Graph_ANDA_OIN" localSheetId="27" hidden="1">#REF!</definedName>
    <definedName name="_15__123Graph_ANDA_OIN" localSheetId="28" hidden="1">#REF!</definedName>
    <definedName name="_15__123Graph_ANDA_OIN" localSheetId="29" hidden="1">#REF!</definedName>
    <definedName name="_15__123Graph_ANDA_OIN" localSheetId="30" hidden="1">#REF!</definedName>
    <definedName name="_15__123Graph_ANDA_OIN" localSheetId="10" hidden="1">#REF!</definedName>
    <definedName name="_15__123Graph_ANDA_OIN" hidden="1">#REF!</definedName>
    <definedName name="_15__123Graph_BCHART_5" localSheetId="15" hidden="1">'[21]Employment Data Sectors (wages)'!$B$24:$B$35</definedName>
    <definedName name="_15__123Graph_BCHART_5" localSheetId="18" hidden="1">'[21]Employment Data Sectors (wages)'!$B$24:$B$35</definedName>
    <definedName name="_15__123Graph_BCHART_5" localSheetId="19" hidden="1">'[22]Employment Data Sectors (wages)'!$B$24:$B$35</definedName>
    <definedName name="_15__123Graph_BCHART_5" localSheetId="20" hidden="1">'[21]Employment Data Sectors (wages)'!$B$24:$B$35</definedName>
    <definedName name="_15__123Graph_BCHART_5" localSheetId="21" hidden="1">'[21]Employment Data Sectors (wages)'!$B$24:$B$35</definedName>
    <definedName name="_15__123Graph_BCHART_5" localSheetId="23" hidden="1">'[21]Employment Data Sectors (wages)'!$B$24:$B$35</definedName>
    <definedName name="_15__123Graph_BCHART_5" localSheetId="24" hidden="1">'[21]Employment Data Sectors (wages)'!$B$24:$B$35</definedName>
    <definedName name="_15__123Graph_BCHART_5" localSheetId="25" hidden="1">'[21]Employment Data Sectors (wages)'!$B$24:$B$35</definedName>
    <definedName name="_15__123Graph_BCHART_5" localSheetId="27" hidden="1">'[21]Employment Data Sectors (wages)'!$B$24:$B$35</definedName>
    <definedName name="_15__123Graph_BCHART_5" localSheetId="28" hidden="1">'[21]Employment Data Sectors (wages)'!$B$24:$B$35</definedName>
    <definedName name="_15__123Graph_BCHART_5" localSheetId="29" hidden="1">'[21]Employment Data Sectors (wages)'!$B$24:$B$35</definedName>
    <definedName name="_15__123Graph_BCHART_5" localSheetId="30" hidden="1">'[21]Employment Data Sectors (wages)'!$B$24:$B$35</definedName>
    <definedName name="_15__123Graph_BCHART_5" localSheetId="10" hidden="1">'[23]Employment Data Sectors (wages)'!$B$24:$B$35</definedName>
    <definedName name="_15__123Graph_BCHART_5" hidden="1">'[23]Employment Data Sectors (wages)'!$B$24:$B$35</definedName>
    <definedName name="_15__123Graph_BCHART_6" localSheetId="15" hidden="1">'[24]Employment Data Sectors (wages)'!$AS$49:$AS$8103</definedName>
    <definedName name="_15__123Graph_BCHART_6" localSheetId="18" hidden="1">'[24]Employment Data Sectors (wages)'!$AS$49:$AS$8103</definedName>
    <definedName name="_15__123Graph_BCHART_6" localSheetId="19" hidden="1">'[24]Employment Data Sectors (wages)'!$AS$49:$AS$8103</definedName>
    <definedName name="_15__123Graph_BCHART_6" localSheetId="20" hidden="1">'[24]Employment Data Sectors (wages)'!$AS$49:$AS$8103</definedName>
    <definedName name="_15__123Graph_BCHART_6" localSheetId="21" hidden="1">'[24]Employment Data Sectors (wages)'!$AS$49:$AS$8103</definedName>
    <definedName name="_15__123Graph_BCHART_6" localSheetId="23" hidden="1">'[24]Employment Data Sectors (wages)'!$AS$49:$AS$8103</definedName>
    <definedName name="_15__123Graph_BCHART_6" localSheetId="24" hidden="1">'[24]Employment Data Sectors (wages)'!$AS$49:$AS$8103</definedName>
    <definedName name="_15__123Graph_BCHART_6" localSheetId="25" hidden="1">'[24]Employment Data Sectors (wages)'!$AS$49:$AS$8103</definedName>
    <definedName name="_15__123Graph_BCHART_6" localSheetId="27" hidden="1">'[24]Employment Data Sectors (wages)'!$AS$49:$AS$8103</definedName>
    <definedName name="_15__123Graph_BCHART_6" localSheetId="28" hidden="1">'[25]Employment Data Sectors (wages)'!$AS$49:$AS$8103</definedName>
    <definedName name="_15__123Graph_BCHART_6" localSheetId="29" hidden="1">'[24]Employment Data Sectors (wages)'!$AS$49:$AS$8103</definedName>
    <definedName name="_15__123Graph_BCHART_6" localSheetId="30" hidden="1">'[24]Employment Data Sectors (wages)'!$AS$49:$AS$8103</definedName>
    <definedName name="_15__123Graph_BCHART_6" localSheetId="10" hidden="1">'[24]Employment Data Sectors (wages)'!$AS$49:$AS$8103</definedName>
    <definedName name="_15__123Graph_BCHART_6" hidden="1">'[25]Employment Data Sectors (wages)'!$AS$49:$AS$8103</definedName>
    <definedName name="_150__123Graph_DCHART_8" localSheetId="27" hidden="1">'[26]Employment Data Sectors (wages)'!$W$26:$W$37</definedName>
    <definedName name="_150__123Graph_DCHART_8" localSheetId="28" hidden="1">'[26]Employment Data Sectors (wages)'!$W$26:$W$37</definedName>
    <definedName name="_150__123Graph_DCHART_8" localSheetId="29" hidden="1">'[26]Employment Data Sectors (wages)'!$W$26:$W$37</definedName>
    <definedName name="_150__123Graph_DCHART_8" localSheetId="30" hidden="1">'[26]Employment Data Sectors (wages)'!$W$26:$W$37</definedName>
    <definedName name="_150__123Graph_DCHART_8" localSheetId="10" hidden="1">'[26]Employment Data Sectors (wages)'!$W$26:$W$37</definedName>
    <definedName name="_150__123Graph_DCHART_8" hidden="1">'[19]Employment Data Sectors (wages)'!$W$26:$W$37</definedName>
    <definedName name="_153__123Graph_FCHART_8" localSheetId="19" hidden="1">'[19]Employment Data Sectors (wages)'!$H$6:$H$17</definedName>
    <definedName name="_153__123Graph_FCHART_8" hidden="1">'[27]Employment Data Sectors (wages)'!$H$6:$H$17</definedName>
    <definedName name="_155__123Graph_ECHART_7" localSheetId="27" hidden="1">'[26]Employment Data Sectors (wages)'!$Y$38:$Y$49</definedName>
    <definedName name="_155__123Graph_ECHART_7" localSheetId="28" hidden="1">'[26]Employment Data Sectors (wages)'!$Y$38:$Y$49</definedName>
    <definedName name="_155__123Graph_ECHART_7" localSheetId="29" hidden="1">'[26]Employment Data Sectors (wages)'!$Y$38:$Y$49</definedName>
    <definedName name="_155__123Graph_ECHART_7" localSheetId="30" hidden="1">'[26]Employment Data Sectors (wages)'!$Y$38:$Y$49</definedName>
    <definedName name="_155__123Graph_ECHART_7" localSheetId="10" hidden="1">'[26]Employment Data Sectors (wages)'!$Y$38:$Y$49</definedName>
    <definedName name="_155__123Graph_ECHART_7" hidden="1">'[19]Employment Data Sectors (wages)'!$Y$38:$Y$49</definedName>
    <definedName name="_16__123Graph_ACHART_3" hidden="1">'[19]Employment Data Sectors (wages)'!$A$11:$A$8185</definedName>
    <definedName name="_16__123Graph_ACHART_5" hidden="1">'[20]Employment Data Sectors (wages)'!$A$24:$A$35</definedName>
    <definedName name="_16__123Graph_AR_BMONEY" localSheetId="27" hidden="1">#REF!</definedName>
    <definedName name="_16__123Graph_AR_BMONEY" localSheetId="28" hidden="1">#REF!</definedName>
    <definedName name="_16__123Graph_AR_BMONEY" localSheetId="29" hidden="1">#REF!</definedName>
    <definedName name="_16__123Graph_AR_BMONEY" localSheetId="30" hidden="1">#REF!</definedName>
    <definedName name="_16__123Graph_AR_BMONEY" localSheetId="10" hidden="1">#REF!</definedName>
    <definedName name="_16__123Graph_AR_BMONEY" hidden="1">#REF!</definedName>
    <definedName name="_16__123Graph_BCHART_6" localSheetId="15" hidden="1">'[21]Employment Data Sectors (wages)'!$AS$49:$AS$8103</definedName>
    <definedName name="_16__123Graph_BCHART_6" localSheetId="18" hidden="1">'[21]Employment Data Sectors (wages)'!$AS$49:$AS$8103</definedName>
    <definedName name="_16__123Graph_BCHART_6" localSheetId="19" hidden="1">'[22]Employment Data Sectors (wages)'!$AS$49:$AS$8103</definedName>
    <definedName name="_16__123Graph_BCHART_6" localSheetId="20" hidden="1">'[21]Employment Data Sectors (wages)'!$AS$49:$AS$8103</definedName>
    <definedName name="_16__123Graph_BCHART_6" localSheetId="21" hidden="1">'[21]Employment Data Sectors (wages)'!$AS$49:$AS$8103</definedName>
    <definedName name="_16__123Graph_BCHART_6" localSheetId="23" hidden="1">'[21]Employment Data Sectors (wages)'!$AS$49:$AS$8103</definedName>
    <definedName name="_16__123Graph_BCHART_6" localSheetId="24" hidden="1">'[21]Employment Data Sectors (wages)'!$AS$49:$AS$8103</definedName>
    <definedName name="_16__123Graph_BCHART_6" localSheetId="25" hidden="1">'[21]Employment Data Sectors (wages)'!$AS$49:$AS$8103</definedName>
    <definedName name="_16__123Graph_BCHART_6" localSheetId="27" hidden="1">'[21]Employment Data Sectors (wages)'!$AS$49:$AS$8103</definedName>
    <definedName name="_16__123Graph_BCHART_6" localSheetId="28" hidden="1">'[21]Employment Data Sectors (wages)'!$AS$49:$AS$8103</definedName>
    <definedName name="_16__123Graph_BCHART_6" localSheetId="29" hidden="1">'[21]Employment Data Sectors (wages)'!$AS$49:$AS$8103</definedName>
    <definedName name="_16__123Graph_BCHART_6" localSheetId="30" hidden="1">'[21]Employment Data Sectors (wages)'!$AS$49:$AS$8103</definedName>
    <definedName name="_16__123Graph_BCHART_6" localSheetId="10" hidden="1">'[23]Employment Data Sectors (wages)'!$AS$49:$AS$8103</definedName>
    <definedName name="_16__123Graph_BCHART_6" hidden="1">'[23]Employment Data Sectors (wages)'!$AS$49:$AS$8103</definedName>
    <definedName name="_16__123Graph_BCHART_7" localSheetId="15" hidden="1">'[24]Employment Data Sectors (wages)'!$Y$13:$Y$8187</definedName>
    <definedName name="_16__123Graph_BCHART_7" localSheetId="18" hidden="1">'[24]Employment Data Sectors (wages)'!$Y$13:$Y$8187</definedName>
    <definedName name="_16__123Graph_BCHART_7" localSheetId="19" hidden="1">'[24]Employment Data Sectors (wages)'!$Y$13:$Y$8187</definedName>
    <definedName name="_16__123Graph_BCHART_7" localSheetId="20" hidden="1">'[24]Employment Data Sectors (wages)'!$Y$13:$Y$8187</definedName>
    <definedName name="_16__123Graph_BCHART_7" localSheetId="21" hidden="1">'[24]Employment Data Sectors (wages)'!$Y$13:$Y$8187</definedName>
    <definedName name="_16__123Graph_BCHART_7" localSheetId="23" hidden="1">'[24]Employment Data Sectors (wages)'!$Y$13:$Y$8187</definedName>
    <definedName name="_16__123Graph_BCHART_7" localSheetId="24" hidden="1">'[24]Employment Data Sectors (wages)'!$Y$13:$Y$8187</definedName>
    <definedName name="_16__123Graph_BCHART_7" localSheetId="25" hidden="1">'[24]Employment Data Sectors (wages)'!$Y$13:$Y$8187</definedName>
    <definedName name="_16__123Graph_BCHART_7" localSheetId="27" hidden="1">'[24]Employment Data Sectors (wages)'!$Y$13:$Y$8187</definedName>
    <definedName name="_16__123Graph_BCHART_7" localSheetId="28" hidden="1">'[25]Employment Data Sectors (wages)'!$Y$13:$Y$8187</definedName>
    <definedName name="_16__123Graph_BCHART_7" localSheetId="29" hidden="1">'[24]Employment Data Sectors (wages)'!$Y$13:$Y$8187</definedName>
    <definedName name="_16__123Graph_BCHART_7" localSheetId="30" hidden="1">'[24]Employment Data Sectors (wages)'!$Y$13:$Y$8187</definedName>
    <definedName name="_16__123Graph_BCHART_7" localSheetId="10" hidden="1">'[24]Employment Data Sectors (wages)'!$Y$13:$Y$8187</definedName>
    <definedName name="_16__123Graph_BCHART_7" hidden="1">'[25]Employment Data Sectors (wages)'!$Y$13:$Y$8187</definedName>
    <definedName name="_160__123Graph_ECHART_8" localSheetId="27" hidden="1">'[26]Employment Data Sectors (wages)'!$H$86:$H$99</definedName>
    <definedName name="_160__123Graph_ECHART_8" localSheetId="28" hidden="1">'[26]Employment Data Sectors (wages)'!$H$86:$H$99</definedName>
    <definedName name="_160__123Graph_ECHART_8" localSheetId="29" hidden="1">'[26]Employment Data Sectors (wages)'!$H$86:$H$99</definedName>
    <definedName name="_160__123Graph_ECHART_8" localSheetId="30" hidden="1">'[26]Employment Data Sectors (wages)'!$H$86:$H$99</definedName>
    <definedName name="_160__123Graph_ECHART_8" localSheetId="10" hidden="1">'[26]Employment Data Sectors (wages)'!$H$86:$H$99</definedName>
    <definedName name="_160__123Graph_ECHART_8" hidden="1">'[19]Employment Data Sectors (wages)'!$H$86:$H$99</definedName>
    <definedName name="_165__123Graph_FCHART_8" localSheetId="27" hidden="1">'[26]Employment Data Sectors (wages)'!$H$6:$H$17</definedName>
    <definedName name="_165__123Graph_FCHART_8" localSheetId="28" hidden="1">'[26]Employment Data Sectors (wages)'!$H$6:$H$17</definedName>
    <definedName name="_165__123Graph_FCHART_8" localSheetId="29" hidden="1">'[26]Employment Data Sectors (wages)'!$H$6:$H$17</definedName>
    <definedName name="_165__123Graph_FCHART_8" localSheetId="30" hidden="1">'[26]Employment Data Sectors (wages)'!$H$6:$H$17</definedName>
    <definedName name="_165__123Graph_FCHART_8" localSheetId="10" hidden="1">'[26]Employment Data Sectors (wages)'!$H$6:$H$17</definedName>
    <definedName name="_165__123Graph_FCHART_8" hidden="1">'[19]Employment Data Sectors (wages)'!$H$6:$H$17</definedName>
    <definedName name="_17__123Graph_ASEIGNOR" hidden="1">[30]seignior!#REF!</definedName>
    <definedName name="_17__123Graph_BCHART_7" localSheetId="15" hidden="1">'[21]Employment Data Sectors (wages)'!$Y$13:$Y$8187</definedName>
    <definedName name="_17__123Graph_BCHART_7" localSheetId="18" hidden="1">'[21]Employment Data Sectors (wages)'!$Y$13:$Y$8187</definedName>
    <definedName name="_17__123Graph_BCHART_7" localSheetId="19" hidden="1">'[22]Employment Data Sectors (wages)'!$Y$13:$Y$8187</definedName>
    <definedName name="_17__123Graph_BCHART_7" localSheetId="20" hidden="1">'[21]Employment Data Sectors (wages)'!$Y$13:$Y$8187</definedName>
    <definedName name="_17__123Graph_BCHART_7" localSheetId="21" hidden="1">'[21]Employment Data Sectors (wages)'!$Y$13:$Y$8187</definedName>
    <definedName name="_17__123Graph_BCHART_7" localSheetId="23" hidden="1">'[21]Employment Data Sectors (wages)'!$Y$13:$Y$8187</definedName>
    <definedName name="_17__123Graph_BCHART_7" localSheetId="24" hidden="1">'[21]Employment Data Sectors (wages)'!$Y$13:$Y$8187</definedName>
    <definedName name="_17__123Graph_BCHART_7" localSheetId="25" hidden="1">'[21]Employment Data Sectors (wages)'!$Y$13:$Y$8187</definedName>
    <definedName name="_17__123Graph_BCHART_7" localSheetId="27" hidden="1">'[21]Employment Data Sectors (wages)'!$Y$13:$Y$8187</definedName>
    <definedName name="_17__123Graph_BCHART_7" localSheetId="28" hidden="1">'[21]Employment Data Sectors (wages)'!$Y$13:$Y$8187</definedName>
    <definedName name="_17__123Graph_BCHART_7" localSheetId="29" hidden="1">'[21]Employment Data Sectors (wages)'!$Y$13:$Y$8187</definedName>
    <definedName name="_17__123Graph_BCHART_7" localSheetId="30" hidden="1">'[21]Employment Data Sectors (wages)'!$Y$13:$Y$8187</definedName>
    <definedName name="_17__123Graph_BCHART_7" localSheetId="10" hidden="1">'[23]Employment Data Sectors (wages)'!$Y$13:$Y$8187</definedName>
    <definedName name="_17__123Graph_BCHART_7" hidden="1">'[23]Employment Data Sectors (wages)'!$Y$13:$Y$8187</definedName>
    <definedName name="_17__123Graph_BCHART_8" localSheetId="15" hidden="1">'[24]Employment Data Sectors (wages)'!$W$13:$W$8187</definedName>
    <definedName name="_17__123Graph_BCHART_8" localSheetId="18" hidden="1">'[24]Employment Data Sectors (wages)'!$W$13:$W$8187</definedName>
    <definedName name="_17__123Graph_BCHART_8" localSheetId="19" hidden="1">'[24]Employment Data Sectors (wages)'!$W$13:$W$8187</definedName>
    <definedName name="_17__123Graph_BCHART_8" localSheetId="20" hidden="1">'[24]Employment Data Sectors (wages)'!$W$13:$W$8187</definedName>
    <definedName name="_17__123Graph_BCHART_8" localSheetId="21" hidden="1">'[24]Employment Data Sectors (wages)'!$W$13:$W$8187</definedName>
    <definedName name="_17__123Graph_BCHART_8" localSheetId="23" hidden="1">'[24]Employment Data Sectors (wages)'!$W$13:$W$8187</definedName>
    <definedName name="_17__123Graph_BCHART_8" localSheetId="24" hidden="1">'[24]Employment Data Sectors (wages)'!$W$13:$W$8187</definedName>
    <definedName name="_17__123Graph_BCHART_8" localSheetId="25" hidden="1">'[24]Employment Data Sectors (wages)'!$W$13:$W$8187</definedName>
    <definedName name="_17__123Graph_BCHART_8" localSheetId="27" hidden="1">'[24]Employment Data Sectors (wages)'!$W$13:$W$8187</definedName>
    <definedName name="_17__123Graph_BCHART_8" localSheetId="28" hidden="1">'[25]Employment Data Sectors (wages)'!$W$13:$W$8187</definedName>
    <definedName name="_17__123Graph_BCHART_8" localSheetId="29" hidden="1">'[24]Employment Data Sectors (wages)'!$W$13:$W$8187</definedName>
    <definedName name="_17__123Graph_BCHART_8" localSheetId="30" hidden="1">'[24]Employment Data Sectors (wages)'!$W$13:$W$8187</definedName>
    <definedName name="_17__123Graph_BCHART_8" localSheetId="10" hidden="1">'[24]Employment Data Sectors (wages)'!$W$13:$W$8187</definedName>
    <definedName name="_17__123Graph_BCHART_8" hidden="1">'[25]Employment Data Sectors (wages)'!$W$13:$W$8187</definedName>
    <definedName name="_18__123Graph_ACHART_2" localSheetId="19" hidden="1">'[19]Employment Data Sectors (wages)'!$A$8173:$A$8184</definedName>
    <definedName name="_18__123Graph_ACHART_2" hidden="1">'[27]Employment Data Sectors (wages)'!$A$8173:$A$8184</definedName>
    <definedName name="_18__123Graph_ACHART_4" localSheetId="19" hidden="1">'[19]Employment Data Sectors (wages)'!$A$12:$A$23</definedName>
    <definedName name="_18__123Graph_ACHART_4" hidden="1">'[29]Employment Data Sectors (wages)'!$A$12:$A$23</definedName>
    <definedName name="_18__123Graph_ACHART_6" hidden="1">'[20]Employment Data Sectors (wages)'!$Y$49:$Y$8103</definedName>
    <definedName name="_18__123Graph_AWB_ADJ_PRJ" hidden="1">[1]WB!$Q$255:$AK$255</definedName>
    <definedName name="_18__123Graph_BCHART_8" localSheetId="15" hidden="1">'[21]Employment Data Sectors (wages)'!$W$13:$W$8187</definedName>
    <definedName name="_18__123Graph_BCHART_8" localSheetId="18" hidden="1">'[21]Employment Data Sectors (wages)'!$W$13:$W$8187</definedName>
    <definedName name="_18__123Graph_BCHART_8" localSheetId="19" hidden="1">'[22]Employment Data Sectors (wages)'!$W$13:$W$8187</definedName>
    <definedName name="_18__123Graph_BCHART_8" localSheetId="20" hidden="1">'[21]Employment Data Sectors (wages)'!$W$13:$W$8187</definedName>
    <definedName name="_18__123Graph_BCHART_8" localSheetId="21" hidden="1">'[21]Employment Data Sectors (wages)'!$W$13:$W$8187</definedName>
    <definedName name="_18__123Graph_BCHART_8" localSheetId="23" hidden="1">'[21]Employment Data Sectors (wages)'!$W$13:$W$8187</definedName>
    <definedName name="_18__123Graph_BCHART_8" localSheetId="24" hidden="1">'[21]Employment Data Sectors (wages)'!$W$13:$W$8187</definedName>
    <definedName name="_18__123Graph_BCHART_8" localSheetId="25" hidden="1">'[21]Employment Data Sectors (wages)'!$W$13:$W$8187</definedName>
    <definedName name="_18__123Graph_BCHART_8" localSheetId="27" hidden="1">'[21]Employment Data Sectors (wages)'!$W$13:$W$8187</definedName>
    <definedName name="_18__123Graph_BCHART_8" localSheetId="28" hidden="1">'[21]Employment Data Sectors (wages)'!$W$13:$W$8187</definedName>
    <definedName name="_18__123Graph_BCHART_8" localSheetId="29" hidden="1">'[21]Employment Data Sectors (wages)'!$W$13:$W$8187</definedName>
    <definedName name="_18__123Graph_BCHART_8" localSheetId="30" hidden="1">'[21]Employment Data Sectors (wages)'!$W$13:$W$8187</definedName>
    <definedName name="_18__123Graph_BCHART_8" localSheetId="10" hidden="1">'[23]Employment Data Sectors (wages)'!$W$13:$W$8187</definedName>
    <definedName name="_18__123Graph_BCHART_8" hidden="1">'[23]Employment Data Sectors (wages)'!$W$13:$W$8187</definedName>
    <definedName name="_18__123Graph_CCHART_1" localSheetId="15" hidden="1">'[24]Employment Data Sectors (wages)'!$C$8173:$C$8184</definedName>
    <definedName name="_18__123Graph_CCHART_1" localSheetId="18" hidden="1">'[24]Employment Data Sectors (wages)'!$C$8173:$C$8184</definedName>
    <definedName name="_18__123Graph_CCHART_1" localSheetId="19" hidden="1">'[24]Employment Data Sectors (wages)'!$C$8173:$C$8184</definedName>
    <definedName name="_18__123Graph_CCHART_1" localSheetId="20" hidden="1">'[24]Employment Data Sectors (wages)'!$C$8173:$C$8184</definedName>
    <definedName name="_18__123Graph_CCHART_1" localSheetId="21" hidden="1">'[24]Employment Data Sectors (wages)'!$C$8173:$C$8184</definedName>
    <definedName name="_18__123Graph_CCHART_1" localSheetId="23" hidden="1">'[24]Employment Data Sectors (wages)'!$C$8173:$C$8184</definedName>
    <definedName name="_18__123Graph_CCHART_1" localSheetId="24" hidden="1">'[24]Employment Data Sectors (wages)'!$C$8173:$C$8184</definedName>
    <definedName name="_18__123Graph_CCHART_1" localSheetId="25" hidden="1">'[24]Employment Data Sectors (wages)'!$C$8173:$C$8184</definedName>
    <definedName name="_18__123Graph_CCHART_1" localSheetId="27" hidden="1">'[24]Employment Data Sectors (wages)'!$C$8173:$C$8184</definedName>
    <definedName name="_18__123Graph_CCHART_1" localSheetId="28" hidden="1">'[25]Employment Data Sectors (wages)'!$C$8173:$C$8184</definedName>
    <definedName name="_18__123Graph_CCHART_1" localSheetId="29" hidden="1">'[24]Employment Data Sectors (wages)'!$C$8173:$C$8184</definedName>
    <definedName name="_18__123Graph_CCHART_1" localSheetId="30" hidden="1">'[24]Employment Data Sectors (wages)'!$C$8173:$C$8184</definedName>
    <definedName name="_18__123Graph_CCHART_1" localSheetId="10" hidden="1">'[24]Employment Data Sectors (wages)'!$C$8173:$C$8184</definedName>
    <definedName name="_18__123Graph_CCHART_1" hidden="1">'[25]Employment Data Sectors (wages)'!$C$8173:$C$8184</definedName>
    <definedName name="_19__123Graph_ACHART_4" hidden="1">'[19]Employment Data Sectors (wages)'!$A$12:$A$23</definedName>
    <definedName name="_19__123Graph_BCHART_1" hidden="1">[31]IPC1988!$E$176:$E$182</definedName>
    <definedName name="_19__123Graph_CCHART_1" localSheetId="15" hidden="1">'[21]Employment Data Sectors (wages)'!$C$8173:$C$8184</definedName>
    <definedName name="_19__123Graph_CCHART_1" localSheetId="18" hidden="1">'[21]Employment Data Sectors (wages)'!$C$8173:$C$8184</definedName>
    <definedName name="_19__123Graph_CCHART_1" localSheetId="19" hidden="1">'[22]Employment Data Sectors (wages)'!$C$8173:$C$8184</definedName>
    <definedName name="_19__123Graph_CCHART_1" localSheetId="20" hidden="1">'[21]Employment Data Sectors (wages)'!$C$8173:$C$8184</definedName>
    <definedName name="_19__123Graph_CCHART_1" localSheetId="21" hidden="1">'[21]Employment Data Sectors (wages)'!$C$8173:$C$8184</definedName>
    <definedName name="_19__123Graph_CCHART_1" localSheetId="23" hidden="1">'[21]Employment Data Sectors (wages)'!$C$8173:$C$8184</definedName>
    <definedName name="_19__123Graph_CCHART_1" localSheetId="24" hidden="1">'[21]Employment Data Sectors (wages)'!$C$8173:$C$8184</definedName>
    <definedName name="_19__123Graph_CCHART_1" localSheetId="25" hidden="1">'[21]Employment Data Sectors (wages)'!$C$8173:$C$8184</definedName>
    <definedName name="_19__123Graph_CCHART_1" localSheetId="27" hidden="1">'[21]Employment Data Sectors (wages)'!$C$8173:$C$8184</definedName>
    <definedName name="_19__123Graph_CCHART_1" localSheetId="28" hidden="1">'[21]Employment Data Sectors (wages)'!$C$8173:$C$8184</definedName>
    <definedName name="_19__123Graph_CCHART_1" localSheetId="29" hidden="1">'[21]Employment Data Sectors (wages)'!$C$8173:$C$8184</definedName>
    <definedName name="_19__123Graph_CCHART_1" localSheetId="30" hidden="1">'[21]Employment Data Sectors (wages)'!$C$8173:$C$8184</definedName>
    <definedName name="_19__123Graph_CCHART_1" localSheetId="10" hidden="1">'[23]Employment Data Sectors (wages)'!$C$8173:$C$8184</definedName>
    <definedName name="_19__123Graph_CCHART_1" hidden="1">'[23]Employment Data Sectors (wages)'!$C$8173:$C$8184</definedName>
    <definedName name="_19__123Graph_CCHART_2" localSheetId="15" hidden="1">'[24]Employment Data Sectors (wages)'!$C$8173:$C$8184</definedName>
    <definedName name="_19__123Graph_CCHART_2" localSheetId="18" hidden="1">'[24]Employment Data Sectors (wages)'!$C$8173:$C$8184</definedName>
    <definedName name="_19__123Graph_CCHART_2" localSheetId="19" hidden="1">'[24]Employment Data Sectors (wages)'!$C$8173:$C$8184</definedName>
    <definedName name="_19__123Graph_CCHART_2" localSheetId="20" hidden="1">'[24]Employment Data Sectors (wages)'!$C$8173:$C$8184</definedName>
    <definedName name="_19__123Graph_CCHART_2" localSheetId="21" hidden="1">'[24]Employment Data Sectors (wages)'!$C$8173:$C$8184</definedName>
    <definedName name="_19__123Graph_CCHART_2" localSheetId="23" hidden="1">'[24]Employment Data Sectors (wages)'!$C$8173:$C$8184</definedName>
    <definedName name="_19__123Graph_CCHART_2" localSheetId="24" hidden="1">'[24]Employment Data Sectors (wages)'!$C$8173:$C$8184</definedName>
    <definedName name="_19__123Graph_CCHART_2" localSheetId="25" hidden="1">'[24]Employment Data Sectors (wages)'!$C$8173:$C$8184</definedName>
    <definedName name="_19__123Graph_CCHART_2" localSheetId="27" hidden="1">'[24]Employment Data Sectors (wages)'!$C$8173:$C$8184</definedName>
    <definedName name="_19__123Graph_CCHART_2" localSheetId="28" hidden="1">'[25]Employment Data Sectors (wages)'!$C$8173:$C$8184</definedName>
    <definedName name="_19__123Graph_CCHART_2" localSheetId="29" hidden="1">'[24]Employment Data Sectors (wages)'!$C$8173:$C$8184</definedName>
    <definedName name="_19__123Graph_CCHART_2" localSheetId="30" hidden="1">'[24]Employment Data Sectors (wages)'!$C$8173:$C$8184</definedName>
    <definedName name="_19__123Graph_CCHART_2" localSheetId="10" hidden="1">'[24]Employment Data Sectors (wages)'!$C$8173:$C$8184</definedName>
    <definedName name="_19__123Graph_CCHART_2" hidden="1">'[25]Employment Data Sectors (wages)'!$C$8173:$C$8184</definedName>
    <definedName name="_2__123Graph_ACHART_1" localSheetId="15" hidden="1">'[24]Employment Data Sectors (wages)'!$A$8173:$A$8184</definedName>
    <definedName name="_2__123Graph_ACHART_1" localSheetId="18" hidden="1">'[24]Employment Data Sectors (wages)'!$A$8173:$A$8184</definedName>
    <definedName name="_2__123Graph_ACHART_1" localSheetId="19" hidden="1">'[24]Employment Data Sectors (wages)'!$A$8173:$A$8184</definedName>
    <definedName name="_2__123Graph_ACHART_1" localSheetId="20" hidden="1">'[24]Employment Data Sectors (wages)'!$A$8173:$A$8184</definedName>
    <definedName name="_2__123Graph_ACHART_1" localSheetId="21" hidden="1">'[24]Employment Data Sectors (wages)'!$A$8173:$A$8184</definedName>
    <definedName name="_2__123Graph_ACHART_1" localSheetId="23" hidden="1">'[24]Employment Data Sectors (wages)'!$A$8173:$A$8184</definedName>
    <definedName name="_2__123Graph_ACHART_1" localSheetId="24" hidden="1">'[24]Employment Data Sectors (wages)'!$A$8173:$A$8184</definedName>
    <definedName name="_2__123Graph_ACHART_1" localSheetId="25" hidden="1">'[24]Employment Data Sectors (wages)'!$A$8173:$A$8184</definedName>
    <definedName name="_2__123Graph_ACHART_1" localSheetId="27" hidden="1">'[24]Employment Data Sectors (wages)'!$A$8173:$A$8184</definedName>
    <definedName name="_2__123Graph_ACHART_1" localSheetId="28" hidden="1">'[25]Employment Data Sectors (wages)'!$A$8173:$A$8184</definedName>
    <definedName name="_2__123Graph_ACHART_1" localSheetId="29" hidden="1">'[24]Employment Data Sectors (wages)'!$A$8173:$A$8184</definedName>
    <definedName name="_2__123Graph_ACHART_1" localSheetId="30" hidden="1">'[24]Employment Data Sectors (wages)'!$A$8173:$A$8184</definedName>
    <definedName name="_2__123Graph_ACHART_1" localSheetId="10" hidden="1">'[24]Employment Data Sectors (wages)'!$A$8173:$A$8184</definedName>
    <definedName name="_2__123Graph_ACHART_1" hidden="1">'[25]Employment Data Sectors (wages)'!$A$8173:$A$8184</definedName>
    <definedName name="_20__123Graph_ACHART_7" hidden="1">'[20]Employment Data Sectors (wages)'!$Y$8175:$Y$8186</definedName>
    <definedName name="_20__123Graph_BCHART_2" hidden="1">[31]IPC1988!$D$176:$D$182</definedName>
    <definedName name="_20__123Graph_CCHART_2" localSheetId="15" hidden="1">'[21]Employment Data Sectors (wages)'!$C$8173:$C$8184</definedName>
    <definedName name="_20__123Graph_CCHART_2" localSheetId="18" hidden="1">'[21]Employment Data Sectors (wages)'!$C$8173:$C$8184</definedName>
    <definedName name="_20__123Graph_CCHART_2" localSheetId="19" hidden="1">'[22]Employment Data Sectors (wages)'!$C$8173:$C$8184</definedName>
    <definedName name="_20__123Graph_CCHART_2" localSheetId="20" hidden="1">'[21]Employment Data Sectors (wages)'!$C$8173:$C$8184</definedName>
    <definedName name="_20__123Graph_CCHART_2" localSheetId="21" hidden="1">'[21]Employment Data Sectors (wages)'!$C$8173:$C$8184</definedName>
    <definedName name="_20__123Graph_CCHART_2" localSheetId="23" hidden="1">'[21]Employment Data Sectors (wages)'!$C$8173:$C$8184</definedName>
    <definedName name="_20__123Graph_CCHART_2" localSheetId="24" hidden="1">'[21]Employment Data Sectors (wages)'!$C$8173:$C$8184</definedName>
    <definedName name="_20__123Graph_CCHART_2" localSheetId="25" hidden="1">'[21]Employment Data Sectors (wages)'!$C$8173:$C$8184</definedName>
    <definedName name="_20__123Graph_CCHART_2" localSheetId="27" hidden="1">'[21]Employment Data Sectors (wages)'!$C$8173:$C$8184</definedName>
    <definedName name="_20__123Graph_CCHART_2" localSheetId="28" hidden="1">'[21]Employment Data Sectors (wages)'!$C$8173:$C$8184</definedName>
    <definedName name="_20__123Graph_CCHART_2" localSheetId="29" hidden="1">'[21]Employment Data Sectors (wages)'!$C$8173:$C$8184</definedName>
    <definedName name="_20__123Graph_CCHART_2" localSheetId="30" hidden="1">'[21]Employment Data Sectors (wages)'!$C$8173:$C$8184</definedName>
    <definedName name="_20__123Graph_CCHART_2" localSheetId="10" hidden="1">'[23]Employment Data Sectors (wages)'!$C$8173:$C$8184</definedName>
    <definedName name="_20__123Graph_CCHART_2" hidden="1">'[23]Employment Data Sectors (wages)'!$C$8173:$C$8184</definedName>
    <definedName name="_20__123Graph_CCHART_3" localSheetId="15" hidden="1">'[24]Employment Data Sectors (wages)'!$C$11:$C$8185</definedName>
    <definedName name="_20__123Graph_CCHART_3" localSheetId="18" hidden="1">'[24]Employment Data Sectors (wages)'!$C$11:$C$8185</definedName>
    <definedName name="_20__123Graph_CCHART_3" localSheetId="19" hidden="1">'[24]Employment Data Sectors (wages)'!$C$11:$C$8185</definedName>
    <definedName name="_20__123Graph_CCHART_3" localSheetId="20" hidden="1">'[24]Employment Data Sectors (wages)'!$C$11:$C$8185</definedName>
    <definedName name="_20__123Graph_CCHART_3" localSheetId="21" hidden="1">'[24]Employment Data Sectors (wages)'!$C$11:$C$8185</definedName>
    <definedName name="_20__123Graph_CCHART_3" localSheetId="23" hidden="1">'[24]Employment Data Sectors (wages)'!$C$11:$C$8185</definedName>
    <definedName name="_20__123Graph_CCHART_3" localSheetId="24" hidden="1">'[24]Employment Data Sectors (wages)'!$C$11:$C$8185</definedName>
    <definedName name="_20__123Graph_CCHART_3" localSheetId="25" hidden="1">'[24]Employment Data Sectors (wages)'!$C$11:$C$8185</definedName>
    <definedName name="_20__123Graph_CCHART_3" localSheetId="27" hidden="1">'[24]Employment Data Sectors (wages)'!$C$11:$C$8185</definedName>
    <definedName name="_20__123Graph_CCHART_3" localSheetId="28" hidden="1">'[25]Employment Data Sectors (wages)'!$C$11:$C$8185</definedName>
    <definedName name="_20__123Graph_CCHART_3" localSheetId="29" hidden="1">'[24]Employment Data Sectors (wages)'!$C$11:$C$8185</definedName>
    <definedName name="_20__123Graph_CCHART_3" localSheetId="30" hidden="1">'[24]Employment Data Sectors (wages)'!$C$11:$C$8185</definedName>
    <definedName name="_20__123Graph_CCHART_3" localSheetId="10" hidden="1">'[24]Employment Data Sectors (wages)'!$C$11:$C$8185</definedName>
    <definedName name="_20__123Graph_CCHART_3" hidden="1">'[25]Employment Data Sectors (wages)'!$C$11:$C$8185</definedName>
    <definedName name="_21__123Graph_ACHART_5" localSheetId="19" hidden="1">'[19]Employment Data Sectors (wages)'!$A$24:$A$35</definedName>
    <definedName name="_21__123Graph_ACHART_5" hidden="1">'[29]Employment Data Sectors (wages)'!$A$24:$A$35</definedName>
    <definedName name="_21__123Graph_CCHART_3" localSheetId="15" hidden="1">'[21]Employment Data Sectors (wages)'!$C$11:$C$8185</definedName>
    <definedName name="_21__123Graph_CCHART_3" localSheetId="18" hidden="1">'[21]Employment Data Sectors (wages)'!$C$11:$C$8185</definedName>
    <definedName name="_21__123Graph_CCHART_3" localSheetId="19" hidden="1">'[22]Employment Data Sectors (wages)'!$C$11:$C$8185</definedName>
    <definedName name="_21__123Graph_CCHART_3" localSheetId="20" hidden="1">'[21]Employment Data Sectors (wages)'!$C$11:$C$8185</definedName>
    <definedName name="_21__123Graph_CCHART_3" localSheetId="21" hidden="1">'[21]Employment Data Sectors (wages)'!$C$11:$C$8185</definedName>
    <definedName name="_21__123Graph_CCHART_3" localSheetId="23" hidden="1">'[21]Employment Data Sectors (wages)'!$C$11:$C$8185</definedName>
    <definedName name="_21__123Graph_CCHART_3" localSheetId="24" hidden="1">'[21]Employment Data Sectors (wages)'!$C$11:$C$8185</definedName>
    <definedName name="_21__123Graph_CCHART_3" localSheetId="25" hidden="1">'[21]Employment Data Sectors (wages)'!$C$11:$C$8185</definedName>
    <definedName name="_21__123Graph_CCHART_3" localSheetId="27" hidden="1">'[21]Employment Data Sectors (wages)'!$C$11:$C$8185</definedName>
    <definedName name="_21__123Graph_CCHART_3" localSheetId="28" hidden="1">'[21]Employment Data Sectors (wages)'!$C$11:$C$8185</definedName>
    <definedName name="_21__123Graph_CCHART_3" localSheetId="29" hidden="1">'[21]Employment Data Sectors (wages)'!$C$11:$C$8185</definedName>
    <definedName name="_21__123Graph_CCHART_3" localSheetId="30" hidden="1">'[21]Employment Data Sectors (wages)'!$C$11:$C$8185</definedName>
    <definedName name="_21__123Graph_CCHART_3" localSheetId="10" hidden="1">'[23]Employment Data Sectors (wages)'!$C$11:$C$8185</definedName>
    <definedName name="_21__123Graph_CCHART_3" hidden="1">'[23]Employment Data Sectors (wages)'!$C$11:$C$8185</definedName>
    <definedName name="_21__123Graph_CCHART_4" localSheetId="15" hidden="1">'[24]Employment Data Sectors (wages)'!$C$12:$C$23</definedName>
    <definedName name="_21__123Graph_CCHART_4" localSheetId="18" hidden="1">'[24]Employment Data Sectors (wages)'!$C$12:$C$23</definedName>
    <definedName name="_21__123Graph_CCHART_4" localSheetId="19" hidden="1">'[24]Employment Data Sectors (wages)'!$C$12:$C$23</definedName>
    <definedName name="_21__123Graph_CCHART_4" localSheetId="20" hidden="1">'[24]Employment Data Sectors (wages)'!$C$12:$C$23</definedName>
    <definedName name="_21__123Graph_CCHART_4" localSheetId="21" hidden="1">'[24]Employment Data Sectors (wages)'!$C$12:$C$23</definedName>
    <definedName name="_21__123Graph_CCHART_4" localSheetId="23" hidden="1">'[24]Employment Data Sectors (wages)'!$C$12:$C$23</definedName>
    <definedName name="_21__123Graph_CCHART_4" localSheetId="24" hidden="1">'[24]Employment Data Sectors (wages)'!$C$12:$C$23</definedName>
    <definedName name="_21__123Graph_CCHART_4" localSheetId="25" hidden="1">'[24]Employment Data Sectors (wages)'!$C$12:$C$23</definedName>
    <definedName name="_21__123Graph_CCHART_4" localSheetId="27" hidden="1">'[24]Employment Data Sectors (wages)'!$C$12:$C$23</definedName>
    <definedName name="_21__123Graph_CCHART_4" localSheetId="28" hidden="1">'[25]Employment Data Sectors (wages)'!$C$12:$C$23</definedName>
    <definedName name="_21__123Graph_CCHART_4" localSheetId="29" hidden="1">'[24]Employment Data Sectors (wages)'!$C$12:$C$23</definedName>
    <definedName name="_21__123Graph_CCHART_4" localSheetId="30" hidden="1">'[24]Employment Data Sectors (wages)'!$C$12:$C$23</definedName>
    <definedName name="_21__123Graph_CCHART_4" localSheetId="10" hidden="1">'[24]Employment Data Sectors (wages)'!$C$12:$C$23</definedName>
    <definedName name="_21__123Graph_CCHART_4" hidden="1">'[25]Employment Data Sectors (wages)'!$C$12:$C$23</definedName>
    <definedName name="_22__123Graph_ACHART_5" hidden="1">'[19]Employment Data Sectors (wages)'!$A$24:$A$35</definedName>
    <definedName name="_22__123Graph_ACHART_8" hidden="1">'[20]Employment Data Sectors (wages)'!$W$8175:$W$8186</definedName>
    <definedName name="_22__123Graph_CCHART_4" localSheetId="15" hidden="1">'[21]Employment Data Sectors (wages)'!$C$12:$C$23</definedName>
    <definedName name="_22__123Graph_CCHART_4" localSheetId="18" hidden="1">'[21]Employment Data Sectors (wages)'!$C$12:$C$23</definedName>
    <definedName name="_22__123Graph_CCHART_4" localSheetId="19" hidden="1">'[22]Employment Data Sectors (wages)'!$C$12:$C$23</definedName>
    <definedName name="_22__123Graph_CCHART_4" localSheetId="20" hidden="1">'[21]Employment Data Sectors (wages)'!$C$12:$C$23</definedName>
    <definedName name="_22__123Graph_CCHART_4" localSheetId="21" hidden="1">'[21]Employment Data Sectors (wages)'!$C$12:$C$23</definedName>
    <definedName name="_22__123Graph_CCHART_4" localSheetId="23" hidden="1">'[21]Employment Data Sectors (wages)'!$C$12:$C$23</definedName>
    <definedName name="_22__123Graph_CCHART_4" localSheetId="24" hidden="1">'[21]Employment Data Sectors (wages)'!$C$12:$C$23</definedName>
    <definedName name="_22__123Graph_CCHART_4" localSheetId="25" hidden="1">'[21]Employment Data Sectors (wages)'!$C$12:$C$23</definedName>
    <definedName name="_22__123Graph_CCHART_4" localSheetId="27" hidden="1">'[21]Employment Data Sectors (wages)'!$C$12:$C$23</definedName>
    <definedName name="_22__123Graph_CCHART_4" localSheetId="28" hidden="1">'[21]Employment Data Sectors (wages)'!$C$12:$C$23</definedName>
    <definedName name="_22__123Graph_CCHART_4" localSheetId="29" hidden="1">'[21]Employment Data Sectors (wages)'!$C$12:$C$23</definedName>
    <definedName name="_22__123Graph_CCHART_4" localSheetId="30" hidden="1">'[21]Employment Data Sectors (wages)'!$C$12:$C$23</definedName>
    <definedName name="_22__123Graph_CCHART_4" localSheetId="10" hidden="1">'[23]Employment Data Sectors (wages)'!$C$12:$C$23</definedName>
    <definedName name="_22__123Graph_CCHART_4" hidden="1">'[23]Employment Data Sectors (wages)'!$C$12:$C$23</definedName>
    <definedName name="_22__123Graph_CCHART_5" localSheetId="15" hidden="1">'[24]Employment Data Sectors (wages)'!$C$24:$C$35</definedName>
    <definedName name="_22__123Graph_CCHART_5" localSheetId="18" hidden="1">'[24]Employment Data Sectors (wages)'!$C$24:$C$35</definedName>
    <definedName name="_22__123Graph_CCHART_5" localSheetId="19" hidden="1">'[24]Employment Data Sectors (wages)'!$C$24:$C$35</definedName>
    <definedName name="_22__123Graph_CCHART_5" localSheetId="20" hidden="1">'[24]Employment Data Sectors (wages)'!$C$24:$C$35</definedName>
    <definedName name="_22__123Graph_CCHART_5" localSheetId="21" hidden="1">'[24]Employment Data Sectors (wages)'!$C$24:$C$35</definedName>
    <definedName name="_22__123Graph_CCHART_5" localSheetId="23" hidden="1">'[24]Employment Data Sectors (wages)'!$C$24:$C$35</definedName>
    <definedName name="_22__123Graph_CCHART_5" localSheetId="24" hidden="1">'[24]Employment Data Sectors (wages)'!$C$24:$C$35</definedName>
    <definedName name="_22__123Graph_CCHART_5" localSheetId="25" hidden="1">'[24]Employment Data Sectors (wages)'!$C$24:$C$35</definedName>
    <definedName name="_22__123Graph_CCHART_5" localSheetId="27" hidden="1">'[24]Employment Data Sectors (wages)'!$C$24:$C$35</definedName>
    <definedName name="_22__123Graph_CCHART_5" localSheetId="28" hidden="1">'[25]Employment Data Sectors (wages)'!$C$24:$C$35</definedName>
    <definedName name="_22__123Graph_CCHART_5" localSheetId="29" hidden="1">'[24]Employment Data Sectors (wages)'!$C$24:$C$35</definedName>
    <definedName name="_22__123Graph_CCHART_5" localSheetId="30" hidden="1">'[24]Employment Data Sectors (wages)'!$C$24:$C$35</definedName>
    <definedName name="_22__123Graph_CCHART_5" localSheetId="10" hidden="1">'[24]Employment Data Sectors (wages)'!$C$24:$C$35</definedName>
    <definedName name="_22__123Graph_CCHART_5" hidden="1">'[25]Employment Data Sectors (wages)'!$C$24:$C$35</definedName>
    <definedName name="_23__123Graph_ACHART_3" localSheetId="19" hidden="1">'[19]Employment Data Sectors (wages)'!$A$11:$A$8185</definedName>
    <definedName name="_23__123Graph_ACHART_3" hidden="1">'[27]Employment Data Sectors (wages)'!$A$11:$A$8185</definedName>
    <definedName name="_23__123Graph_CCHART_5" localSheetId="15" hidden="1">'[21]Employment Data Sectors (wages)'!$C$24:$C$35</definedName>
    <definedName name="_23__123Graph_CCHART_5" localSheetId="18" hidden="1">'[21]Employment Data Sectors (wages)'!$C$24:$C$35</definedName>
    <definedName name="_23__123Graph_CCHART_5" localSheetId="19" hidden="1">'[22]Employment Data Sectors (wages)'!$C$24:$C$35</definedName>
    <definedName name="_23__123Graph_CCHART_5" localSheetId="20" hidden="1">'[21]Employment Data Sectors (wages)'!$C$24:$C$35</definedName>
    <definedName name="_23__123Graph_CCHART_5" localSheetId="21" hidden="1">'[21]Employment Data Sectors (wages)'!$C$24:$C$35</definedName>
    <definedName name="_23__123Graph_CCHART_5" localSheetId="23" hidden="1">'[21]Employment Data Sectors (wages)'!$C$24:$C$35</definedName>
    <definedName name="_23__123Graph_CCHART_5" localSheetId="24" hidden="1">'[21]Employment Data Sectors (wages)'!$C$24:$C$35</definedName>
    <definedName name="_23__123Graph_CCHART_5" localSheetId="25" hidden="1">'[21]Employment Data Sectors (wages)'!$C$24:$C$35</definedName>
    <definedName name="_23__123Graph_CCHART_5" localSheetId="27" hidden="1">'[21]Employment Data Sectors (wages)'!$C$24:$C$35</definedName>
    <definedName name="_23__123Graph_CCHART_5" localSheetId="28" hidden="1">'[21]Employment Data Sectors (wages)'!$C$24:$C$35</definedName>
    <definedName name="_23__123Graph_CCHART_5" localSheetId="29" hidden="1">'[21]Employment Data Sectors (wages)'!$C$24:$C$35</definedName>
    <definedName name="_23__123Graph_CCHART_5" localSheetId="30" hidden="1">'[21]Employment Data Sectors (wages)'!$C$24:$C$35</definedName>
    <definedName name="_23__123Graph_CCHART_5" localSheetId="10" hidden="1">'[23]Employment Data Sectors (wages)'!$C$24:$C$35</definedName>
    <definedName name="_23__123Graph_CCHART_5" hidden="1">'[23]Employment Data Sectors (wages)'!$C$24:$C$35</definedName>
    <definedName name="_23__123Graph_CCHART_6" localSheetId="15" hidden="1">'[24]Employment Data Sectors (wages)'!$U$49:$U$8103</definedName>
    <definedName name="_23__123Graph_CCHART_6" localSheetId="18" hidden="1">'[24]Employment Data Sectors (wages)'!$U$49:$U$8103</definedName>
    <definedName name="_23__123Graph_CCHART_6" localSheetId="19" hidden="1">'[24]Employment Data Sectors (wages)'!$U$49:$U$8103</definedName>
    <definedName name="_23__123Graph_CCHART_6" localSheetId="20" hidden="1">'[24]Employment Data Sectors (wages)'!$U$49:$U$8103</definedName>
    <definedName name="_23__123Graph_CCHART_6" localSheetId="21" hidden="1">'[24]Employment Data Sectors (wages)'!$U$49:$U$8103</definedName>
    <definedName name="_23__123Graph_CCHART_6" localSheetId="23" hidden="1">'[24]Employment Data Sectors (wages)'!$U$49:$U$8103</definedName>
    <definedName name="_23__123Graph_CCHART_6" localSheetId="24" hidden="1">'[24]Employment Data Sectors (wages)'!$U$49:$U$8103</definedName>
    <definedName name="_23__123Graph_CCHART_6" localSheetId="25" hidden="1">'[24]Employment Data Sectors (wages)'!$U$49:$U$8103</definedName>
    <definedName name="_23__123Graph_CCHART_6" localSheetId="27" hidden="1">'[24]Employment Data Sectors (wages)'!$U$49:$U$8103</definedName>
    <definedName name="_23__123Graph_CCHART_6" localSheetId="28" hidden="1">'[25]Employment Data Sectors (wages)'!$U$49:$U$8103</definedName>
    <definedName name="_23__123Graph_CCHART_6" localSheetId="29" hidden="1">'[24]Employment Data Sectors (wages)'!$U$49:$U$8103</definedName>
    <definedName name="_23__123Graph_CCHART_6" localSheetId="30" hidden="1">'[24]Employment Data Sectors (wages)'!$U$49:$U$8103</definedName>
    <definedName name="_23__123Graph_CCHART_6" localSheetId="10" hidden="1">'[24]Employment Data Sectors (wages)'!$U$49:$U$8103</definedName>
    <definedName name="_23__123Graph_CCHART_6" hidden="1">'[25]Employment Data Sectors (wages)'!$U$49:$U$8103</definedName>
    <definedName name="_24__123Graph_ACHART_6" localSheetId="19" hidden="1">'[19]Employment Data Sectors (wages)'!$Y$49:$Y$8103</definedName>
    <definedName name="_24__123Graph_ACHART_6" hidden="1">'[29]Employment Data Sectors (wages)'!$Y$49:$Y$8103</definedName>
    <definedName name="_24__123Graph_BCPI_ER_LOG" hidden="1">[18]ER!#REF!</definedName>
    <definedName name="_24__123Graph_BCHART_1" hidden="1">'[20]Employment Data Sectors (wages)'!$B$8173:$B$8184</definedName>
    <definedName name="_24__123Graph_CCHART_6" localSheetId="15" hidden="1">'[21]Employment Data Sectors (wages)'!$U$49:$U$8103</definedName>
    <definedName name="_24__123Graph_CCHART_6" localSheetId="18" hidden="1">'[21]Employment Data Sectors (wages)'!$U$49:$U$8103</definedName>
    <definedName name="_24__123Graph_CCHART_6" localSheetId="19" hidden="1">'[22]Employment Data Sectors (wages)'!$U$49:$U$8103</definedName>
    <definedName name="_24__123Graph_CCHART_6" localSheetId="20" hidden="1">'[21]Employment Data Sectors (wages)'!$U$49:$U$8103</definedName>
    <definedName name="_24__123Graph_CCHART_6" localSheetId="21" hidden="1">'[21]Employment Data Sectors (wages)'!$U$49:$U$8103</definedName>
    <definedName name="_24__123Graph_CCHART_6" localSheetId="23" hidden="1">'[21]Employment Data Sectors (wages)'!$U$49:$U$8103</definedName>
    <definedName name="_24__123Graph_CCHART_6" localSheetId="24" hidden="1">'[21]Employment Data Sectors (wages)'!$U$49:$U$8103</definedName>
    <definedName name="_24__123Graph_CCHART_6" localSheetId="25" hidden="1">'[21]Employment Data Sectors (wages)'!$U$49:$U$8103</definedName>
    <definedName name="_24__123Graph_CCHART_6" localSheetId="27" hidden="1">'[21]Employment Data Sectors (wages)'!$U$49:$U$8103</definedName>
    <definedName name="_24__123Graph_CCHART_6" localSheetId="28" hidden="1">'[21]Employment Data Sectors (wages)'!$U$49:$U$8103</definedName>
    <definedName name="_24__123Graph_CCHART_6" localSheetId="29" hidden="1">'[21]Employment Data Sectors (wages)'!$U$49:$U$8103</definedName>
    <definedName name="_24__123Graph_CCHART_6" localSheetId="30" hidden="1">'[21]Employment Data Sectors (wages)'!$U$49:$U$8103</definedName>
    <definedName name="_24__123Graph_CCHART_6" localSheetId="10" hidden="1">'[23]Employment Data Sectors (wages)'!$U$49:$U$8103</definedName>
    <definedName name="_24__123Graph_CCHART_6" hidden="1">'[23]Employment Data Sectors (wages)'!$U$49:$U$8103</definedName>
    <definedName name="_24__123Graph_CCHART_7" localSheetId="15" hidden="1">'[24]Employment Data Sectors (wages)'!$Y$14:$Y$25</definedName>
    <definedName name="_24__123Graph_CCHART_7" localSheetId="18" hidden="1">'[24]Employment Data Sectors (wages)'!$Y$14:$Y$25</definedName>
    <definedName name="_24__123Graph_CCHART_7" localSheetId="19" hidden="1">'[24]Employment Data Sectors (wages)'!$Y$14:$Y$25</definedName>
    <definedName name="_24__123Graph_CCHART_7" localSheetId="20" hidden="1">'[24]Employment Data Sectors (wages)'!$Y$14:$Y$25</definedName>
    <definedName name="_24__123Graph_CCHART_7" localSheetId="21" hidden="1">'[24]Employment Data Sectors (wages)'!$Y$14:$Y$25</definedName>
    <definedName name="_24__123Graph_CCHART_7" localSheetId="23" hidden="1">'[24]Employment Data Sectors (wages)'!$Y$14:$Y$25</definedName>
    <definedName name="_24__123Graph_CCHART_7" localSheetId="24" hidden="1">'[24]Employment Data Sectors (wages)'!$Y$14:$Y$25</definedName>
    <definedName name="_24__123Graph_CCHART_7" localSheetId="25" hidden="1">'[24]Employment Data Sectors (wages)'!$Y$14:$Y$25</definedName>
    <definedName name="_24__123Graph_CCHART_7" localSheetId="27" hidden="1">'[24]Employment Data Sectors (wages)'!$Y$14:$Y$25</definedName>
    <definedName name="_24__123Graph_CCHART_7" localSheetId="28" hidden="1">'[25]Employment Data Sectors (wages)'!$Y$14:$Y$25</definedName>
    <definedName name="_24__123Graph_CCHART_7" localSheetId="29" hidden="1">'[24]Employment Data Sectors (wages)'!$Y$14:$Y$25</definedName>
    <definedName name="_24__123Graph_CCHART_7" localSheetId="30" hidden="1">'[24]Employment Data Sectors (wages)'!$Y$14:$Y$25</definedName>
    <definedName name="_24__123Graph_CCHART_7" localSheetId="10" hidden="1">'[24]Employment Data Sectors (wages)'!$Y$14:$Y$25</definedName>
    <definedName name="_24__123Graph_CCHART_7" hidden="1">'[25]Employment Data Sectors (wages)'!$Y$14:$Y$25</definedName>
    <definedName name="_25__123Graph_ACHART_1" localSheetId="27" hidden="1">'[26]Employment Data Sectors (wages)'!$A$8173:$A$8184</definedName>
    <definedName name="_25__123Graph_ACHART_1" localSheetId="28" hidden="1">'[26]Employment Data Sectors (wages)'!$A$8173:$A$8184</definedName>
    <definedName name="_25__123Graph_ACHART_1" localSheetId="29" hidden="1">'[26]Employment Data Sectors (wages)'!$A$8173:$A$8184</definedName>
    <definedName name="_25__123Graph_ACHART_1" localSheetId="30" hidden="1">'[26]Employment Data Sectors (wages)'!$A$8173:$A$8184</definedName>
    <definedName name="_25__123Graph_ACHART_1" localSheetId="10" hidden="1">'[26]Employment Data Sectors (wages)'!$A$8173:$A$8184</definedName>
    <definedName name="_25__123Graph_ACHART_1" hidden="1">'[19]Employment Data Sectors (wages)'!$A$8173:$A$8184</definedName>
    <definedName name="_25__123Graph_ACHART_6" hidden="1">'[19]Employment Data Sectors (wages)'!$Y$49:$Y$8103</definedName>
    <definedName name="_25__123Graph_CCHART_7" localSheetId="15" hidden="1">'[21]Employment Data Sectors (wages)'!$Y$14:$Y$25</definedName>
    <definedName name="_25__123Graph_CCHART_7" localSheetId="18" hidden="1">'[21]Employment Data Sectors (wages)'!$Y$14:$Y$25</definedName>
    <definedName name="_25__123Graph_CCHART_7" localSheetId="19" hidden="1">'[22]Employment Data Sectors (wages)'!$Y$14:$Y$25</definedName>
    <definedName name="_25__123Graph_CCHART_7" localSheetId="20" hidden="1">'[21]Employment Data Sectors (wages)'!$Y$14:$Y$25</definedName>
    <definedName name="_25__123Graph_CCHART_7" localSheetId="21" hidden="1">'[21]Employment Data Sectors (wages)'!$Y$14:$Y$25</definedName>
    <definedName name="_25__123Graph_CCHART_7" localSheetId="23" hidden="1">'[21]Employment Data Sectors (wages)'!$Y$14:$Y$25</definedName>
    <definedName name="_25__123Graph_CCHART_7" localSheetId="24" hidden="1">'[21]Employment Data Sectors (wages)'!$Y$14:$Y$25</definedName>
    <definedName name="_25__123Graph_CCHART_7" localSheetId="25" hidden="1">'[21]Employment Data Sectors (wages)'!$Y$14:$Y$25</definedName>
    <definedName name="_25__123Graph_CCHART_7" localSheetId="27" hidden="1">'[21]Employment Data Sectors (wages)'!$Y$14:$Y$25</definedName>
    <definedName name="_25__123Graph_CCHART_7" localSheetId="28" hidden="1">'[21]Employment Data Sectors (wages)'!$Y$14:$Y$25</definedName>
    <definedName name="_25__123Graph_CCHART_7" localSheetId="29" hidden="1">'[21]Employment Data Sectors (wages)'!$Y$14:$Y$25</definedName>
    <definedName name="_25__123Graph_CCHART_7" localSheetId="30" hidden="1">'[21]Employment Data Sectors (wages)'!$Y$14:$Y$25</definedName>
    <definedName name="_25__123Graph_CCHART_7" localSheetId="10" hidden="1">'[23]Employment Data Sectors (wages)'!$Y$14:$Y$25</definedName>
    <definedName name="_25__123Graph_CCHART_7" hidden="1">'[23]Employment Data Sectors (wages)'!$Y$14:$Y$25</definedName>
    <definedName name="_25__123Graph_CCHART_8" localSheetId="15" hidden="1">'[24]Employment Data Sectors (wages)'!$W$14:$W$25</definedName>
    <definedName name="_25__123Graph_CCHART_8" localSheetId="18" hidden="1">'[24]Employment Data Sectors (wages)'!$W$14:$W$25</definedName>
    <definedName name="_25__123Graph_CCHART_8" localSheetId="19" hidden="1">'[24]Employment Data Sectors (wages)'!$W$14:$W$25</definedName>
    <definedName name="_25__123Graph_CCHART_8" localSheetId="20" hidden="1">'[24]Employment Data Sectors (wages)'!$W$14:$W$25</definedName>
    <definedName name="_25__123Graph_CCHART_8" localSheetId="21" hidden="1">'[24]Employment Data Sectors (wages)'!$W$14:$W$25</definedName>
    <definedName name="_25__123Graph_CCHART_8" localSheetId="23" hidden="1">'[24]Employment Data Sectors (wages)'!$W$14:$W$25</definedName>
    <definedName name="_25__123Graph_CCHART_8" localSheetId="24" hidden="1">'[24]Employment Data Sectors (wages)'!$W$14:$W$25</definedName>
    <definedName name="_25__123Graph_CCHART_8" localSheetId="25" hidden="1">'[24]Employment Data Sectors (wages)'!$W$14:$W$25</definedName>
    <definedName name="_25__123Graph_CCHART_8" localSheetId="27" hidden="1">'[24]Employment Data Sectors (wages)'!$W$14:$W$25</definedName>
    <definedName name="_25__123Graph_CCHART_8" localSheetId="28" hidden="1">'[25]Employment Data Sectors (wages)'!$W$14:$W$25</definedName>
    <definedName name="_25__123Graph_CCHART_8" localSheetId="29" hidden="1">'[24]Employment Data Sectors (wages)'!$W$14:$W$25</definedName>
    <definedName name="_25__123Graph_CCHART_8" localSheetId="30" hidden="1">'[24]Employment Data Sectors (wages)'!$W$14:$W$25</definedName>
    <definedName name="_25__123Graph_CCHART_8" localSheetId="10" hidden="1">'[24]Employment Data Sectors (wages)'!$W$14:$W$25</definedName>
    <definedName name="_25__123Graph_CCHART_8" hidden="1">'[25]Employment Data Sectors (wages)'!$W$14:$W$25</definedName>
    <definedName name="_26__123Graph_BCHART_2" hidden="1">'[20]Employment Data Sectors (wages)'!$B$8173:$B$8184</definedName>
    <definedName name="_26__123Graph_CCHART_8" localSheetId="15" hidden="1">'[21]Employment Data Sectors (wages)'!$W$14:$W$25</definedName>
    <definedName name="_26__123Graph_CCHART_8" localSheetId="18" hidden="1">'[21]Employment Data Sectors (wages)'!$W$14:$W$25</definedName>
    <definedName name="_26__123Graph_CCHART_8" localSheetId="19" hidden="1">'[22]Employment Data Sectors (wages)'!$W$14:$W$25</definedName>
    <definedName name="_26__123Graph_CCHART_8" localSheetId="20" hidden="1">'[21]Employment Data Sectors (wages)'!$W$14:$W$25</definedName>
    <definedName name="_26__123Graph_CCHART_8" localSheetId="21" hidden="1">'[21]Employment Data Sectors (wages)'!$W$14:$W$25</definedName>
    <definedName name="_26__123Graph_CCHART_8" localSheetId="23" hidden="1">'[21]Employment Data Sectors (wages)'!$W$14:$W$25</definedName>
    <definedName name="_26__123Graph_CCHART_8" localSheetId="24" hidden="1">'[21]Employment Data Sectors (wages)'!$W$14:$W$25</definedName>
    <definedName name="_26__123Graph_CCHART_8" localSheetId="25" hidden="1">'[21]Employment Data Sectors (wages)'!$W$14:$W$25</definedName>
    <definedName name="_26__123Graph_CCHART_8" localSheetId="27" hidden="1">'[21]Employment Data Sectors (wages)'!$W$14:$W$25</definedName>
    <definedName name="_26__123Graph_CCHART_8" localSheetId="28" hidden="1">'[21]Employment Data Sectors (wages)'!$W$14:$W$25</definedName>
    <definedName name="_26__123Graph_CCHART_8" localSheetId="29" hidden="1">'[21]Employment Data Sectors (wages)'!$W$14:$W$25</definedName>
    <definedName name="_26__123Graph_CCHART_8" localSheetId="30" hidden="1">'[21]Employment Data Sectors (wages)'!$W$14:$W$25</definedName>
    <definedName name="_26__123Graph_CCHART_8" localSheetId="10" hidden="1">'[23]Employment Data Sectors (wages)'!$W$14:$W$25</definedName>
    <definedName name="_26__123Graph_CCHART_8" hidden="1">'[23]Employment Data Sectors (wages)'!$W$14:$W$25</definedName>
    <definedName name="_26__123Graph_DCHART_7" localSheetId="15" hidden="1">'[24]Employment Data Sectors (wages)'!$Y$26:$Y$37</definedName>
    <definedName name="_26__123Graph_DCHART_7" localSheetId="18" hidden="1">'[24]Employment Data Sectors (wages)'!$Y$26:$Y$37</definedName>
    <definedName name="_26__123Graph_DCHART_7" localSheetId="19" hidden="1">'[24]Employment Data Sectors (wages)'!$Y$26:$Y$37</definedName>
    <definedName name="_26__123Graph_DCHART_7" localSheetId="20" hidden="1">'[24]Employment Data Sectors (wages)'!$Y$26:$Y$37</definedName>
    <definedName name="_26__123Graph_DCHART_7" localSheetId="21" hidden="1">'[24]Employment Data Sectors (wages)'!$Y$26:$Y$37</definedName>
    <definedName name="_26__123Graph_DCHART_7" localSheetId="23" hidden="1">'[24]Employment Data Sectors (wages)'!$Y$26:$Y$37</definedName>
    <definedName name="_26__123Graph_DCHART_7" localSheetId="24" hidden="1">'[24]Employment Data Sectors (wages)'!$Y$26:$Y$37</definedName>
    <definedName name="_26__123Graph_DCHART_7" localSheetId="25" hidden="1">'[24]Employment Data Sectors (wages)'!$Y$26:$Y$37</definedName>
    <definedName name="_26__123Graph_DCHART_7" localSheetId="27" hidden="1">'[24]Employment Data Sectors (wages)'!$Y$26:$Y$37</definedName>
    <definedName name="_26__123Graph_DCHART_7" localSheetId="28" hidden="1">'[25]Employment Data Sectors (wages)'!$Y$26:$Y$37</definedName>
    <definedName name="_26__123Graph_DCHART_7" localSheetId="29" hidden="1">'[24]Employment Data Sectors (wages)'!$Y$26:$Y$37</definedName>
    <definedName name="_26__123Graph_DCHART_7" localSheetId="30" hidden="1">'[24]Employment Data Sectors (wages)'!$Y$26:$Y$37</definedName>
    <definedName name="_26__123Graph_DCHART_7" localSheetId="10" hidden="1">'[24]Employment Data Sectors (wages)'!$Y$26:$Y$37</definedName>
    <definedName name="_26__123Graph_DCHART_7" hidden="1">'[25]Employment Data Sectors (wages)'!$Y$26:$Y$37</definedName>
    <definedName name="_27__123Graph_ACHART_7" localSheetId="19" hidden="1">'[19]Employment Data Sectors (wages)'!$Y$8175:$Y$8186</definedName>
    <definedName name="_27__123Graph_ACHART_7" hidden="1">'[29]Employment Data Sectors (wages)'!$Y$8175:$Y$8186</definedName>
    <definedName name="_27__123Graph_DCHART_7" localSheetId="15" hidden="1">'[21]Employment Data Sectors (wages)'!$Y$26:$Y$37</definedName>
    <definedName name="_27__123Graph_DCHART_7" localSheetId="18" hidden="1">'[21]Employment Data Sectors (wages)'!$Y$26:$Y$37</definedName>
    <definedName name="_27__123Graph_DCHART_7" localSheetId="19" hidden="1">'[22]Employment Data Sectors (wages)'!$Y$26:$Y$37</definedName>
    <definedName name="_27__123Graph_DCHART_7" localSheetId="20" hidden="1">'[21]Employment Data Sectors (wages)'!$Y$26:$Y$37</definedName>
    <definedName name="_27__123Graph_DCHART_7" localSheetId="21" hidden="1">'[21]Employment Data Sectors (wages)'!$Y$26:$Y$37</definedName>
    <definedName name="_27__123Graph_DCHART_7" localSheetId="23" hidden="1">'[21]Employment Data Sectors (wages)'!$Y$26:$Y$37</definedName>
    <definedName name="_27__123Graph_DCHART_7" localSheetId="24" hidden="1">'[21]Employment Data Sectors (wages)'!$Y$26:$Y$37</definedName>
    <definedName name="_27__123Graph_DCHART_7" localSheetId="25" hidden="1">'[21]Employment Data Sectors (wages)'!$Y$26:$Y$37</definedName>
    <definedName name="_27__123Graph_DCHART_7" localSheetId="27" hidden="1">'[21]Employment Data Sectors (wages)'!$Y$26:$Y$37</definedName>
    <definedName name="_27__123Graph_DCHART_7" localSheetId="28" hidden="1">'[21]Employment Data Sectors (wages)'!$Y$26:$Y$37</definedName>
    <definedName name="_27__123Graph_DCHART_7" localSheetId="29" hidden="1">'[21]Employment Data Sectors (wages)'!$Y$26:$Y$37</definedName>
    <definedName name="_27__123Graph_DCHART_7" localSheetId="30" hidden="1">'[21]Employment Data Sectors (wages)'!$Y$26:$Y$37</definedName>
    <definedName name="_27__123Graph_DCHART_7" localSheetId="10" hidden="1">'[23]Employment Data Sectors (wages)'!$Y$26:$Y$37</definedName>
    <definedName name="_27__123Graph_DCHART_7" hidden="1">'[23]Employment Data Sectors (wages)'!$Y$26:$Y$37</definedName>
    <definedName name="_27__123Graph_DCHART_8" localSheetId="15" hidden="1">'[24]Employment Data Sectors (wages)'!$W$26:$W$37</definedName>
    <definedName name="_27__123Graph_DCHART_8" localSheetId="18" hidden="1">'[24]Employment Data Sectors (wages)'!$W$26:$W$37</definedName>
    <definedName name="_27__123Graph_DCHART_8" localSheetId="19" hidden="1">'[24]Employment Data Sectors (wages)'!$W$26:$W$37</definedName>
    <definedName name="_27__123Graph_DCHART_8" localSheetId="20" hidden="1">'[24]Employment Data Sectors (wages)'!$W$26:$W$37</definedName>
    <definedName name="_27__123Graph_DCHART_8" localSheetId="21" hidden="1">'[24]Employment Data Sectors (wages)'!$W$26:$W$37</definedName>
    <definedName name="_27__123Graph_DCHART_8" localSheetId="23" hidden="1">'[24]Employment Data Sectors (wages)'!$W$26:$W$37</definedName>
    <definedName name="_27__123Graph_DCHART_8" localSheetId="24" hidden="1">'[24]Employment Data Sectors (wages)'!$W$26:$W$37</definedName>
    <definedName name="_27__123Graph_DCHART_8" localSheetId="25" hidden="1">'[24]Employment Data Sectors (wages)'!$W$26:$W$37</definedName>
    <definedName name="_27__123Graph_DCHART_8" localSheetId="27" hidden="1">'[24]Employment Data Sectors (wages)'!$W$26:$W$37</definedName>
    <definedName name="_27__123Graph_DCHART_8" localSheetId="28" hidden="1">'[25]Employment Data Sectors (wages)'!$W$26:$W$37</definedName>
    <definedName name="_27__123Graph_DCHART_8" localSheetId="29" hidden="1">'[24]Employment Data Sectors (wages)'!$W$26:$W$37</definedName>
    <definedName name="_27__123Graph_DCHART_8" localSheetId="30" hidden="1">'[24]Employment Data Sectors (wages)'!$W$26:$W$37</definedName>
    <definedName name="_27__123Graph_DCHART_8" localSheetId="10" hidden="1">'[24]Employment Data Sectors (wages)'!$W$26:$W$37</definedName>
    <definedName name="_27__123Graph_DCHART_8" hidden="1">'[25]Employment Data Sectors (wages)'!$W$26:$W$37</definedName>
    <definedName name="_28__123Graph_ACHART_4" localSheetId="19" hidden="1">'[19]Employment Data Sectors (wages)'!$A$12:$A$23</definedName>
    <definedName name="_28__123Graph_ACHART_4" hidden="1">'[27]Employment Data Sectors (wages)'!$A$12:$A$23</definedName>
    <definedName name="_28__123Graph_ACHART_7" hidden="1">'[19]Employment Data Sectors (wages)'!$Y$8175:$Y$8186</definedName>
    <definedName name="_28__123Graph_BCHART_3" hidden="1">'[20]Employment Data Sectors (wages)'!$B$11:$B$8185</definedName>
    <definedName name="_28__123Graph_BIBA_IBRD" localSheetId="27" hidden="1">[18]WB!#REF!</definedName>
    <definedName name="_28__123Graph_BIBA_IBRD" localSheetId="28" hidden="1">[18]WB!#REF!</definedName>
    <definedName name="_28__123Graph_BIBA_IBRD" localSheetId="29" hidden="1">[18]WB!#REF!</definedName>
    <definedName name="_28__123Graph_BIBA_IBRD" localSheetId="30" hidden="1">[18]WB!#REF!</definedName>
    <definedName name="_28__123Graph_BIBA_IBRD" localSheetId="10" hidden="1">[18]WB!#REF!</definedName>
    <definedName name="_28__123Graph_BIBA_IBRD" hidden="1">[18]WB!#REF!</definedName>
    <definedName name="_28__123Graph_DCHART_8" localSheetId="15" hidden="1">'[21]Employment Data Sectors (wages)'!$W$26:$W$37</definedName>
    <definedName name="_28__123Graph_DCHART_8" localSheetId="18" hidden="1">'[21]Employment Data Sectors (wages)'!$W$26:$W$37</definedName>
    <definedName name="_28__123Graph_DCHART_8" localSheetId="19" hidden="1">'[22]Employment Data Sectors (wages)'!$W$26:$W$37</definedName>
    <definedName name="_28__123Graph_DCHART_8" localSheetId="20" hidden="1">'[21]Employment Data Sectors (wages)'!$W$26:$W$37</definedName>
    <definedName name="_28__123Graph_DCHART_8" localSheetId="21" hidden="1">'[21]Employment Data Sectors (wages)'!$W$26:$W$37</definedName>
    <definedName name="_28__123Graph_DCHART_8" localSheetId="23" hidden="1">'[21]Employment Data Sectors (wages)'!$W$26:$W$37</definedName>
    <definedName name="_28__123Graph_DCHART_8" localSheetId="24" hidden="1">'[21]Employment Data Sectors (wages)'!$W$26:$W$37</definedName>
    <definedName name="_28__123Graph_DCHART_8" localSheetId="25" hidden="1">'[21]Employment Data Sectors (wages)'!$W$26:$W$37</definedName>
    <definedName name="_28__123Graph_DCHART_8" localSheetId="27" hidden="1">'[21]Employment Data Sectors (wages)'!$W$26:$W$37</definedName>
    <definedName name="_28__123Graph_DCHART_8" localSheetId="28" hidden="1">'[21]Employment Data Sectors (wages)'!$W$26:$W$37</definedName>
    <definedName name="_28__123Graph_DCHART_8" localSheetId="29" hidden="1">'[21]Employment Data Sectors (wages)'!$W$26:$W$37</definedName>
    <definedName name="_28__123Graph_DCHART_8" localSheetId="30" hidden="1">'[21]Employment Data Sectors (wages)'!$W$26:$W$37</definedName>
    <definedName name="_28__123Graph_DCHART_8" localSheetId="10" hidden="1">'[23]Employment Data Sectors (wages)'!$W$26:$W$37</definedName>
    <definedName name="_28__123Graph_DCHART_8" hidden="1">'[23]Employment Data Sectors (wages)'!$W$26:$W$37</definedName>
    <definedName name="_28__123Graph_ECHART_7" localSheetId="15" hidden="1">'[24]Employment Data Sectors (wages)'!$Y$38:$Y$49</definedName>
    <definedName name="_28__123Graph_ECHART_7" localSheetId="18" hidden="1">'[24]Employment Data Sectors (wages)'!$Y$38:$Y$49</definedName>
    <definedName name="_28__123Graph_ECHART_7" localSheetId="19" hidden="1">'[24]Employment Data Sectors (wages)'!$Y$38:$Y$49</definedName>
    <definedName name="_28__123Graph_ECHART_7" localSheetId="20" hidden="1">'[24]Employment Data Sectors (wages)'!$Y$38:$Y$49</definedName>
    <definedName name="_28__123Graph_ECHART_7" localSheetId="21" hidden="1">'[24]Employment Data Sectors (wages)'!$Y$38:$Y$49</definedName>
    <definedName name="_28__123Graph_ECHART_7" localSheetId="23" hidden="1">'[24]Employment Data Sectors (wages)'!$Y$38:$Y$49</definedName>
    <definedName name="_28__123Graph_ECHART_7" localSheetId="24" hidden="1">'[24]Employment Data Sectors (wages)'!$Y$38:$Y$49</definedName>
    <definedName name="_28__123Graph_ECHART_7" localSheetId="25" hidden="1">'[24]Employment Data Sectors (wages)'!$Y$38:$Y$49</definedName>
    <definedName name="_28__123Graph_ECHART_7" localSheetId="27" hidden="1">'[24]Employment Data Sectors (wages)'!$Y$38:$Y$49</definedName>
    <definedName name="_28__123Graph_ECHART_7" localSheetId="28" hidden="1">'[25]Employment Data Sectors (wages)'!$Y$38:$Y$49</definedName>
    <definedName name="_28__123Graph_ECHART_7" localSheetId="29" hidden="1">'[24]Employment Data Sectors (wages)'!$Y$38:$Y$49</definedName>
    <definedName name="_28__123Graph_ECHART_7" localSheetId="30" hidden="1">'[24]Employment Data Sectors (wages)'!$Y$38:$Y$49</definedName>
    <definedName name="_28__123Graph_ECHART_7" localSheetId="10" hidden="1">'[24]Employment Data Sectors (wages)'!$Y$38:$Y$49</definedName>
    <definedName name="_28__123Graph_ECHART_7" hidden="1">'[25]Employment Data Sectors (wages)'!$Y$38:$Y$49</definedName>
    <definedName name="_29__123Graph_BNDA_OIN" localSheetId="27" hidden="1">#REF!</definedName>
    <definedName name="_29__123Graph_BNDA_OIN" localSheetId="28" hidden="1">#REF!</definedName>
    <definedName name="_29__123Graph_BNDA_OIN" localSheetId="29" hidden="1">#REF!</definedName>
    <definedName name="_29__123Graph_BNDA_OIN" localSheetId="30" hidden="1">#REF!</definedName>
    <definedName name="_29__123Graph_BNDA_OIN" localSheetId="10" hidden="1">#REF!</definedName>
    <definedName name="_29__123Graph_BNDA_OIN" hidden="1">#REF!</definedName>
    <definedName name="_29__123Graph_ECHART_7" localSheetId="15" hidden="1">'[21]Employment Data Sectors (wages)'!$Y$38:$Y$49</definedName>
    <definedName name="_29__123Graph_ECHART_7" localSheetId="18" hidden="1">'[21]Employment Data Sectors (wages)'!$Y$38:$Y$49</definedName>
    <definedName name="_29__123Graph_ECHART_7" localSheetId="19" hidden="1">'[22]Employment Data Sectors (wages)'!$Y$38:$Y$49</definedName>
    <definedName name="_29__123Graph_ECHART_7" localSheetId="20" hidden="1">'[21]Employment Data Sectors (wages)'!$Y$38:$Y$49</definedName>
    <definedName name="_29__123Graph_ECHART_7" localSheetId="21" hidden="1">'[21]Employment Data Sectors (wages)'!$Y$38:$Y$49</definedName>
    <definedName name="_29__123Graph_ECHART_7" localSheetId="23" hidden="1">'[21]Employment Data Sectors (wages)'!$Y$38:$Y$49</definedName>
    <definedName name="_29__123Graph_ECHART_7" localSheetId="24" hidden="1">'[21]Employment Data Sectors (wages)'!$Y$38:$Y$49</definedName>
    <definedName name="_29__123Graph_ECHART_7" localSheetId="25" hidden="1">'[21]Employment Data Sectors (wages)'!$Y$38:$Y$49</definedName>
    <definedName name="_29__123Graph_ECHART_7" localSheetId="27" hidden="1">'[21]Employment Data Sectors (wages)'!$Y$38:$Y$49</definedName>
    <definedName name="_29__123Graph_ECHART_7" localSheetId="28" hidden="1">'[21]Employment Data Sectors (wages)'!$Y$38:$Y$49</definedName>
    <definedName name="_29__123Graph_ECHART_7" localSheetId="29" hidden="1">'[21]Employment Data Sectors (wages)'!$Y$38:$Y$49</definedName>
    <definedName name="_29__123Graph_ECHART_7" localSheetId="30" hidden="1">'[21]Employment Data Sectors (wages)'!$Y$38:$Y$49</definedName>
    <definedName name="_29__123Graph_ECHART_7" localSheetId="10" hidden="1">'[23]Employment Data Sectors (wages)'!$Y$38:$Y$49</definedName>
    <definedName name="_29__123Graph_ECHART_7" hidden="1">'[23]Employment Data Sectors (wages)'!$Y$38:$Y$49</definedName>
    <definedName name="_29__123Graph_ECHART_8" localSheetId="15" hidden="1">'[24]Employment Data Sectors (wages)'!$H$86:$H$99</definedName>
    <definedName name="_29__123Graph_ECHART_8" localSheetId="18" hidden="1">'[24]Employment Data Sectors (wages)'!$H$86:$H$99</definedName>
    <definedName name="_29__123Graph_ECHART_8" localSheetId="19" hidden="1">'[24]Employment Data Sectors (wages)'!$H$86:$H$99</definedName>
    <definedName name="_29__123Graph_ECHART_8" localSheetId="20" hidden="1">'[24]Employment Data Sectors (wages)'!$H$86:$H$99</definedName>
    <definedName name="_29__123Graph_ECHART_8" localSheetId="21" hidden="1">'[24]Employment Data Sectors (wages)'!$H$86:$H$99</definedName>
    <definedName name="_29__123Graph_ECHART_8" localSheetId="23" hidden="1">'[24]Employment Data Sectors (wages)'!$H$86:$H$99</definedName>
    <definedName name="_29__123Graph_ECHART_8" localSheetId="24" hidden="1">'[24]Employment Data Sectors (wages)'!$H$86:$H$99</definedName>
    <definedName name="_29__123Graph_ECHART_8" localSheetId="25" hidden="1">'[24]Employment Data Sectors (wages)'!$H$86:$H$99</definedName>
    <definedName name="_29__123Graph_ECHART_8" localSheetId="27" hidden="1">'[24]Employment Data Sectors (wages)'!$H$86:$H$99</definedName>
    <definedName name="_29__123Graph_ECHART_8" localSheetId="28" hidden="1">'[25]Employment Data Sectors (wages)'!$H$86:$H$99</definedName>
    <definedName name="_29__123Graph_ECHART_8" localSheetId="29" hidden="1">'[24]Employment Data Sectors (wages)'!$H$86:$H$99</definedName>
    <definedName name="_29__123Graph_ECHART_8" localSheetId="30" hidden="1">'[24]Employment Data Sectors (wages)'!$H$86:$H$99</definedName>
    <definedName name="_29__123Graph_ECHART_8" localSheetId="10" hidden="1">'[24]Employment Data Sectors (wages)'!$H$86:$H$99</definedName>
    <definedName name="_29__123Graph_ECHART_8" hidden="1">'[25]Employment Data Sectors (wages)'!$H$86:$H$99</definedName>
    <definedName name="_3__123Graph_ACHART_1" localSheetId="15" hidden="1">'[21]Employment Data Sectors (wages)'!$A$8173:$A$8184</definedName>
    <definedName name="_3__123Graph_ACHART_1" localSheetId="18" hidden="1">'[21]Employment Data Sectors (wages)'!$A$8173:$A$8184</definedName>
    <definedName name="_3__123Graph_ACHART_1" localSheetId="19" hidden="1">'[22]Employment Data Sectors (wages)'!$A$8173:$A$8184</definedName>
    <definedName name="_3__123Graph_ACHART_1" localSheetId="20" hidden="1">'[21]Employment Data Sectors (wages)'!$A$8173:$A$8184</definedName>
    <definedName name="_3__123Graph_ACHART_1" localSheetId="21" hidden="1">'[21]Employment Data Sectors (wages)'!$A$8173:$A$8184</definedName>
    <definedName name="_3__123Graph_ACHART_1" localSheetId="23" hidden="1">'[21]Employment Data Sectors (wages)'!$A$8173:$A$8184</definedName>
    <definedName name="_3__123Graph_ACHART_1" localSheetId="24" hidden="1">'[21]Employment Data Sectors (wages)'!$A$8173:$A$8184</definedName>
    <definedName name="_3__123Graph_ACHART_1" localSheetId="25" hidden="1">'[21]Employment Data Sectors (wages)'!$A$8173:$A$8184</definedName>
    <definedName name="_3__123Graph_ACHART_1" localSheetId="27" hidden="1">'[21]Employment Data Sectors (wages)'!$A$8173:$A$8184</definedName>
    <definedName name="_3__123Graph_ACHART_1" localSheetId="28" hidden="1">'[21]Employment Data Sectors (wages)'!$A$8173:$A$8184</definedName>
    <definedName name="_3__123Graph_ACHART_1" localSheetId="29" hidden="1">'[21]Employment Data Sectors (wages)'!$A$8173:$A$8184</definedName>
    <definedName name="_3__123Graph_ACHART_1" localSheetId="30" hidden="1">'[21]Employment Data Sectors (wages)'!$A$8173:$A$8184</definedName>
    <definedName name="_3__123Graph_ACHART_1" localSheetId="10" hidden="1">'[23]Employment Data Sectors (wages)'!$A$8173:$A$8184</definedName>
    <definedName name="_3__123Graph_ACHART_1" hidden="1">'[23]Employment Data Sectors (wages)'!$A$8173:$A$8184</definedName>
    <definedName name="_3__123Graph_ACHART_2" localSheetId="15" hidden="1">'[24]Employment Data Sectors (wages)'!$A$8173:$A$8184</definedName>
    <definedName name="_3__123Graph_ACHART_2" localSheetId="18" hidden="1">'[24]Employment Data Sectors (wages)'!$A$8173:$A$8184</definedName>
    <definedName name="_3__123Graph_ACHART_2" localSheetId="19" hidden="1">'[24]Employment Data Sectors (wages)'!$A$8173:$A$8184</definedName>
    <definedName name="_3__123Graph_ACHART_2" localSheetId="20" hidden="1">'[24]Employment Data Sectors (wages)'!$A$8173:$A$8184</definedName>
    <definedName name="_3__123Graph_ACHART_2" localSheetId="21" hidden="1">'[24]Employment Data Sectors (wages)'!$A$8173:$A$8184</definedName>
    <definedName name="_3__123Graph_ACHART_2" localSheetId="23" hidden="1">'[24]Employment Data Sectors (wages)'!$A$8173:$A$8184</definedName>
    <definedName name="_3__123Graph_ACHART_2" localSheetId="24" hidden="1">'[24]Employment Data Sectors (wages)'!$A$8173:$A$8184</definedName>
    <definedName name="_3__123Graph_ACHART_2" localSheetId="25" hidden="1">'[24]Employment Data Sectors (wages)'!$A$8173:$A$8184</definedName>
    <definedName name="_3__123Graph_ACHART_2" localSheetId="27" hidden="1">'[24]Employment Data Sectors (wages)'!$A$8173:$A$8184</definedName>
    <definedName name="_3__123Graph_ACHART_2" localSheetId="28" hidden="1">'[25]Employment Data Sectors (wages)'!$A$8173:$A$8184</definedName>
    <definedName name="_3__123Graph_ACHART_2" localSheetId="29" hidden="1">'[24]Employment Data Sectors (wages)'!$A$8173:$A$8184</definedName>
    <definedName name="_3__123Graph_ACHART_2" localSheetId="30" hidden="1">'[24]Employment Data Sectors (wages)'!$A$8173:$A$8184</definedName>
    <definedName name="_3__123Graph_ACHART_2" localSheetId="10" hidden="1">'[24]Employment Data Sectors (wages)'!$A$8173:$A$8184</definedName>
    <definedName name="_3__123Graph_ACHART_2" hidden="1">'[25]Employment Data Sectors (wages)'!$A$8173:$A$8184</definedName>
    <definedName name="_30__123Graph_ACHART_2" localSheetId="27" hidden="1">'[26]Employment Data Sectors (wages)'!$A$8173:$A$8184</definedName>
    <definedName name="_30__123Graph_ACHART_2" localSheetId="28" hidden="1">'[26]Employment Data Sectors (wages)'!$A$8173:$A$8184</definedName>
    <definedName name="_30__123Graph_ACHART_2" localSheetId="29" hidden="1">'[26]Employment Data Sectors (wages)'!$A$8173:$A$8184</definedName>
    <definedName name="_30__123Graph_ACHART_2" localSheetId="30" hidden="1">'[26]Employment Data Sectors (wages)'!$A$8173:$A$8184</definedName>
    <definedName name="_30__123Graph_ACHART_2" localSheetId="10" hidden="1">'[26]Employment Data Sectors (wages)'!$A$8173:$A$8184</definedName>
    <definedName name="_30__123Graph_ACHART_2" hidden="1">'[19]Employment Data Sectors (wages)'!$A$8173:$A$8184</definedName>
    <definedName name="_30__123Graph_ACHART_8" localSheetId="19" hidden="1">'[19]Employment Data Sectors (wages)'!$W$8175:$W$8186</definedName>
    <definedName name="_30__123Graph_ACHART_8" hidden="1">'[29]Employment Data Sectors (wages)'!$W$8175:$W$8186</definedName>
    <definedName name="_30__123Graph_BCHART_4" hidden="1">'[20]Employment Data Sectors (wages)'!$B$12:$B$23</definedName>
    <definedName name="_30__123Graph_BR_BMONEY" localSheetId="27" hidden="1">#REF!</definedName>
    <definedName name="_30__123Graph_BR_BMONEY" localSheetId="28" hidden="1">#REF!</definedName>
    <definedName name="_30__123Graph_BR_BMONEY" localSheetId="29" hidden="1">#REF!</definedName>
    <definedName name="_30__123Graph_BR_BMONEY" localSheetId="30" hidden="1">#REF!</definedName>
    <definedName name="_30__123Graph_BR_BMONEY" localSheetId="10" hidden="1">#REF!</definedName>
    <definedName name="_30__123Graph_BR_BMONEY" hidden="1">#REF!</definedName>
    <definedName name="_30__123Graph_ECHART_8" localSheetId="15" hidden="1">'[21]Employment Data Sectors (wages)'!$H$86:$H$99</definedName>
    <definedName name="_30__123Graph_ECHART_8" localSheetId="18" hidden="1">'[21]Employment Data Sectors (wages)'!$H$86:$H$99</definedName>
    <definedName name="_30__123Graph_ECHART_8" localSheetId="19" hidden="1">'[22]Employment Data Sectors (wages)'!$H$86:$H$99</definedName>
    <definedName name="_30__123Graph_ECHART_8" localSheetId="20" hidden="1">'[21]Employment Data Sectors (wages)'!$H$86:$H$99</definedName>
    <definedName name="_30__123Graph_ECHART_8" localSheetId="21" hidden="1">'[21]Employment Data Sectors (wages)'!$H$86:$H$99</definedName>
    <definedName name="_30__123Graph_ECHART_8" localSheetId="23" hidden="1">'[21]Employment Data Sectors (wages)'!$H$86:$H$99</definedName>
    <definedName name="_30__123Graph_ECHART_8" localSheetId="24" hidden="1">'[21]Employment Data Sectors (wages)'!$H$86:$H$99</definedName>
    <definedName name="_30__123Graph_ECHART_8" localSheetId="25" hidden="1">'[21]Employment Data Sectors (wages)'!$H$86:$H$99</definedName>
    <definedName name="_30__123Graph_ECHART_8" localSheetId="27" hidden="1">'[21]Employment Data Sectors (wages)'!$H$86:$H$99</definedName>
    <definedName name="_30__123Graph_ECHART_8" localSheetId="28" hidden="1">'[21]Employment Data Sectors (wages)'!$H$86:$H$99</definedName>
    <definedName name="_30__123Graph_ECHART_8" localSheetId="29" hidden="1">'[21]Employment Data Sectors (wages)'!$H$86:$H$99</definedName>
    <definedName name="_30__123Graph_ECHART_8" localSheetId="30" hidden="1">'[21]Employment Data Sectors (wages)'!$H$86:$H$99</definedName>
    <definedName name="_30__123Graph_ECHART_8" localSheetId="10" hidden="1">'[23]Employment Data Sectors (wages)'!$H$86:$H$99</definedName>
    <definedName name="_30__123Graph_ECHART_8" hidden="1">'[23]Employment Data Sectors (wages)'!$H$86:$H$99</definedName>
    <definedName name="_30__123Graph_FCHART_8" localSheetId="15" hidden="1">'[24]Employment Data Sectors (wages)'!$H$6:$H$17</definedName>
    <definedName name="_30__123Graph_FCHART_8" localSheetId="18" hidden="1">'[24]Employment Data Sectors (wages)'!$H$6:$H$17</definedName>
    <definedName name="_30__123Graph_FCHART_8" localSheetId="19" hidden="1">'[24]Employment Data Sectors (wages)'!$H$6:$H$17</definedName>
    <definedName name="_30__123Graph_FCHART_8" localSheetId="20" hidden="1">'[24]Employment Data Sectors (wages)'!$H$6:$H$17</definedName>
    <definedName name="_30__123Graph_FCHART_8" localSheetId="21" hidden="1">'[24]Employment Data Sectors (wages)'!$H$6:$H$17</definedName>
    <definedName name="_30__123Graph_FCHART_8" localSheetId="23" hidden="1">'[24]Employment Data Sectors (wages)'!$H$6:$H$17</definedName>
    <definedName name="_30__123Graph_FCHART_8" localSheetId="24" hidden="1">'[24]Employment Data Sectors (wages)'!$H$6:$H$17</definedName>
    <definedName name="_30__123Graph_FCHART_8" localSheetId="25" hidden="1">'[24]Employment Data Sectors (wages)'!$H$6:$H$17</definedName>
    <definedName name="_30__123Graph_FCHART_8" localSheetId="27" hidden="1">'[24]Employment Data Sectors (wages)'!$H$6:$H$17</definedName>
    <definedName name="_30__123Graph_FCHART_8" localSheetId="28" hidden="1">'[25]Employment Data Sectors (wages)'!$H$6:$H$17</definedName>
    <definedName name="_30__123Graph_FCHART_8" localSheetId="29" hidden="1">'[24]Employment Data Sectors (wages)'!$H$6:$H$17</definedName>
    <definedName name="_30__123Graph_FCHART_8" localSheetId="30" hidden="1">'[24]Employment Data Sectors (wages)'!$H$6:$H$17</definedName>
    <definedName name="_30__123Graph_FCHART_8" localSheetId="10" hidden="1">'[24]Employment Data Sectors (wages)'!$H$6:$H$17</definedName>
    <definedName name="_30__123Graph_FCHART_8" hidden="1">'[25]Employment Data Sectors (wages)'!$H$6:$H$17</definedName>
    <definedName name="_31__123Graph_ACHART_8" hidden="1">'[19]Employment Data Sectors (wages)'!$W$8175:$W$8186</definedName>
    <definedName name="_31__123Graph_BSEIGNOR" localSheetId="27" hidden="1">[30]seignior!#REF!</definedName>
    <definedName name="_31__123Graph_BSEIGNOR" localSheetId="28" hidden="1">[30]seignior!#REF!</definedName>
    <definedName name="_31__123Graph_BSEIGNOR" localSheetId="29" hidden="1">[30]seignior!#REF!</definedName>
    <definedName name="_31__123Graph_BSEIGNOR" localSheetId="30" hidden="1">[30]seignior!#REF!</definedName>
    <definedName name="_31__123Graph_BSEIGNOR" localSheetId="10" hidden="1">[30]seignior!#REF!</definedName>
    <definedName name="_31__123Graph_BSEIGNOR" hidden="1">[30]seignior!#REF!</definedName>
    <definedName name="_31__123Graph_FCHART_8" localSheetId="15" hidden="1">'[21]Employment Data Sectors (wages)'!$H$6:$H$17</definedName>
    <definedName name="_31__123Graph_FCHART_8" localSheetId="18" hidden="1">'[21]Employment Data Sectors (wages)'!$H$6:$H$17</definedName>
    <definedName name="_31__123Graph_FCHART_8" localSheetId="19" hidden="1">'[22]Employment Data Sectors (wages)'!$H$6:$H$17</definedName>
    <definedName name="_31__123Graph_FCHART_8" localSheetId="20" hidden="1">'[21]Employment Data Sectors (wages)'!$H$6:$H$17</definedName>
    <definedName name="_31__123Graph_FCHART_8" localSheetId="21" hidden="1">'[21]Employment Data Sectors (wages)'!$H$6:$H$17</definedName>
    <definedName name="_31__123Graph_FCHART_8" localSheetId="23" hidden="1">'[21]Employment Data Sectors (wages)'!$H$6:$H$17</definedName>
    <definedName name="_31__123Graph_FCHART_8" localSheetId="24" hidden="1">'[21]Employment Data Sectors (wages)'!$H$6:$H$17</definedName>
    <definedName name="_31__123Graph_FCHART_8" localSheetId="25" hidden="1">'[21]Employment Data Sectors (wages)'!$H$6:$H$17</definedName>
    <definedName name="_31__123Graph_FCHART_8" localSheetId="27" hidden="1">'[21]Employment Data Sectors (wages)'!$H$6:$H$17</definedName>
    <definedName name="_31__123Graph_FCHART_8" localSheetId="28" hidden="1">'[21]Employment Data Sectors (wages)'!$H$6:$H$17</definedName>
    <definedName name="_31__123Graph_FCHART_8" localSheetId="29" hidden="1">'[21]Employment Data Sectors (wages)'!$H$6:$H$17</definedName>
    <definedName name="_31__123Graph_FCHART_8" localSheetId="30" hidden="1">'[21]Employment Data Sectors (wages)'!$H$6:$H$17</definedName>
    <definedName name="_31__123Graph_FCHART_8" localSheetId="10" hidden="1">'[23]Employment Data Sectors (wages)'!$H$6:$H$17</definedName>
    <definedName name="_31__123Graph_FCHART_8" hidden="1">'[23]Employment Data Sectors (wages)'!$H$6:$H$17</definedName>
    <definedName name="_32__123Graph_BCHART_5" hidden="1">'[20]Employment Data Sectors (wages)'!$B$24:$B$35</definedName>
    <definedName name="_32__123Graph_BWB_ADJ_PRJ" hidden="1">[1]WB!$Q$257:$AK$257</definedName>
    <definedName name="_33__123Graph_ACHART_5" localSheetId="19" hidden="1">'[19]Employment Data Sectors (wages)'!$A$24:$A$35</definedName>
    <definedName name="_33__123Graph_ACHART_5" hidden="1">'[27]Employment Data Sectors (wages)'!$A$24:$A$35</definedName>
    <definedName name="_33__123Graph_BCHART_1" localSheetId="19" hidden="1">'[19]Employment Data Sectors (wages)'!$B$8173:$B$8184</definedName>
    <definedName name="_33__123Graph_BCHART_1" hidden="1">'[29]Employment Data Sectors (wages)'!$B$8173:$B$8184</definedName>
    <definedName name="_33__123Graph_CMIMPMA_0" localSheetId="27" hidden="1">#REF!</definedName>
    <definedName name="_33__123Graph_CMIMPMA_0" localSheetId="28" hidden="1">#REF!</definedName>
    <definedName name="_33__123Graph_CMIMPMA_0" localSheetId="29" hidden="1">#REF!</definedName>
    <definedName name="_33__123Graph_CMIMPMA_0" localSheetId="30" hidden="1">#REF!</definedName>
    <definedName name="_33__123Graph_CMIMPMA_0" localSheetId="10" hidden="1">#REF!</definedName>
    <definedName name="_33__123Graph_CMIMPMA_0" hidden="1">#REF!</definedName>
    <definedName name="_34__123Graph_BCHART_1" hidden="1">'[19]Employment Data Sectors (wages)'!$B$8173:$B$8184</definedName>
    <definedName name="_34__123Graph_BCHART_6" hidden="1">'[20]Employment Data Sectors (wages)'!$AS$49:$AS$8103</definedName>
    <definedName name="_34__123Graph_DGROWTH_CPI" localSheetId="27" hidden="1">[28]Data!#REF!</definedName>
    <definedName name="_34__123Graph_DGROWTH_CPI" localSheetId="28" hidden="1">[28]Data!#REF!</definedName>
    <definedName name="_34__123Graph_DGROWTH_CPI" localSheetId="29" hidden="1">[28]Data!#REF!</definedName>
    <definedName name="_34__123Graph_DGROWTH_CPI" localSheetId="30" hidden="1">[28]Data!#REF!</definedName>
    <definedName name="_34__123Graph_DGROWTH_CPI" localSheetId="10" hidden="1">[28]Data!#REF!</definedName>
    <definedName name="_34__123Graph_DGROWTH_CPI" hidden="1">[28]Data!#REF!</definedName>
    <definedName name="_35__123Graph_ACHART_3" localSheetId="27" hidden="1">'[26]Employment Data Sectors (wages)'!$A$11:$A$8185</definedName>
    <definedName name="_35__123Graph_ACHART_3" localSheetId="28" hidden="1">'[26]Employment Data Sectors (wages)'!$A$11:$A$8185</definedName>
    <definedName name="_35__123Graph_ACHART_3" localSheetId="29" hidden="1">'[26]Employment Data Sectors (wages)'!$A$11:$A$8185</definedName>
    <definedName name="_35__123Graph_ACHART_3" localSheetId="30" hidden="1">'[26]Employment Data Sectors (wages)'!$A$11:$A$8185</definedName>
    <definedName name="_35__123Graph_ACHART_3" localSheetId="10" hidden="1">'[26]Employment Data Sectors (wages)'!$A$11:$A$8185</definedName>
    <definedName name="_35__123Graph_ACHART_3" hidden="1">'[19]Employment Data Sectors (wages)'!$A$11:$A$8185</definedName>
    <definedName name="_35__123Graph_DMIMPMA_1" localSheetId="27" hidden="1">#REF!</definedName>
    <definedName name="_35__123Graph_DMIMPMA_1" localSheetId="28" hidden="1">#REF!</definedName>
    <definedName name="_35__123Graph_DMIMPMA_1" localSheetId="29" hidden="1">#REF!</definedName>
    <definedName name="_35__123Graph_DMIMPMA_1" localSheetId="30" hidden="1">#REF!</definedName>
    <definedName name="_35__123Graph_DMIMPMA_1" localSheetId="10" hidden="1">#REF!</definedName>
    <definedName name="_35__123Graph_DMIMPMA_1" hidden="1">#REF!</definedName>
    <definedName name="_36__123Graph_BCHART_2" localSheetId="19" hidden="1">'[19]Employment Data Sectors (wages)'!$B$8173:$B$8184</definedName>
    <definedName name="_36__123Graph_BCHART_2" hidden="1">'[29]Employment Data Sectors (wages)'!$B$8173:$B$8184</definedName>
    <definedName name="_36__123Graph_BCHART_7" hidden="1">'[20]Employment Data Sectors (wages)'!$Y$13:$Y$8187</definedName>
    <definedName name="_36__123Graph_EMIMPMA_0" localSheetId="27" hidden="1">#REF!</definedName>
    <definedName name="_36__123Graph_EMIMPMA_0" localSheetId="28" hidden="1">#REF!</definedName>
    <definedName name="_36__123Graph_EMIMPMA_0" localSheetId="29" hidden="1">#REF!</definedName>
    <definedName name="_36__123Graph_EMIMPMA_0" localSheetId="30" hidden="1">#REF!</definedName>
    <definedName name="_36__123Graph_EMIMPMA_0" localSheetId="10" hidden="1">#REF!</definedName>
    <definedName name="_36__123Graph_EMIMPMA_0" hidden="1">#REF!</definedName>
    <definedName name="_37__123Graph_BCHART_2" hidden="1">'[19]Employment Data Sectors (wages)'!$B$8173:$B$8184</definedName>
    <definedName name="_37__123Graph_EMIMPMA_1" localSheetId="27" hidden="1">#REF!</definedName>
    <definedName name="_37__123Graph_EMIMPMA_1" localSheetId="28" hidden="1">#REF!</definedName>
    <definedName name="_37__123Graph_EMIMPMA_1" localSheetId="29" hidden="1">#REF!</definedName>
    <definedName name="_37__123Graph_EMIMPMA_1" localSheetId="30" hidden="1">#REF!</definedName>
    <definedName name="_37__123Graph_EMIMPMA_1" localSheetId="10" hidden="1">#REF!</definedName>
    <definedName name="_37__123Graph_EMIMPMA_1" hidden="1">#REF!</definedName>
    <definedName name="_38__123Graph_ACHART_6" localSheetId="19" hidden="1">'[19]Employment Data Sectors (wages)'!$Y$49:$Y$8103</definedName>
    <definedName name="_38__123Graph_ACHART_6" hidden="1">'[27]Employment Data Sectors (wages)'!$Y$49:$Y$8103</definedName>
    <definedName name="_38__123Graph_BCHART_8" hidden="1">'[20]Employment Data Sectors (wages)'!$W$13:$W$8187</definedName>
    <definedName name="_38__123Graph_FMIMPMA_0" localSheetId="27" hidden="1">#REF!</definedName>
    <definedName name="_38__123Graph_FMIMPMA_0" localSheetId="28" hidden="1">#REF!</definedName>
    <definedName name="_38__123Graph_FMIMPMA_0" localSheetId="29" hidden="1">#REF!</definedName>
    <definedName name="_38__123Graph_FMIMPMA_0" localSheetId="30" hidden="1">#REF!</definedName>
    <definedName name="_38__123Graph_FMIMPMA_0" localSheetId="10" hidden="1">#REF!</definedName>
    <definedName name="_38__123Graph_FMIMPMA_0" hidden="1">#REF!</definedName>
    <definedName name="_39__123Graph_BCHART_3" localSheetId="19" hidden="1">'[19]Employment Data Sectors (wages)'!$B$11:$B$8185</definedName>
    <definedName name="_39__123Graph_BCHART_3" hidden="1">'[29]Employment Data Sectors (wages)'!$B$11:$B$8185</definedName>
    <definedName name="_39__123Graph_XCHART_2" hidden="1">[31]IPC1988!$A$176:$A$182</definedName>
    <definedName name="_4__123Graph_ACHART_2" localSheetId="15" hidden="1">'[21]Employment Data Sectors (wages)'!$A$8173:$A$8184</definedName>
    <definedName name="_4__123Graph_ACHART_2" localSheetId="18" hidden="1">'[21]Employment Data Sectors (wages)'!$A$8173:$A$8184</definedName>
    <definedName name="_4__123Graph_ACHART_2" localSheetId="19" hidden="1">'[22]Employment Data Sectors (wages)'!$A$8173:$A$8184</definedName>
    <definedName name="_4__123Graph_ACHART_2" localSheetId="20" hidden="1">'[21]Employment Data Sectors (wages)'!$A$8173:$A$8184</definedName>
    <definedName name="_4__123Graph_ACHART_2" localSheetId="21" hidden="1">'[21]Employment Data Sectors (wages)'!$A$8173:$A$8184</definedName>
    <definedName name="_4__123Graph_ACHART_2" localSheetId="23" hidden="1">'[21]Employment Data Sectors (wages)'!$A$8173:$A$8184</definedName>
    <definedName name="_4__123Graph_ACHART_2" localSheetId="24" hidden="1">'[21]Employment Data Sectors (wages)'!$A$8173:$A$8184</definedName>
    <definedName name="_4__123Graph_ACHART_2" localSheetId="25" hidden="1">'[21]Employment Data Sectors (wages)'!$A$8173:$A$8184</definedName>
    <definedName name="_4__123Graph_ACHART_2" localSheetId="27" hidden="1">'[21]Employment Data Sectors (wages)'!$A$8173:$A$8184</definedName>
    <definedName name="_4__123Graph_ACHART_2" localSheetId="28" hidden="1">'[21]Employment Data Sectors (wages)'!$A$8173:$A$8184</definedName>
    <definedName name="_4__123Graph_ACHART_2" localSheetId="29" hidden="1">'[21]Employment Data Sectors (wages)'!$A$8173:$A$8184</definedName>
    <definedName name="_4__123Graph_ACHART_2" localSheetId="30" hidden="1">'[21]Employment Data Sectors (wages)'!$A$8173:$A$8184</definedName>
    <definedName name="_4__123Graph_ACHART_2" localSheetId="10" hidden="1">'[23]Employment Data Sectors (wages)'!$A$8173:$A$8184</definedName>
    <definedName name="_4__123Graph_ACHART_2" hidden="1">'[23]Employment Data Sectors (wages)'!$A$8173:$A$8184</definedName>
    <definedName name="_4__123Graph_ACHART_3" localSheetId="15" hidden="1">'[24]Employment Data Sectors (wages)'!$A$11:$A$8185</definedName>
    <definedName name="_4__123Graph_ACHART_3" localSheetId="18" hidden="1">'[24]Employment Data Sectors (wages)'!$A$11:$A$8185</definedName>
    <definedName name="_4__123Graph_ACHART_3" localSheetId="19" hidden="1">'[24]Employment Data Sectors (wages)'!$A$11:$A$8185</definedName>
    <definedName name="_4__123Graph_ACHART_3" localSheetId="20" hidden="1">'[24]Employment Data Sectors (wages)'!$A$11:$A$8185</definedName>
    <definedName name="_4__123Graph_ACHART_3" localSheetId="21" hidden="1">'[24]Employment Data Sectors (wages)'!$A$11:$A$8185</definedName>
    <definedName name="_4__123Graph_ACHART_3" localSheetId="23" hidden="1">'[24]Employment Data Sectors (wages)'!$A$11:$A$8185</definedName>
    <definedName name="_4__123Graph_ACHART_3" localSheetId="24" hidden="1">'[24]Employment Data Sectors (wages)'!$A$11:$A$8185</definedName>
    <definedName name="_4__123Graph_ACHART_3" localSheetId="25" hidden="1">'[24]Employment Data Sectors (wages)'!$A$11:$A$8185</definedName>
    <definedName name="_4__123Graph_ACHART_3" localSheetId="27" hidden="1">'[24]Employment Data Sectors (wages)'!$A$11:$A$8185</definedName>
    <definedName name="_4__123Graph_ACHART_3" localSheetId="28" hidden="1">'[25]Employment Data Sectors (wages)'!$A$11:$A$8185</definedName>
    <definedName name="_4__123Graph_ACHART_3" localSheetId="29" hidden="1">'[24]Employment Data Sectors (wages)'!$A$11:$A$8185</definedName>
    <definedName name="_4__123Graph_ACHART_3" localSheetId="30" hidden="1">'[24]Employment Data Sectors (wages)'!$A$11:$A$8185</definedName>
    <definedName name="_4__123Graph_ACHART_3" localSheetId="10" hidden="1">'[24]Employment Data Sectors (wages)'!$A$11:$A$8185</definedName>
    <definedName name="_4__123Graph_ACHART_3" hidden="1">'[25]Employment Data Sectors (wages)'!$A$11:$A$8185</definedName>
    <definedName name="_40__123Graph_ACHART_4" localSheetId="27" hidden="1">'[26]Employment Data Sectors (wages)'!$A$12:$A$23</definedName>
    <definedName name="_40__123Graph_ACHART_4" localSheetId="28" hidden="1">'[26]Employment Data Sectors (wages)'!$A$12:$A$23</definedName>
    <definedName name="_40__123Graph_ACHART_4" localSheetId="29" hidden="1">'[26]Employment Data Sectors (wages)'!$A$12:$A$23</definedName>
    <definedName name="_40__123Graph_ACHART_4" localSheetId="30" hidden="1">'[26]Employment Data Sectors (wages)'!$A$12:$A$23</definedName>
    <definedName name="_40__123Graph_ACHART_4" localSheetId="10" hidden="1">'[26]Employment Data Sectors (wages)'!$A$12:$A$23</definedName>
    <definedName name="_40__123Graph_ACHART_4" hidden="1">'[19]Employment Data Sectors (wages)'!$A$12:$A$23</definedName>
    <definedName name="_40__123Graph_BCHART_3" hidden="1">'[19]Employment Data Sectors (wages)'!$B$11:$B$8185</definedName>
    <definedName name="_40__123Graph_CCHART_1" hidden="1">'[20]Employment Data Sectors (wages)'!$C$8173:$C$8184</definedName>
    <definedName name="_40__123Graph_XMIMPMA_0" localSheetId="27" hidden="1">#REF!</definedName>
    <definedName name="_40__123Graph_XMIMPMA_0" localSheetId="28" hidden="1">#REF!</definedName>
    <definedName name="_40__123Graph_XMIMPMA_0" localSheetId="29" hidden="1">#REF!</definedName>
    <definedName name="_40__123Graph_XMIMPMA_0" localSheetId="30" hidden="1">#REF!</definedName>
    <definedName name="_40__123Graph_XMIMPMA_0" localSheetId="10" hidden="1">#REF!</definedName>
    <definedName name="_40__123Graph_XMIMPMA_0" hidden="1">#REF!</definedName>
    <definedName name="_41__123Graph_XR_BMONEY" localSheetId="27" hidden="1">#REF!</definedName>
    <definedName name="_41__123Graph_XR_BMONEY" localSheetId="28" hidden="1">#REF!</definedName>
    <definedName name="_41__123Graph_XR_BMONEY" localSheetId="29" hidden="1">#REF!</definedName>
    <definedName name="_41__123Graph_XR_BMONEY" localSheetId="30" hidden="1">#REF!</definedName>
    <definedName name="_41__123Graph_XR_BMONEY" localSheetId="10" hidden="1">#REF!</definedName>
    <definedName name="_41__123Graph_XR_BMONEY" hidden="1">#REF!</definedName>
    <definedName name="_42__123Graph_BCHART_4" localSheetId="19" hidden="1">'[19]Employment Data Sectors (wages)'!$B$12:$B$23</definedName>
    <definedName name="_42__123Graph_BCHART_4" hidden="1">'[29]Employment Data Sectors (wages)'!$B$12:$B$23</definedName>
    <definedName name="_42__123Graph_CCHART_2" hidden="1">'[20]Employment Data Sectors (wages)'!$C$8173:$C$8184</definedName>
    <definedName name="_42__123Graph_XREALEX_WAGE" localSheetId="27" hidden="1">[32]PRIVATE!#REF!</definedName>
    <definedName name="_42__123Graph_XREALEX_WAGE" localSheetId="28" hidden="1">[32]PRIVATE!#REF!</definedName>
    <definedName name="_42__123Graph_XREALEX_WAGE" localSheetId="29" hidden="1">[32]PRIVATE!#REF!</definedName>
    <definedName name="_42__123Graph_XREALEX_WAGE" localSheetId="30" hidden="1">[32]PRIVATE!#REF!</definedName>
    <definedName name="_42__123Graph_XREALEX_WAGE" localSheetId="10" hidden="1">[32]PRIVATE!#REF!</definedName>
    <definedName name="_42__123Graph_XREALEX_WAGE" hidden="1">[32]PRIVATE!#REF!</definedName>
    <definedName name="_43__123Graph_ACHART_7" localSheetId="19" hidden="1">'[19]Employment Data Sectors (wages)'!$Y$8175:$Y$8186</definedName>
    <definedName name="_43__123Graph_ACHART_7" hidden="1">'[27]Employment Data Sectors (wages)'!$Y$8175:$Y$8186</definedName>
    <definedName name="_43__123Graph_BCHART_4" hidden="1">'[19]Employment Data Sectors (wages)'!$B$12:$B$23</definedName>
    <definedName name="_43_0ju" localSheetId="27" hidden="1">#REF!</definedName>
    <definedName name="_43_0ju" localSheetId="28" hidden="1">#REF!</definedName>
    <definedName name="_43_0ju" localSheetId="29" hidden="1">#REF!</definedName>
    <definedName name="_43_0ju" localSheetId="30" hidden="1">#REF!</definedName>
    <definedName name="_43_0ju" localSheetId="10" hidden="1">#REF!</definedName>
    <definedName name="_43_0ju" hidden="1">#REF!</definedName>
    <definedName name="_44__123Graph_CCHART_3" hidden="1">'[20]Employment Data Sectors (wages)'!$C$11:$C$8185</definedName>
    <definedName name="_45__123Graph_ACHART_5" localSheetId="27" hidden="1">'[26]Employment Data Sectors (wages)'!$A$24:$A$35</definedName>
    <definedName name="_45__123Graph_ACHART_5" localSheetId="28" hidden="1">'[26]Employment Data Sectors (wages)'!$A$24:$A$35</definedName>
    <definedName name="_45__123Graph_ACHART_5" localSheetId="29" hidden="1">'[26]Employment Data Sectors (wages)'!$A$24:$A$35</definedName>
    <definedName name="_45__123Graph_ACHART_5" localSheetId="30" hidden="1">'[26]Employment Data Sectors (wages)'!$A$24:$A$35</definedName>
    <definedName name="_45__123Graph_ACHART_5" localSheetId="10" hidden="1">'[26]Employment Data Sectors (wages)'!$A$24:$A$35</definedName>
    <definedName name="_45__123Graph_ACHART_5" hidden="1">'[19]Employment Data Sectors (wages)'!$A$24:$A$35</definedName>
    <definedName name="_45__123Graph_BCHART_5" localSheetId="19" hidden="1">'[19]Employment Data Sectors (wages)'!$B$24:$B$35</definedName>
    <definedName name="_45__123Graph_BCHART_5" hidden="1">'[29]Employment Data Sectors (wages)'!$B$24:$B$35</definedName>
    <definedName name="_46__123Graph_BCHART_5" hidden="1">'[19]Employment Data Sectors (wages)'!$B$24:$B$35</definedName>
    <definedName name="_46__123Graph_CCHART_4" hidden="1">'[20]Employment Data Sectors (wages)'!$C$12:$C$23</definedName>
    <definedName name="_48__123Graph_ACHART_8" localSheetId="19" hidden="1">'[19]Employment Data Sectors (wages)'!$W$8175:$W$8186</definedName>
    <definedName name="_48__123Graph_ACHART_8" hidden="1">'[27]Employment Data Sectors (wages)'!$W$8175:$W$8186</definedName>
    <definedName name="_48__123Graph_BCHART_6" localSheetId="19" hidden="1">'[19]Employment Data Sectors (wages)'!$AS$49:$AS$8103</definedName>
    <definedName name="_48__123Graph_BCHART_6" hidden="1">'[29]Employment Data Sectors (wages)'!$AS$49:$AS$8103</definedName>
    <definedName name="_48__123Graph_CCHART_5" hidden="1">'[20]Employment Data Sectors (wages)'!$C$24:$C$35</definedName>
    <definedName name="_49__123Graph_BCHART_6" hidden="1">'[19]Employment Data Sectors (wages)'!$AS$49:$AS$8103</definedName>
    <definedName name="_5__123Graph_ACHART_1" hidden="1">[31]IPC1988!$C$176:$C$182</definedName>
    <definedName name="_5__123Graph_ACHART_3" localSheetId="15" hidden="1">'[21]Employment Data Sectors (wages)'!$A$11:$A$8185</definedName>
    <definedName name="_5__123Graph_ACHART_3" localSheetId="18" hidden="1">'[21]Employment Data Sectors (wages)'!$A$11:$A$8185</definedName>
    <definedName name="_5__123Graph_ACHART_3" localSheetId="19" hidden="1">'[22]Employment Data Sectors (wages)'!$A$11:$A$8185</definedName>
    <definedName name="_5__123Graph_ACHART_3" localSheetId="20" hidden="1">'[21]Employment Data Sectors (wages)'!$A$11:$A$8185</definedName>
    <definedName name="_5__123Graph_ACHART_3" localSheetId="21" hidden="1">'[21]Employment Data Sectors (wages)'!$A$11:$A$8185</definedName>
    <definedName name="_5__123Graph_ACHART_3" localSheetId="23" hidden="1">'[21]Employment Data Sectors (wages)'!$A$11:$A$8185</definedName>
    <definedName name="_5__123Graph_ACHART_3" localSheetId="24" hidden="1">'[21]Employment Data Sectors (wages)'!$A$11:$A$8185</definedName>
    <definedName name="_5__123Graph_ACHART_3" localSheetId="25" hidden="1">'[21]Employment Data Sectors (wages)'!$A$11:$A$8185</definedName>
    <definedName name="_5__123Graph_ACHART_3" localSheetId="27" hidden="1">'[21]Employment Data Sectors (wages)'!$A$11:$A$8185</definedName>
    <definedName name="_5__123Graph_ACHART_3" localSheetId="28" hidden="1">'[21]Employment Data Sectors (wages)'!$A$11:$A$8185</definedName>
    <definedName name="_5__123Graph_ACHART_3" localSheetId="29" hidden="1">'[21]Employment Data Sectors (wages)'!$A$11:$A$8185</definedName>
    <definedName name="_5__123Graph_ACHART_3" localSheetId="30" hidden="1">'[21]Employment Data Sectors (wages)'!$A$11:$A$8185</definedName>
    <definedName name="_5__123Graph_ACHART_3" localSheetId="10" hidden="1">'[23]Employment Data Sectors (wages)'!$A$11:$A$8185</definedName>
    <definedName name="_5__123Graph_ACHART_3" hidden="1">'[23]Employment Data Sectors (wages)'!$A$11:$A$8185</definedName>
    <definedName name="_5__123Graph_ACHART_4" localSheetId="15" hidden="1">'[24]Employment Data Sectors (wages)'!$A$12:$A$23</definedName>
    <definedName name="_5__123Graph_ACHART_4" localSheetId="18" hidden="1">'[24]Employment Data Sectors (wages)'!$A$12:$A$23</definedName>
    <definedName name="_5__123Graph_ACHART_4" localSheetId="19" hidden="1">'[24]Employment Data Sectors (wages)'!$A$12:$A$23</definedName>
    <definedName name="_5__123Graph_ACHART_4" localSheetId="20" hidden="1">'[24]Employment Data Sectors (wages)'!$A$12:$A$23</definedName>
    <definedName name="_5__123Graph_ACHART_4" localSheetId="21" hidden="1">'[24]Employment Data Sectors (wages)'!$A$12:$A$23</definedName>
    <definedName name="_5__123Graph_ACHART_4" localSheetId="23" hidden="1">'[24]Employment Data Sectors (wages)'!$A$12:$A$23</definedName>
    <definedName name="_5__123Graph_ACHART_4" localSheetId="24" hidden="1">'[24]Employment Data Sectors (wages)'!$A$12:$A$23</definedName>
    <definedName name="_5__123Graph_ACHART_4" localSheetId="25" hidden="1">'[24]Employment Data Sectors (wages)'!$A$12:$A$23</definedName>
    <definedName name="_5__123Graph_ACHART_4" localSheetId="27" hidden="1">'[24]Employment Data Sectors (wages)'!$A$12:$A$23</definedName>
    <definedName name="_5__123Graph_ACHART_4" localSheetId="28" hidden="1">'[25]Employment Data Sectors (wages)'!$A$12:$A$23</definedName>
    <definedName name="_5__123Graph_ACHART_4" localSheetId="29" hidden="1">'[24]Employment Data Sectors (wages)'!$A$12:$A$23</definedName>
    <definedName name="_5__123Graph_ACHART_4" localSheetId="30" hidden="1">'[24]Employment Data Sectors (wages)'!$A$12:$A$23</definedName>
    <definedName name="_5__123Graph_ACHART_4" localSheetId="10" hidden="1">'[24]Employment Data Sectors (wages)'!$A$12:$A$23</definedName>
    <definedName name="_5__123Graph_ACHART_4" hidden="1">'[25]Employment Data Sectors (wages)'!$A$12:$A$23</definedName>
    <definedName name="_50__123Graph_ACHART_6" localSheetId="27" hidden="1">'[26]Employment Data Sectors (wages)'!$Y$49:$Y$8103</definedName>
    <definedName name="_50__123Graph_ACHART_6" localSheetId="28" hidden="1">'[26]Employment Data Sectors (wages)'!$Y$49:$Y$8103</definedName>
    <definedName name="_50__123Graph_ACHART_6" localSheetId="29" hidden="1">'[26]Employment Data Sectors (wages)'!$Y$49:$Y$8103</definedName>
    <definedName name="_50__123Graph_ACHART_6" localSheetId="30" hidden="1">'[26]Employment Data Sectors (wages)'!$Y$49:$Y$8103</definedName>
    <definedName name="_50__123Graph_ACHART_6" localSheetId="10" hidden="1">'[26]Employment Data Sectors (wages)'!$Y$49:$Y$8103</definedName>
    <definedName name="_50__123Graph_ACHART_6" hidden="1">'[19]Employment Data Sectors (wages)'!$Y$49:$Y$8103</definedName>
    <definedName name="_50__123Graph_CCHART_6" hidden="1">'[20]Employment Data Sectors (wages)'!$U$49:$U$8103</definedName>
    <definedName name="_51__123Graph_BCHART_7" localSheetId="19" hidden="1">'[19]Employment Data Sectors (wages)'!$Y$13:$Y$8187</definedName>
    <definedName name="_51__123Graph_BCHART_7" hidden="1">'[29]Employment Data Sectors (wages)'!$Y$13:$Y$8187</definedName>
    <definedName name="_52__123Graph_BCHART_7" hidden="1">'[19]Employment Data Sectors (wages)'!$Y$13:$Y$8187</definedName>
    <definedName name="_52__123Graph_CCHART_7" hidden="1">'[20]Employment Data Sectors (wages)'!$Y$14:$Y$25</definedName>
    <definedName name="_53__123Graph_BCHART_1" localSheetId="19" hidden="1">'[19]Employment Data Sectors (wages)'!$B$8173:$B$8184</definedName>
    <definedName name="_53__123Graph_BCHART_1" hidden="1">'[27]Employment Data Sectors (wages)'!$B$8173:$B$8184</definedName>
    <definedName name="_54__123Graph_BCHART_8" localSheetId="19" hidden="1">'[19]Employment Data Sectors (wages)'!$W$13:$W$8187</definedName>
    <definedName name="_54__123Graph_BCHART_8" hidden="1">'[29]Employment Data Sectors (wages)'!$W$13:$W$8187</definedName>
    <definedName name="_54__123Graph_CCHART_8" hidden="1">'[20]Employment Data Sectors (wages)'!$W$14:$W$25</definedName>
    <definedName name="_55__123Graph_ACHART_7" localSheetId="27" hidden="1">'[26]Employment Data Sectors (wages)'!$Y$8175:$Y$8186</definedName>
    <definedName name="_55__123Graph_ACHART_7" localSheetId="28" hidden="1">'[26]Employment Data Sectors (wages)'!$Y$8175:$Y$8186</definedName>
    <definedName name="_55__123Graph_ACHART_7" localSheetId="29" hidden="1">'[26]Employment Data Sectors (wages)'!$Y$8175:$Y$8186</definedName>
    <definedName name="_55__123Graph_ACHART_7" localSheetId="30" hidden="1">'[26]Employment Data Sectors (wages)'!$Y$8175:$Y$8186</definedName>
    <definedName name="_55__123Graph_ACHART_7" localSheetId="10" hidden="1">'[26]Employment Data Sectors (wages)'!$Y$8175:$Y$8186</definedName>
    <definedName name="_55__123Graph_ACHART_7" hidden="1">'[19]Employment Data Sectors (wages)'!$Y$8175:$Y$8186</definedName>
    <definedName name="_55__123Graph_BCHART_8" hidden="1">'[19]Employment Data Sectors (wages)'!$W$13:$W$8187</definedName>
    <definedName name="_56__123Graph_DCHART_7" hidden="1">'[20]Employment Data Sectors (wages)'!$Y$26:$Y$37</definedName>
    <definedName name="_57__123Graph_CCHART_1" localSheetId="19" hidden="1">'[19]Employment Data Sectors (wages)'!$C$8173:$C$8184</definedName>
    <definedName name="_57__123Graph_CCHART_1" hidden="1">'[29]Employment Data Sectors (wages)'!$C$8173:$C$8184</definedName>
    <definedName name="_58__123Graph_BCHART_2" localSheetId="19" hidden="1">'[19]Employment Data Sectors (wages)'!$B$8173:$B$8184</definedName>
    <definedName name="_58__123Graph_BCHART_2" hidden="1">'[27]Employment Data Sectors (wages)'!$B$8173:$B$8184</definedName>
    <definedName name="_58__123Graph_CCHART_1" hidden="1">'[19]Employment Data Sectors (wages)'!$C$8173:$C$8184</definedName>
    <definedName name="_58__123Graph_DCHART_8" hidden="1">'[20]Employment Data Sectors (wages)'!$W$26:$W$37</definedName>
    <definedName name="_6__123Graph_ACHART_2" hidden="1">[31]IPC1988!$B$176:$B$182</definedName>
    <definedName name="_6__123Graph_ACHART_4" localSheetId="15" hidden="1">'[21]Employment Data Sectors (wages)'!$A$12:$A$23</definedName>
    <definedName name="_6__123Graph_ACHART_4" localSheetId="18" hidden="1">'[21]Employment Data Sectors (wages)'!$A$12:$A$23</definedName>
    <definedName name="_6__123Graph_ACHART_4" localSheetId="19" hidden="1">'[22]Employment Data Sectors (wages)'!$A$12:$A$23</definedName>
    <definedName name="_6__123Graph_ACHART_4" localSheetId="20" hidden="1">'[21]Employment Data Sectors (wages)'!$A$12:$A$23</definedName>
    <definedName name="_6__123Graph_ACHART_4" localSheetId="21" hidden="1">'[21]Employment Data Sectors (wages)'!$A$12:$A$23</definedName>
    <definedName name="_6__123Graph_ACHART_4" localSheetId="23" hidden="1">'[21]Employment Data Sectors (wages)'!$A$12:$A$23</definedName>
    <definedName name="_6__123Graph_ACHART_4" localSheetId="24" hidden="1">'[21]Employment Data Sectors (wages)'!$A$12:$A$23</definedName>
    <definedName name="_6__123Graph_ACHART_4" localSheetId="25" hidden="1">'[21]Employment Data Sectors (wages)'!$A$12:$A$23</definedName>
    <definedName name="_6__123Graph_ACHART_4" localSheetId="27" hidden="1">'[21]Employment Data Sectors (wages)'!$A$12:$A$23</definedName>
    <definedName name="_6__123Graph_ACHART_4" localSheetId="28" hidden="1">'[21]Employment Data Sectors (wages)'!$A$12:$A$23</definedName>
    <definedName name="_6__123Graph_ACHART_4" localSheetId="29" hidden="1">'[21]Employment Data Sectors (wages)'!$A$12:$A$23</definedName>
    <definedName name="_6__123Graph_ACHART_4" localSheetId="30" hidden="1">'[21]Employment Data Sectors (wages)'!$A$12:$A$23</definedName>
    <definedName name="_6__123Graph_ACHART_4" localSheetId="10" hidden="1">'[23]Employment Data Sectors (wages)'!$A$12:$A$23</definedName>
    <definedName name="_6__123Graph_ACHART_4" hidden="1">'[23]Employment Data Sectors (wages)'!$A$12:$A$23</definedName>
    <definedName name="_6__123Graph_ACHART_5" localSheetId="15" hidden="1">'[24]Employment Data Sectors (wages)'!$A$24:$A$35</definedName>
    <definedName name="_6__123Graph_ACHART_5" localSheetId="18" hidden="1">'[24]Employment Data Sectors (wages)'!$A$24:$A$35</definedName>
    <definedName name="_6__123Graph_ACHART_5" localSheetId="19" hidden="1">'[24]Employment Data Sectors (wages)'!$A$24:$A$35</definedName>
    <definedName name="_6__123Graph_ACHART_5" localSheetId="20" hidden="1">'[24]Employment Data Sectors (wages)'!$A$24:$A$35</definedName>
    <definedName name="_6__123Graph_ACHART_5" localSheetId="21" hidden="1">'[24]Employment Data Sectors (wages)'!$A$24:$A$35</definedName>
    <definedName name="_6__123Graph_ACHART_5" localSheetId="23" hidden="1">'[24]Employment Data Sectors (wages)'!$A$24:$A$35</definedName>
    <definedName name="_6__123Graph_ACHART_5" localSheetId="24" hidden="1">'[24]Employment Data Sectors (wages)'!$A$24:$A$35</definedName>
    <definedName name="_6__123Graph_ACHART_5" localSheetId="25" hidden="1">'[24]Employment Data Sectors (wages)'!$A$24:$A$35</definedName>
    <definedName name="_6__123Graph_ACHART_5" localSheetId="27" hidden="1">'[24]Employment Data Sectors (wages)'!$A$24:$A$35</definedName>
    <definedName name="_6__123Graph_ACHART_5" localSheetId="28" hidden="1">'[25]Employment Data Sectors (wages)'!$A$24:$A$35</definedName>
    <definedName name="_6__123Graph_ACHART_5" localSheetId="29" hidden="1">'[24]Employment Data Sectors (wages)'!$A$24:$A$35</definedName>
    <definedName name="_6__123Graph_ACHART_5" localSheetId="30" hidden="1">'[24]Employment Data Sectors (wages)'!$A$24:$A$35</definedName>
    <definedName name="_6__123Graph_ACHART_5" localSheetId="10" hidden="1">'[24]Employment Data Sectors (wages)'!$A$24:$A$35</definedName>
    <definedName name="_6__123Graph_ACHART_5" hidden="1">'[25]Employment Data Sectors (wages)'!$A$24:$A$35</definedName>
    <definedName name="_60__123Graph_ACHART_8" localSheetId="27" hidden="1">'[26]Employment Data Sectors (wages)'!$W$8175:$W$8186</definedName>
    <definedName name="_60__123Graph_ACHART_8" localSheetId="28" hidden="1">'[26]Employment Data Sectors (wages)'!$W$8175:$W$8186</definedName>
    <definedName name="_60__123Graph_ACHART_8" localSheetId="29" hidden="1">'[26]Employment Data Sectors (wages)'!$W$8175:$W$8186</definedName>
    <definedName name="_60__123Graph_ACHART_8" localSheetId="30" hidden="1">'[26]Employment Data Sectors (wages)'!$W$8175:$W$8186</definedName>
    <definedName name="_60__123Graph_ACHART_8" localSheetId="10" hidden="1">'[26]Employment Data Sectors (wages)'!$W$8175:$W$8186</definedName>
    <definedName name="_60__123Graph_ACHART_8" hidden="1">'[19]Employment Data Sectors (wages)'!$W$8175:$W$8186</definedName>
    <definedName name="_60__123Graph_CCHART_2" localSheetId="19" hidden="1">'[19]Employment Data Sectors (wages)'!$C$8173:$C$8184</definedName>
    <definedName name="_60__123Graph_CCHART_2" hidden="1">'[29]Employment Data Sectors (wages)'!$C$8173:$C$8184</definedName>
    <definedName name="_60__123Graph_ECHART_7" hidden="1">'[20]Employment Data Sectors (wages)'!$Y$38:$Y$49</definedName>
    <definedName name="_61__123Graph_CCHART_2" hidden="1">'[19]Employment Data Sectors (wages)'!$C$8173:$C$8184</definedName>
    <definedName name="_62__123Graph_ECHART_8" hidden="1">'[20]Employment Data Sectors (wages)'!$H$86:$H$99</definedName>
    <definedName name="_63__123Graph_BCHART_3" localSheetId="19" hidden="1">'[19]Employment Data Sectors (wages)'!$B$11:$B$8185</definedName>
    <definedName name="_63__123Graph_BCHART_3" hidden="1">'[27]Employment Data Sectors (wages)'!$B$11:$B$8185</definedName>
    <definedName name="_63__123Graph_CCHART_3" localSheetId="19" hidden="1">'[19]Employment Data Sectors (wages)'!$C$11:$C$8185</definedName>
    <definedName name="_63__123Graph_CCHART_3" hidden="1">'[29]Employment Data Sectors (wages)'!$C$11:$C$8185</definedName>
    <definedName name="_64__123Graph_CCHART_3" hidden="1">'[19]Employment Data Sectors (wages)'!$C$11:$C$8185</definedName>
    <definedName name="_64__123Graph_FCHART_8" hidden="1">'[20]Employment Data Sectors (wages)'!$H$6:$H$17</definedName>
    <definedName name="_65__123Graph_BCHART_1" localSheetId="27" hidden="1">'[26]Employment Data Sectors (wages)'!$B$8173:$B$8184</definedName>
    <definedName name="_65__123Graph_BCHART_1" localSheetId="28" hidden="1">'[26]Employment Data Sectors (wages)'!$B$8173:$B$8184</definedName>
    <definedName name="_65__123Graph_BCHART_1" localSheetId="29" hidden="1">'[26]Employment Data Sectors (wages)'!$B$8173:$B$8184</definedName>
    <definedName name="_65__123Graph_BCHART_1" localSheetId="30" hidden="1">'[26]Employment Data Sectors (wages)'!$B$8173:$B$8184</definedName>
    <definedName name="_65__123Graph_BCHART_1" localSheetId="10" hidden="1">'[26]Employment Data Sectors (wages)'!$B$8173:$B$8184</definedName>
    <definedName name="_65__123Graph_BCHART_1" hidden="1">'[19]Employment Data Sectors (wages)'!$B$8173:$B$8184</definedName>
    <definedName name="_66__123Graph_CCHART_4" localSheetId="19" hidden="1">'[19]Employment Data Sectors (wages)'!$C$12:$C$23</definedName>
    <definedName name="_66__123Graph_CCHART_4" hidden="1">'[29]Employment Data Sectors (wages)'!$C$12:$C$23</definedName>
    <definedName name="_67__123Graph_CCHART_4" hidden="1">'[19]Employment Data Sectors (wages)'!$C$12:$C$23</definedName>
    <definedName name="_68__123Graph_BCHART_4" localSheetId="19" hidden="1">'[19]Employment Data Sectors (wages)'!$B$12:$B$23</definedName>
    <definedName name="_68__123Graph_BCHART_4" hidden="1">'[27]Employment Data Sectors (wages)'!$B$12:$B$23</definedName>
    <definedName name="_69__123Graph_CCHART_5" localSheetId="19" hidden="1">'[19]Employment Data Sectors (wages)'!$C$24:$C$35</definedName>
    <definedName name="_69__123Graph_CCHART_5" hidden="1">'[29]Employment Data Sectors (wages)'!$C$24:$C$35</definedName>
    <definedName name="_7__123Graph_ACHART_5" localSheetId="15" hidden="1">'[21]Employment Data Sectors (wages)'!$A$24:$A$35</definedName>
    <definedName name="_7__123Graph_ACHART_5" localSheetId="18" hidden="1">'[21]Employment Data Sectors (wages)'!$A$24:$A$35</definedName>
    <definedName name="_7__123Graph_ACHART_5" localSheetId="19" hidden="1">'[22]Employment Data Sectors (wages)'!$A$24:$A$35</definedName>
    <definedName name="_7__123Graph_ACHART_5" localSheetId="20" hidden="1">'[21]Employment Data Sectors (wages)'!$A$24:$A$35</definedName>
    <definedName name="_7__123Graph_ACHART_5" localSheetId="21" hidden="1">'[21]Employment Data Sectors (wages)'!$A$24:$A$35</definedName>
    <definedName name="_7__123Graph_ACHART_5" localSheetId="23" hidden="1">'[21]Employment Data Sectors (wages)'!$A$24:$A$35</definedName>
    <definedName name="_7__123Graph_ACHART_5" localSheetId="24" hidden="1">'[21]Employment Data Sectors (wages)'!$A$24:$A$35</definedName>
    <definedName name="_7__123Graph_ACHART_5" localSheetId="25" hidden="1">'[21]Employment Data Sectors (wages)'!$A$24:$A$35</definedName>
    <definedName name="_7__123Graph_ACHART_5" localSheetId="27" hidden="1">'[21]Employment Data Sectors (wages)'!$A$24:$A$35</definedName>
    <definedName name="_7__123Graph_ACHART_5" localSheetId="28" hidden="1">'[21]Employment Data Sectors (wages)'!$A$24:$A$35</definedName>
    <definedName name="_7__123Graph_ACHART_5" localSheetId="29" hidden="1">'[21]Employment Data Sectors (wages)'!$A$24:$A$35</definedName>
    <definedName name="_7__123Graph_ACHART_5" localSheetId="30" hidden="1">'[21]Employment Data Sectors (wages)'!$A$24:$A$35</definedName>
    <definedName name="_7__123Graph_ACHART_5" localSheetId="10" hidden="1">'[23]Employment Data Sectors (wages)'!$A$24:$A$35</definedName>
    <definedName name="_7__123Graph_ACHART_5" hidden="1">'[23]Employment Data Sectors (wages)'!$A$24:$A$35</definedName>
    <definedName name="_7__123Graph_ACHART_6" localSheetId="15" hidden="1">'[24]Employment Data Sectors (wages)'!$Y$49:$Y$8103</definedName>
    <definedName name="_7__123Graph_ACHART_6" localSheetId="18" hidden="1">'[24]Employment Data Sectors (wages)'!$Y$49:$Y$8103</definedName>
    <definedName name="_7__123Graph_ACHART_6" localSheetId="19" hidden="1">'[24]Employment Data Sectors (wages)'!$Y$49:$Y$8103</definedName>
    <definedName name="_7__123Graph_ACHART_6" localSheetId="20" hidden="1">'[24]Employment Data Sectors (wages)'!$Y$49:$Y$8103</definedName>
    <definedName name="_7__123Graph_ACHART_6" localSheetId="21" hidden="1">'[24]Employment Data Sectors (wages)'!$Y$49:$Y$8103</definedName>
    <definedName name="_7__123Graph_ACHART_6" localSheetId="23" hidden="1">'[24]Employment Data Sectors (wages)'!$Y$49:$Y$8103</definedName>
    <definedName name="_7__123Graph_ACHART_6" localSheetId="24" hidden="1">'[24]Employment Data Sectors (wages)'!$Y$49:$Y$8103</definedName>
    <definedName name="_7__123Graph_ACHART_6" localSheetId="25" hidden="1">'[24]Employment Data Sectors (wages)'!$Y$49:$Y$8103</definedName>
    <definedName name="_7__123Graph_ACHART_6" localSheetId="27" hidden="1">'[24]Employment Data Sectors (wages)'!$Y$49:$Y$8103</definedName>
    <definedName name="_7__123Graph_ACHART_6" localSheetId="28" hidden="1">'[25]Employment Data Sectors (wages)'!$Y$49:$Y$8103</definedName>
    <definedName name="_7__123Graph_ACHART_6" localSheetId="29" hidden="1">'[24]Employment Data Sectors (wages)'!$Y$49:$Y$8103</definedName>
    <definedName name="_7__123Graph_ACHART_6" localSheetId="30" hidden="1">'[24]Employment Data Sectors (wages)'!$Y$49:$Y$8103</definedName>
    <definedName name="_7__123Graph_ACHART_6" localSheetId="10" hidden="1">'[24]Employment Data Sectors (wages)'!$Y$49:$Y$8103</definedName>
    <definedName name="_7__123Graph_ACHART_6" hidden="1">'[25]Employment Data Sectors (wages)'!$Y$49:$Y$8103</definedName>
    <definedName name="_70__123Graph_BCHART_2" localSheetId="27" hidden="1">'[26]Employment Data Sectors (wages)'!$B$8173:$B$8184</definedName>
    <definedName name="_70__123Graph_BCHART_2" localSheetId="28" hidden="1">'[26]Employment Data Sectors (wages)'!$B$8173:$B$8184</definedName>
    <definedName name="_70__123Graph_BCHART_2" localSheetId="29" hidden="1">'[26]Employment Data Sectors (wages)'!$B$8173:$B$8184</definedName>
    <definedName name="_70__123Graph_BCHART_2" localSheetId="30" hidden="1">'[26]Employment Data Sectors (wages)'!$B$8173:$B$8184</definedName>
    <definedName name="_70__123Graph_BCHART_2" localSheetId="10" hidden="1">'[26]Employment Data Sectors (wages)'!$B$8173:$B$8184</definedName>
    <definedName name="_70__123Graph_BCHART_2" hidden="1">'[19]Employment Data Sectors (wages)'!$B$8173:$B$8184</definedName>
    <definedName name="_70__123Graph_CCHART_5" hidden="1">'[19]Employment Data Sectors (wages)'!$C$24:$C$35</definedName>
    <definedName name="_72__123Graph_CCHART_6" localSheetId="19" hidden="1">'[19]Employment Data Sectors (wages)'!$U$49:$U$8103</definedName>
    <definedName name="_72__123Graph_CCHART_6" hidden="1">'[29]Employment Data Sectors (wages)'!$U$49:$U$8103</definedName>
    <definedName name="_73__123Graph_BCHART_5" localSheetId="19" hidden="1">'[19]Employment Data Sectors (wages)'!$B$24:$B$35</definedName>
    <definedName name="_73__123Graph_BCHART_5" hidden="1">'[27]Employment Data Sectors (wages)'!$B$24:$B$35</definedName>
    <definedName name="_73__123Graph_CCHART_6" hidden="1">'[19]Employment Data Sectors (wages)'!$U$49:$U$8103</definedName>
    <definedName name="_75__123Graph_BCHART_3" localSheetId="27" hidden="1">'[26]Employment Data Sectors (wages)'!$B$11:$B$8185</definedName>
    <definedName name="_75__123Graph_BCHART_3" localSheetId="28" hidden="1">'[26]Employment Data Sectors (wages)'!$B$11:$B$8185</definedName>
    <definedName name="_75__123Graph_BCHART_3" localSheetId="29" hidden="1">'[26]Employment Data Sectors (wages)'!$B$11:$B$8185</definedName>
    <definedName name="_75__123Graph_BCHART_3" localSheetId="30" hidden="1">'[26]Employment Data Sectors (wages)'!$B$11:$B$8185</definedName>
    <definedName name="_75__123Graph_BCHART_3" localSheetId="10" hidden="1">'[26]Employment Data Sectors (wages)'!$B$11:$B$8185</definedName>
    <definedName name="_75__123Graph_BCHART_3" hidden="1">'[19]Employment Data Sectors (wages)'!$B$11:$B$8185</definedName>
    <definedName name="_75__123Graph_CCHART_7" localSheetId="19" hidden="1">'[19]Employment Data Sectors (wages)'!$Y$14:$Y$25</definedName>
    <definedName name="_75__123Graph_CCHART_7" hidden="1">'[29]Employment Data Sectors (wages)'!$Y$14:$Y$25</definedName>
    <definedName name="_76__123Graph_CCHART_7" hidden="1">'[19]Employment Data Sectors (wages)'!$Y$14:$Y$25</definedName>
    <definedName name="_78__123Graph_BCHART_6" localSheetId="19" hidden="1">'[19]Employment Data Sectors (wages)'!$AS$49:$AS$8103</definedName>
    <definedName name="_78__123Graph_BCHART_6" hidden="1">'[27]Employment Data Sectors (wages)'!$AS$49:$AS$8103</definedName>
    <definedName name="_78__123Graph_CCHART_8" localSheetId="19" hidden="1">'[19]Employment Data Sectors (wages)'!$W$14:$W$25</definedName>
    <definedName name="_78__123Graph_CCHART_8" hidden="1">'[29]Employment Data Sectors (wages)'!$W$14:$W$25</definedName>
    <definedName name="_79__123Graph_CCHART_8" hidden="1">'[19]Employment Data Sectors (wages)'!$W$14:$W$25</definedName>
    <definedName name="_8__123Graph_ACHART_1" hidden="1">'[20]Employment Data Sectors (wages)'!$A$8173:$A$8184</definedName>
    <definedName name="_8__123Graph_ACHART_6" localSheetId="15" hidden="1">'[21]Employment Data Sectors (wages)'!$Y$49:$Y$8103</definedName>
    <definedName name="_8__123Graph_ACHART_6" localSheetId="18" hidden="1">'[21]Employment Data Sectors (wages)'!$Y$49:$Y$8103</definedName>
    <definedName name="_8__123Graph_ACHART_6" localSheetId="19" hidden="1">'[22]Employment Data Sectors (wages)'!$Y$49:$Y$8103</definedName>
    <definedName name="_8__123Graph_ACHART_6" localSheetId="20" hidden="1">'[21]Employment Data Sectors (wages)'!$Y$49:$Y$8103</definedName>
    <definedName name="_8__123Graph_ACHART_6" localSheetId="21" hidden="1">'[21]Employment Data Sectors (wages)'!$Y$49:$Y$8103</definedName>
    <definedName name="_8__123Graph_ACHART_6" localSheetId="23" hidden="1">'[21]Employment Data Sectors (wages)'!$Y$49:$Y$8103</definedName>
    <definedName name="_8__123Graph_ACHART_6" localSheetId="24" hidden="1">'[21]Employment Data Sectors (wages)'!$Y$49:$Y$8103</definedName>
    <definedName name="_8__123Graph_ACHART_6" localSheetId="25" hidden="1">'[21]Employment Data Sectors (wages)'!$Y$49:$Y$8103</definedName>
    <definedName name="_8__123Graph_ACHART_6" localSheetId="27" hidden="1">'[21]Employment Data Sectors (wages)'!$Y$49:$Y$8103</definedName>
    <definedName name="_8__123Graph_ACHART_6" localSheetId="28" hidden="1">'[21]Employment Data Sectors (wages)'!$Y$49:$Y$8103</definedName>
    <definedName name="_8__123Graph_ACHART_6" localSheetId="29" hidden="1">'[21]Employment Data Sectors (wages)'!$Y$49:$Y$8103</definedName>
    <definedName name="_8__123Graph_ACHART_6" localSheetId="30" hidden="1">'[21]Employment Data Sectors (wages)'!$Y$49:$Y$8103</definedName>
    <definedName name="_8__123Graph_ACHART_6" localSheetId="10" hidden="1">'[23]Employment Data Sectors (wages)'!$Y$49:$Y$8103</definedName>
    <definedName name="_8__123Graph_ACHART_6" hidden="1">'[23]Employment Data Sectors (wages)'!$Y$49:$Y$8103</definedName>
    <definedName name="_8__123Graph_ACHART_7" localSheetId="15" hidden="1">'[24]Employment Data Sectors (wages)'!$Y$8175:$Y$8186</definedName>
    <definedName name="_8__123Graph_ACHART_7" localSheetId="18" hidden="1">'[24]Employment Data Sectors (wages)'!$Y$8175:$Y$8186</definedName>
    <definedName name="_8__123Graph_ACHART_7" localSheetId="19" hidden="1">'[24]Employment Data Sectors (wages)'!$Y$8175:$Y$8186</definedName>
    <definedName name="_8__123Graph_ACHART_7" localSheetId="20" hidden="1">'[24]Employment Data Sectors (wages)'!$Y$8175:$Y$8186</definedName>
    <definedName name="_8__123Graph_ACHART_7" localSheetId="21" hidden="1">'[24]Employment Data Sectors (wages)'!$Y$8175:$Y$8186</definedName>
    <definedName name="_8__123Graph_ACHART_7" localSheetId="23" hidden="1">'[24]Employment Data Sectors (wages)'!$Y$8175:$Y$8186</definedName>
    <definedName name="_8__123Graph_ACHART_7" localSheetId="24" hidden="1">'[24]Employment Data Sectors (wages)'!$Y$8175:$Y$8186</definedName>
    <definedName name="_8__123Graph_ACHART_7" localSheetId="25" hidden="1">'[24]Employment Data Sectors (wages)'!$Y$8175:$Y$8186</definedName>
    <definedName name="_8__123Graph_ACHART_7" localSheetId="27" hidden="1">'[24]Employment Data Sectors (wages)'!$Y$8175:$Y$8186</definedName>
    <definedName name="_8__123Graph_ACHART_7" localSheetId="28" hidden="1">'[25]Employment Data Sectors (wages)'!$Y$8175:$Y$8186</definedName>
    <definedName name="_8__123Graph_ACHART_7" localSheetId="29" hidden="1">'[24]Employment Data Sectors (wages)'!$Y$8175:$Y$8186</definedName>
    <definedName name="_8__123Graph_ACHART_7" localSheetId="30" hidden="1">'[24]Employment Data Sectors (wages)'!$Y$8175:$Y$8186</definedName>
    <definedName name="_8__123Graph_ACHART_7" localSheetId="10" hidden="1">'[24]Employment Data Sectors (wages)'!$Y$8175:$Y$8186</definedName>
    <definedName name="_8__123Graph_ACHART_7" hidden="1">'[25]Employment Data Sectors (wages)'!$Y$8175:$Y$8186</definedName>
    <definedName name="_80__123Graph_BCHART_4" localSheetId="27" hidden="1">'[26]Employment Data Sectors (wages)'!$B$12:$B$23</definedName>
    <definedName name="_80__123Graph_BCHART_4" localSheetId="28" hidden="1">'[26]Employment Data Sectors (wages)'!$B$12:$B$23</definedName>
    <definedName name="_80__123Graph_BCHART_4" localSheetId="29" hidden="1">'[26]Employment Data Sectors (wages)'!$B$12:$B$23</definedName>
    <definedName name="_80__123Graph_BCHART_4" localSheetId="30" hidden="1">'[26]Employment Data Sectors (wages)'!$B$12:$B$23</definedName>
    <definedName name="_80__123Graph_BCHART_4" localSheetId="10" hidden="1">'[26]Employment Data Sectors (wages)'!$B$12:$B$23</definedName>
    <definedName name="_80__123Graph_BCHART_4" hidden="1">'[19]Employment Data Sectors (wages)'!$B$12:$B$23</definedName>
    <definedName name="_81__123Graph_DCHART_7" localSheetId="19" hidden="1">'[19]Employment Data Sectors (wages)'!$Y$26:$Y$37</definedName>
    <definedName name="_81__123Graph_DCHART_7" hidden="1">'[29]Employment Data Sectors (wages)'!$Y$26:$Y$37</definedName>
    <definedName name="_82__123Graph_DCHART_7" hidden="1">'[19]Employment Data Sectors (wages)'!$Y$26:$Y$37</definedName>
    <definedName name="_83__123Graph_BCHART_7" localSheetId="19" hidden="1">'[19]Employment Data Sectors (wages)'!$Y$13:$Y$8187</definedName>
    <definedName name="_83__123Graph_BCHART_7" hidden="1">'[27]Employment Data Sectors (wages)'!$Y$13:$Y$8187</definedName>
    <definedName name="_84__123Graph_DCHART_8" localSheetId="19" hidden="1">'[19]Employment Data Sectors (wages)'!$W$26:$W$37</definedName>
    <definedName name="_84__123Graph_DCHART_8" hidden="1">'[29]Employment Data Sectors (wages)'!$W$26:$W$37</definedName>
    <definedName name="_85__123Graph_BCHART_5" localSheetId="27" hidden="1">'[26]Employment Data Sectors (wages)'!$B$24:$B$35</definedName>
    <definedName name="_85__123Graph_BCHART_5" localSheetId="28" hidden="1">'[26]Employment Data Sectors (wages)'!$B$24:$B$35</definedName>
    <definedName name="_85__123Graph_BCHART_5" localSheetId="29" hidden="1">'[26]Employment Data Sectors (wages)'!$B$24:$B$35</definedName>
    <definedName name="_85__123Graph_BCHART_5" localSheetId="30" hidden="1">'[26]Employment Data Sectors (wages)'!$B$24:$B$35</definedName>
    <definedName name="_85__123Graph_BCHART_5" localSheetId="10" hidden="1">'[26]Employment Data Sectors (wages)'!$B$24:$B$35</definedName>
    <definedName name="_85__123Graph_BCHART_5" hidden="1">'[19]Employment Data Sectors (wages)'!$B$24:$B$35</definedName>
    <definedName name="_85__123Graph_DCHART_8" hidden="1">'[19]Employment Data Sectors (wages)'!$W$26:$W$37</definedName>
    <definedName name="_87__123Graph_ECHART_7" localSheetId="19" hidden="1">'[19]Employment Data Sectors (wages)'!$Y$38:$Y$49</definedName>
    <definedName name="_87__123Graph_ECHART_7" hidden="1">'[29]Employment Data Sectors (wages)'!$Y$38:$Y$49</definedName>
    <definedName name="_88__123Graph_BCHART_8" localSheetId="19" hidden="1">'[19]Employment Data Sectors (wages)'!$W$13:$W$8187</definedName>
    <definedName name="_88__123Graph_BCHART_8" hidden="1">'[27]Employment Data Sectors (wages)'!$W$13:$W$8187</definedName>
    <definedName name="_88__123Graph_ECHART_7" hidden="1">'[19]Employment Data Sectors (wages)'!$Y$38:$Y$49</definedName>
    <definedName name="_9__123Graph_ACHART_1" localSheetId="19" hidden="1">'[19]Employment Data Sectors (wages)'!$A$8173:$A$8184</definedName>
    <definedName name="_9__123Graph_ACHART_1" hidden="1">'[29]Employment Data Sectors (wages)'!$A$8173:$A$8184</definedName>
    <definedName name="_9__123Graph_ACHART_7" localSheetId="15" hidden="1">'[21]Employment Data Sectors (wages)'!$Y$8175:$Y$8186</definedName>
    <definedName name="_9__123Graph_ACHART_7" localSheetId="18" hidden="1">'[21]Employment Data Sectors (wages)'!$Y$8175:$Y$8186</definedName>
    <definedName name="_9__123Graph_ACHART_7" localSheetId="19" hidden="1">'[22]Employment Data Sectors (wages)'!$Y$8175:$Y$8186</definedName>
    <definedName name="_9__123Graph_ACHART_7" localSheetId="20" hidden="1">'[21]Employment Data Sectors (wages)'!$Y$8175:$Y$8186</definedName>
    <definedName name="_9__123Graph_ACHART_7" localSheetId="21" hidden="1">'[21]Employment Data Sectors (wages)'!$Y$8175:$Y$8186</definedName>
    <definedName name="_9__123Graph_ACHART_7" localSheetId="23" hidden="1">'[21]Employment Data Sectors (wages)'!$Y$8175:$Y$8186</definedName>
    <definedName name="_9__123Graph_ACHART_7" localSheetId="24" hidden="1">'[21]Employment Data Sectors (wages)'!$Y$8175:$Y$8186</definedName>
    <definedName name="_9__123Graph_ACHART_7" localSheetId="25" hidden="1">'[21]Employment Data Sectors (wages)'!$Y$8175:$Y$8186</definedName>
    <definedName name="_9__123Graph_ACHART_7" localSheetId="27" hidden="1">'[21]Employment Data Sectors (wages)'!$Y$8175:$Y$8186</definedName>
    <definedName name="_9__123Graph_ACHART_7" localSheetId="28" hidden="1">'[21]Employment Data Sectors (wages)'!$Y$8175:$Y$8186</definedName>
    <definedName name="_9__123Graph_ACHART_7" localSheetId="29" hidden="1">'[21]Employment Data Sectors (wages)'!$Y$8175:$Y$8186</definedName>
    <definedName name="_9__123Graph_ACHART_7" localSheetId="30" hidden="1">'[21]Employment Data Sectors (wages)'!$Y$8175:$Y$8186</definedName>
    <definedName name="_9__123Graph_ACHART_7" localSheetId="10" hidden="1">'[23]Employment Data Sectors (wages)'!$Y$8175:$Y$8186</definedName>
    <definedName name="_9__123Graph_ACHART_7" hidden="1">'[23]Employment Data Sectors (wages)'!$Y$8175:$Y$8186</definedName>
    <definedName name="_9__123Graph_ACHART_8" localSheetId="15" hidden="1">'[24]Employment Data Sectors (wages)'!$W$8175:$W$8186</definedName>
    <definedName name="_9__123Graph_ACHART_8" localSheetId="18" hidden="1">'[24]Employment Data Sectors (wages)'!$W$8175:$W$8186</definedName>
    <definedName name="_9__123Graph_ACHART_8" localSheetId="19" hidden="1">'[24]Employment Data Sectors (wages)'!$W$8175:$W$8186</definedName>
    <definedName name="_9__123Graph_ACHART_8" localSheetId="20" hidden="1">'[24]Employment Data Sectors (wages)'!$W$8175:$W$8186</definedName>
    <definedName name="_9__123Graph_ACHART_8" localSheetId="21" hidden="1">'[24]Employment Data Sectors (wages)'!$W$8175:$W$8186</definedName>
    <definedName name="_9__123Graph_ACHART_8" localSheetId="23" hidden="1">'[24]Employment Data Sectors (wages)'!$W$8175:$W$8186</definedName>
    <definedName name="_9__123Graph_ACHART_8" localSheetId="24" hidden="1">'[24]Employment Data Sectors (wages)'!$W$8175:$W$8186</definedName>
    <definedName name="_9__123Graph_ACHART_8" localSheetId="25" hidden="1">'[24]Employment Data Sectors (wages)'!$W$8175:$W$8186</definedName>
    <definedName name="_9__123Graph_ACHART_8" localSheetId="27" hidden="1">'[24]Employment Data Sectors (wages)'!$W$8175:$W$8186</definedName>
    <definedName name="_9__123Graph_ACHART_8" localSheetId="28" hidden="1">'[25]Employment Data Sectors (wages)'!$W$8175:$W$8186</definedName>
    <definedName name="_9__123Graph_ACHART_8" localSheetId="29" hidden="1">'[24]Employment Data Sectors (wages)'!$W$8175:$W$8186</definedName>
    <definedName name="_9__123Graph_ACHART_8" localSheetId="30" hidden="1">'[24]Employment Data Sectors (wages)'!$W$8175:$W$8186</definedName>
    <definedName name="_9__123Graph_ACHART_8" localSheetId="10" hidden="1">'[24]Employment Data Sectors (wages)'!$W$8175:$W$8186</definedName>
    <definedName name="_9__123Graph_ACHART_8" hidden="1">'[25]Employment Data Sectors (wages)'!$W$8175:$W$8186</definedName>
    <definedName name="_90__123Graph_BCHART_6" localSheetId="27" hidden="1">'[26]Employment Data Sectors (wages)'!$AS$49:$AS$8103</definedName>
    <definedName name="_90__123Graph_BCHART_6" localSheetId="28" hidden="1">'[26]Employment Data Sectors (wages)'!$AS$49:$AS$8103</definedName>
    <definedName name="_90__123Graph_BCHART_6" localSheetId="29" hidden="1">'[26]Employment Data Sectors (wages)'!$AS$49:$AS$8103</definedName>
    <definedName name="_90__123Graph_BCHART_6" localSheetId="30" hidden="1">'[26]Employment Data Sectors (wages)'!$AS$49:$AS$8103</definedName>
    <definedName name="_90__123Graph_BCHART_6" localSheetId="10" hidden="1">'[26]Employment Data Sectors (wages)'!$AS$49:$AS$8103</definedName>
    <definedName name="_90__123Graph_BCHART_6" hidden="1">'[19]Employment Data Sectors (wages)'!$AS$49:$AS$8103</definedName>
    <definedName name="_90__123Graph_ECHART_8" localSheetId="19" hidden="1">'[19]Employment Data Sectors (wages)'!$H$86:$H$99</definedName>
    <definedName name="_90__123Graph_ECHART_8" hidden="1">'[29]Employment Data Sectors (wages)'!$H$86:$H$99</definedName>
    <definedName name="_91__123Graph_ECHART_8" hidden="1">'[19]Employment Data Sectors (wages)'!$H$86:$H$99</definedName>
    <definedName name="_93__123Graph_CCHART_1" localSheetId="19" hidden="1">'[19]Employment Data Sectors (wages)'!$C$8173:$C$8184</definedName>
    <definedName name="_93__123Graph_CCHART_1" hidden="1">'[27]Employment Data Sectors (wages)'!$C$8173:$C$8184</definedName>
    <definedName name="_93__123Graph_FCHART_8" localSheetId="19" hidden="1">'[19]Employment Data Sectors (wages)'!$H$6:$H$17</definedName>
    <definedName name="_93__123Graph_FCHART_8" hidden="1">'[29]Employment Data Sectors (wages)'!$H$6:$H$17</definedName>
    <definedName name="_94__123Graph_FCHART_8" hidden="1">'[19]Employment Data Sectors (wages)'!$H$6:$H$17</definedName>
    <definedName name="_95__123Graph_BCHART_7" localSheetId="27" hidden="1">'[26]Employment Data Sectors (wages)'!$Y$13:$Y$8187</definedName>
    <definedName name="_95__123Graph_BCHART_7" localSheetId="28" hidden="1">'[26]Employment Data Sectors (wages)'!$Y$13:$Y$8187</definedName>
    <definedName name="_95__123Graph_BCHART_7" localSheetId="29" hidden="1">'[26]Employment Data Sectors (wages)'!$Y$13:$Y$8187</definedName>
    <definedName name="_95__123Graph_BCHART_7" localSheetId="30" hidden="1">'[26]Employment Data Sectors (wages)'!$Y$13:$Y$8187</definedName>
    <definedName name="_95__123Graph_BCHART_7" localSheetId="10" hidden="1">'[26]Employment Data Sectors (wages)'!$Y$13:$Y$8187</definedName>
    <definedName name="_95__123Graph_BCHART_7" hidden="1">'[19]Employment Data Sectors (wages)'!$Y$13:$Y$8187</definedName>
    <definedName name="_98__123Graph_CCHART_2" localSheetId="19" hidden="1">'[19]Employment Data Sectors (wages)'!$C$8173:$C$8184</definedName>
    <definedName name="_98__123Graph_CCHART_2" hidden="1">'[27]Employment Data Sectors (wages)'!$C$8173:$C$8184</definedName>
    <definedName name="_cp10" localSheetId="15" hidden="1">{"'előző év december'!$A$2:$CP$214"}</definedName>
    <definedName name="_cp10" localSheetId="17" hidden="1">{"'előző év december'!$A$2:$CP$214"}</definedName>
    <definedName name="_cp10" localSheetId="18" hidden="1">{"'előző év december'!$A$2:$CP$214"}</definedName>
    <definedName name="_cp10" localSheetId="19" hidden="1">{"'előző év december'!$A$2:$CP$214"}</definedName>
    <definedName name="_cp10" localSheetId="20" hidden="1">{"'előző év december'!$A$2:$CP$214"}</definedName>
    <definedName name="_cp10" localSheetId="21" hidden="1">{"'előző év december'!$A$2:$CP$214"}</definedName>
    <definedName name="_cp10" localSheetId="23" hidden="1">{"'előző év december'!$A$2:$CP$214"}</definedName>
    <definedName name="_cp10" localSheetId="24" hidden="1">{"'előző év december'!$A$2:$CP$214"}</definedName>
    <definedName name="_cp10" localSheetId="25" hidden="1">{"'előző év december'!$A$2:$CP$214"}</definedName>
    <definedName name="_cp10" localSheetId="27" hidden="1">{"'előző év december'!$A$2:$CP$214"}</definedName>
    <definedName name="_cp10" localSheetId="28" hidden="1">{"'előző év december'!$A$2:$CP$214"}</definedName>
    <definedName name="_cp10" localSheetId="29" hidden="1">{"'előző év december'!$A$2:$CP$214"}</definedName>
    <definedName name="_cp10" localSheetId="30" hidden="1">{"'előző év december'!$A$2:$CP$214"}</definedName>
    <definedName name="_cp10" localSheetId="7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4" hidden="1">{"'előző év december'!$A$2:$CP$214"}</definedName>
    <definedName name="_cp10" hidden="1">{"'előző év december'!$A$2:$CP$214"}</definedName>
    <definedName name="_cp11" localSheetId="15" hidden="1">{"'előző év december'!$A$2:$CP$214"}</definedName>
    <definedName name="_cp11" localSheetId="17" hidden="1">{"'előző év december'!$A$2:$CP$214"}</definedName>
    <definedName name="_cp11" localSheetId="18" hidden="1">{"'előző év december'!$A$2:$CP$214"}</definedName>
    <definedName name="_cp11" localSheetId="19" hidden="1">{"'előző év december'!$A$2:$CP$214"}</definedName>
    <definedName name="_cp11" localSheetId="20" hidden="1">{"'előző év december'!$A$2:$CP$214"}</definedName>
    <definedName name="_cp11" localSheetId="21" hidden="1">{"'előző év december'!$A$2:$CP$214"}</definedName>
    <definedName name="_cp11" localSheetId="23" hidden="1">{"'előző év december'!$A$2:$CP$214"}</definedName>
    <definedName name="_cp11" localSheetId="24" hidden="1">{"'előző év december'!$A$2:$CP$214"}</definedName>
    <definedName name="_cp11" localSheetId="25" hidden="1">{"'előző év december'!$A$2:$CP$214"}</definedName>
    <definedName name="_cp11" localSheetId="27" hidden="1">{"'előző év december'!$A$2:$CP$214"}</definedName>
    <definedName name="_cp11" localSheetId="28" hidden="1">{"'előző év december'!$A$2:$CP$214"}</definedName>
    <definedName name="_cp11" localSheetId="29" hidden="1">{"'előző év december'!$A$2:$CP$214"}</definedName>
    <definedName name="_cp11" localSheetId="30" hidden="1">{"'előző év december'!$A$2:$CP$214"}</definedName>
    <definedName name="_cp11" localSheetId="7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4" hidden="1">{"'előző év december'!$A$2:$CP$214"}</definedName>
    <definedName name="_cp11" hidden="1">{"'előző év december'!$A$2:$CP$214"}</definedName>
    <definedName name="_cp2" localSheetId="15" hidden="1">{"'előző év december'!$A$2:$CP$214"}</definedName>
    <definedName name="_cp2" localSheetId="17" hidden="1">{"'előző év december'!$A$2:$CP$214"}</definedName>
    <definedName name="_cp2" localSheetId="18" hidden="1">{"'előző év december'!$A$2:$CP$214"}</definedName>
    <definedName name="_cp2" localSheetId="19" hidden="1">{"'előző év december'!$A$2:$CP$214"}</definedName>
    <definedName name="_cp2" localSheetId="20" hidden="1">{"'előző év december'!$A$2:$CP$214"}</definedName>
    <definedName name="_cp2" localSheetId="21" hidden="1">{"'előző év december'!$A$2:$CP$214"}</definedName>
    <definedName name="_cp2" localSheetId="23" hidden="1">{"'előző év december'!$A$2:$CP$214"}</definedName>
    <definedName name="_cp2" localSheetId="24" hidden="1">{"'előző év december'!$A$2:$CP$214"}</definedName>
    <definedName name="_cp2" localSheetId="25" hidden="1">{"'előző év december'!$A$2:$CP$214"}</definedName>
    <definedName name="_cp2" localSheetId="27" hidden="1">{"'előző év december'!$A$2:$CP$214"}</definedName>
    <definedName name="_cp2" localSheetId="28" hidden="1">{"'előző év december'!$A$2:$CP$214"}</definedName>
    <definedName name="_cp2" localSheetId="29" hidden="1">{"'előző év december'!$A$2:$CP$214"}</definedName>
    <definedName name="_cp2" localSheetId="30" hidden="1">{"'előző év december'!$A$2:$CP$214"}</definedName>
    <definedName name="_cp2" localSheetId="7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4" hidden="1">{"'előző év december'!$A$2:$CP$214"}</definedName>
    <definedName name="_cp2" hidden="1">{"'előző év december'!$A$2:$CP$214"}</definedName>
    <definedName name="_cp3" localSheetId="15" hidden="1">{"'előző év december'!$A$2:$CP$214"}</definedName>
    <definedName name="_cp3" localSheetId="17" hidden="1">{"'előző év december'!$A$2:$CP$214"}</definedName>
    <definedName name="_cp3" localSheetId="18" hidden="1">{"'előző év december'!$A$2:$CP$214"}</definedName>
    <definedName name="_cp3" localSheetId="19" hidden="1">{"'előző év december'!$A$2:$CP$214"}</definedName>
    <definedName name="_cp3" localSheetId="20" hidden="1">{"'előző év december'!$A$2:$CP$214"}</definedName>
    <definedName name="_cp3" localSheetId="21" hidden="1">{"'előző év december'!$A$2:$CP$214"}</definedName>
    <definedName name="_cp3" localSheetId="23" hidden="1">{"'előző év december'!$A$2:$CP$214"}</definedName>
    <definedName name="_cp3" localSheetId="24" hidden="1">{"'előző év december'!$A$2:$CP$214"}</definedName>
    <definedName name="_cp3" localSheetId="25" hidden="1">{"'előző év december'!$A$2:$CP$214"}</definedName>
    <definedName name="_cp3" localSheetId="27" hidden="1">{"'előző év december'!$A$2:$CP$214"}</definedName>
    <definedName name="_cp3" localSheetId="28" hidden="1">{"'előző év december'!$A$2:$CP$214"}</definedName>
    <definedName name="_cp3" localSheetId="29" hidden="1">{"'előző év december'!$A$2:$CP$214"}</definedName>
    <definedName name="_cp3" localSheetId="30" hidden="1">{"'előző év december'!$A$2:$CP$214"}</definedName>
    <definedName name="_cp3" localSheetId="7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4" hidden="1">{"'előző év december'!$A$2:$CP$214"}</definedName>
    <definedName name="_cp3" hidden="1">{"'előző év december'!$A$2:$CP$214"}</definedName>
    <definedName name="_cp4" localSheetId="15" hidden="1">{"'előző év december'!$A$2:$CP$214"}</definedName>
    <definedName name="_cp4" localSheetId="17" hidden="1">{"'előző év december'!$A$2:$CP$214"}</definedName>
    <definedName name="_cp4" localSheetId="18" hidden="1">{"'előző év december'!$A$2:$CP$214"}</definedName>
    <definedName name="_cp4" localSheetId="19" hidden="1">{"'előző év december'!$A$2:$CP$214"}</definedName>
    <definedName name="_cp4" localSheetId="20" hidden="1">{"'előző év december'!$A$2:$CP$214"}</definedName>
    <definedName name="_cp4" localSheetId="21" hidden="1">{"'előző év december'!$A$2:$CP$214"}</definedName>
    <definedName name="_cp4" localSheetId="23" hidden="1">{"'előző év december'!$A$2:$CP$214"}</definedName>
    <definedName name="_cp4" localSheetId="24" hidden="1">{"'előző év december'!$A$2:$CP$214"}</definedName>
    <definedName name="_cp4" localSheetId="25" hidden="1">{"'előző év december'!$A$2:$CP$214"}</definedName>
    <definedName name="_cp4" localSheetId="27" hidden="1">{"'előző év december'!$A$2:$CP$214"}</definedName>
    <definedName name="_cp4" localSheetId="28" hidden="1">{"'előző év december'!$A$2:$CP$214"}</definedName>
    <definedName name="_cp4" localSheetId="29" hidden="1">{"'előző év december'!$A$2:$CP$214"}</definedName>
    <definedName name="_cp4" localSheetId="30" hidden="1">{"'előző év december'!$A$2:$CP$214"}</definedName>
    <definedName name="_cp4" localSheetId="7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4" hidden="1">{"'előző év december'!$A$2:$CP$214"}</definedName>
    <definedName name="_cp4" hidden="1">{"'előző év december'!$A$2:$CP$214"}</definedName>
    <definedName name="_cp5" localSheetId="15" hidden="1">{"'előző év december'!$A$2:$CP$214"}</definedName>
    <definedName name="_cp5" localSheetId="17" hidden="1">{"'előző év december'!$A$2:$CP$214"}</definedName>
    <definedName name="_cp5" localSheetId="18" hidden="1">{"'előző év december'!$A$2:$CP$214"}</definedName>
    <definedName name="_cp5" localSheetId="19" hidden="1">{"'előző év december'!$A$2:$CP$214"}</definedName>
    <definedName name="_cp5" localSheetId="20" hidden="1">{"'előző év december'!$A$2:$CP$214"}</definedName>
    <definedName name="_cp5" localSheetId="21" hidden="1">{"'előző év december'!$A$2:$CP$214"}</definedName>
    <definedName name="_cp5" localSheetId="23" hidden="1">{"'előző év december'!$A$2:$CP$214"}</definedName>
    <definedName name="_cp5" localSheetId="24" hidden="1">{"'előző év december'!$A$2:$CP$214"}</definedName>
    <definedName name="_cp5" localSheetId="25" hidden="1">{"'előző év december'!$A$2:$CP$214"}</definedName>
    <definedName name="_cp5" localSheetId="27" hidden="1">{"'előző év december'!$A$2:$CP$214"}</definedName>
    <definedName name="_cp5" localSheetId="28" hidden="1">{"'előző év december'!$A$2:$CP$214"}</definedName>
    <definedName name="_cp5" localSheetId="29" hidden="1">{"'előző év december'!$A$2:$CP$214"}</definedName>
    <definedName name="_cp5" localSheetId="30" hidden="1">{"'előző év december'!$A$2:$CP$214"}</definedName>
    <definedName name="_cp5" localSheetId="7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4" hidden="1">{"'előző év december'!$A$2:$CP$214"}</definedName>
    <definedName name="_cp5" hidden="1">{"'előző év december'!$A$2:$CP$214"}</definedName>
    <definedName name="_cp7" localSheetId="15" hidden="1">{"'előző év december'!$A$2:$CP$214"}</definedName>
    <definedName name="_cp7" localSheetId="17" hidden="1">{"'előző év december'!$A$2:$CP$214"}</definedName>
    <definedName name="_cp7" localSheetId="18" hidden="1">{"'előző év december'!$A$2:$CP$214"}</definedName>
    <definedName name="_cp7" localSheetId="19" hidden="1">{"'előző év december'!$A$2:$CP$214"}</definedName>
    <definedName name="_cp7" localSheetId="20" hidden="1">{"'előző év december'!$A$2:$CP$214"}</definedName>
    <definedName name="_cp7" localSheetId="21" hidden="1">{"'előző év december'!$A$2:$CP$214"}</definedName>
    <definedName name="_cp7" localSheetId="23" hidden="1">{"'előző év december'!$A$2:$CP$214"}</definedName>
    <definedName name="_cp7" localSheetId="24" hidden="1">{"'előző év december'!$A$2:$CP$214"}</definedName>
    <definedName name="_cp7" localSheetId="25" hidden="1">{"'előző év december'!$A$2:$CP$214"}</definedName>
    <definedName name="_cp7" localSheetId="27" hidden="1">{"'előző év december'!$A$2:$CP$214"}</definedName>
    <definedName name="_cp7" localSheetId="28" hidden="1">{"'előző év december'!$A$2:$CP$214"}</definedName>
    <definedName name="_cp7" localSheetId="29" hidden="1">{"'előző év december'!$A$2:$CP$214"}</definedName>
    <definedName name="_cp7" localSheetId="30" hidden="1">{"'előző év december'!$A$2:$CP$214"}</definedName>
    <definedName name="_cp7" localSheetId="7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4" hidden="1">{"'előző év december'!$A$2:$CP$214"}</definedName>
    <definedName name="_cp7" hidden="1">{"'előző év december'!$A$2:$CP$214"}</definedName>
    <definedName name="_cp8" localSheetId="15" hidden="1">{"'előző év december'!$A$2:$CP$214"}</definedName>
    <definedName name="_cp8" localSheetId="17" hidden="1">{"'előző év december'!$A$2:$CP$214"}</definedName>
    <definedName name="_cp8" localSheetId="18" hidden="1">{"'előző év december'!$A$2:$CP$214"}</definedName>
    <definedName name="_cp8" localSheetId="19" hidden="1">{"'előző év december'!$A$2:$CP$214"}</definedName>
    <definedName name="_cp8" localSheetId="20" hidden="1">{"'előző év december'!$A$2:$CP$214"}</definedName>
    <definedName name="_cp8" localSheetId="21" hidden="1">{"'előző év december'!$A$2:$CP$214"}</definedName>
    <definedName name="_cp8" localSheetId="23" hidden="1">{"'előző év december'!$A$2:$CP$214"}</definedName>
    <definedName name="_cp8" localSheetId="24" hidden="1">{"'előző év december'!$A$2:$CP$214"}</definedName>
    <definedName name="_cp8" localSheetId="25" hidden="1">{"'előző év december'!$A$2:$CP$214"}</definedName>
    <definedName name="_cp8" localSheetId="27" hidden="1">{"'előző év december'!$A$2:$CP$214"}</definedName>
    <definedName name="_cp8" localSheetId="28" hidden="1">{"'előző év december'!$A$2:$CP$214"}</definedName>
    <definedName name="_cp8" localSheetId="29" hidden="1">{"'előző év december'!$A$2:$CP$214"}</definedName>
    <definedName name="_cp8" localSheetId="30" hidden="1">{"'előző év december'!$A$2:$CP$214"}</definedName>
    <definedName name="_cp8" localSheetId="7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4" hidden="1">{"'előző év december'!$A$2:$CP$214"}</definedName>
    <definedName name="_cp8" hidden="1">{"'előző év december'!$A$2:$CP$214"}</definedName>
    <definedName name="_cp9" localSheetId="15" hidden="1">{"'előző év december'!$A$2:$CP$214"}</definedName>
    <definedName name="_cp9" localSheetId="17" hidden="1">{"'előző év december'!$A$2:$CP$214"}</definedName>
    <definedName name="_cp9" localSheetId="18" hidden="1">{"'előző év december'!$A$2:$CP$214"}</definedName>
    <definedName name="_cp9" localSheetId="19" hidden="1">{"'előző év december'!$A$2:$CP$214"}</definedName>
    <definedName name="_cp9" localSheetId="20" hidden="1">{"'előző év december'!$A$2:$CP$214"}</definedName>
    <definedName name="_cp9" localSheetId="21" hidden="1">{"'előző év december'!$A$2:$CP$214"}</definedName>
    <definedName name="_cp9" localSheetId="23" hidden="1">{"'előző év december'!$A$2:$CP$214"}</definedName>
    <definedName name="_cp9" localSheetId="24" hidden="1">{"'előző év december'!$A$2:$CP$214"}</definedName>
    <definedName name="_cp9" localSheetId="25" hidden="1">{"'előző év december'!$A$2:$CP$214"}</definedName>
    <definedName name="_cp9" localSheetId="27" hidden="1">{"'előző év december'!$A$2:$CP$214"}</definedName>
    <definedName name="_cp9" localSheetId="28" hidden="1">{"'előző év december'!$A$2:$CP$214"}</definedName>
    <definedName name="_cp9" localSheetId="29" hidden="1">{"'előző év december'!$A$2:$CP$214"}</definedName>
    <definedName name="_cp9" localSheetId="30" hidden="1">{"'előző év december'!$A$2:$CP$214"}</definedName>
    <definedName name="_cp9" localSheetId="7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4" hidden="1">{"'előző év december'!$A$2:$CP$214"}</definedName>
    <definedName name="_cp9" hidden="1">{"'előző év december'!$A$2:$CP$214"}</definedName>
    <definedName name="_cpr2" localSheetId="15" hidden="1">{"'előző év december'!$A$2:$CP$214"}</definedName>
    <definedName name="_cpr2" localSheetId="17" hidden="1">{"'előző év december'!$A$2:$CP$214"}</definedName>
    <definedName name="_cpr2" localSheetId="18" hidden="1">{"'előző év december'!$A$2:$CP$214"}</definedName>
    <definedName name="_cpr2" localSheetId="19" hidden="1">{"'előző év december'!$A$2:$CP$214"}</definedName>
    <definedName name="_cpr2" localSheetId="20" hidden="1">{"'előző év december'!$A$2:$CP$214"}</definedName>
    <definedName name="_cpr2" localSheetId="21" hidden="1">{"'előző év december'!$A$2:$CP$214"}</definedName>
    <definedName name="_cpr2" localSheetId="23" hidden="1">{"'előző év december'!$A$2:$CP$214"}</definedName>
    <definedName name="_cpr2" localSheetId="24" hidden="1">{"'előző év december'!$A$2:$CP$214"}</definedName>
    <definedName name="_cpr2" localSheetId="25" hidden="1">{"'előző év december'!$A$2:$CP$214"}</definedName>
    <definedName name="_cpr2" localSheetId="27" hidden="1">{"'előző év december'!$A$2:$CP$214"}</definedName>
    <definedName name="_cpr2" localSheetId="28" hidden="1">{"'előző év december'!$A$2:$CP$214"}</definedName>
    <definedName name="_cpr2" localSheetId="29" hidden="1">{"'előző év december'!$A$2:$CP$214"}</definedName>
    <definedName name="_cpr2" localSheetId="30" hidden="1">{"'előző év december'!$A$2:$CP$214"}</definedName>
    <definedName name="_cpr2" localSheetId="7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4" hidden="1">{"'előző év december'!$A$2:$CP$214"}</definedName>
    <definedName name="_cpr2" hidden="1">{"'előző év december'!$A$2:$CP$214"}</definedName>
    <definedName name="_cpr4" localSheetId="15" hidden="1">{"'előző év december'!$A$2:$CP$214"}</definedName>
    <definedName name="_cpr4" localSheetId="17" hidden="1">{"'előző év december'!$A$2:$CP$214"}</definedName>
    <definedName name="_cpr4" localSheetId="18" hidden="1">{"'előző év december'!$A$2:$CP$214"}</definedName>
    <definedName name="_cpr4" localSheetId="19" hidden="1">{"'előző év december'!$A$2:$CP$214"}</definedName>
    <definedName name="_cpr4" localSheetId="20" hidden="1">{"'előző év december'!$A$2:$CP$214"}</definedName>
    <definedName name="_cpr4" localSheetId="21" hidden="1">{"'előző év december'!$A$2:$CP$214"}</definedName>
    <definedName name="_cpr4" localSheetId="23" hidden="1">{"'előző év december'!$A$2:$CP$214"}</definedName>
    <definedName name="_cpr4" localSheetId="24" hidden="1">{"'előző év december'!$A$2:$CP$214"}</definedName>
    <definedName name="_cpr4" localSheetId="25" hidden="1">{"'előző év december'!$A$2:$CP$214"}</definedName>
    <definedName name="_cpr4" localSheetId="27" hidden="1">{"'előző év december'!$A$2:$CP$214"}</definedName>
    <definedName name="_cpr4" localSheetId="28" hidden="1">{"'előző év december'!$A$2:$CP$214"}</definedName>
    <definedName name="_cpr4" localSheetId="29" hidden="1">{"'előző év december'!$A$2:$CP$214"}</definedName>
    <definedName name="_cpr4" localSheetId="30" hidden="1">{"'előző év december'!$A$2:$CP$214"}</definedName>
    <definedName name="_cpr4" localSheetId="7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4" hidden="1">{"'előző év december'!$A$2:$CP$214"}</definedName>
    <definedName name="_cpr4" hidden="1">{"'előző év december'!$A$2:$CP$214"}</definedName>
    <definedName name="_Dist_Bin" hidden="1">#REF!</definedName>
    <definedName name="_Dist_Values" hidden="1">#REF!</definedName>
    <definedName name="_Fill" localSheetId="17" hidden="1">#REF!</definedName>
    <definedName name="_Fill" localSheetId="19" hidden="1">#REF!</definedName>
    <definedName name="_Fill" localSheetId="25" hidden="1">#REF!</definedName>
    <definedName name="_Fill" localSheetId="28" hidden="1">#REF!</definedName>
    <definedName name="_Fill" localSheetId="29" hidden="1">#REF!</definedName>
    <definedName name="_Fill" localSheetId="7" hidden="1">#REF!</definedName>
    <definedName name="_Fill" localSheetId="10" hidden="1">#REF!</definedName>
    <definedName name="_Fill" localSheetId="13" hidden="1">#REF!</definedName>
    <definedName name="_Fill" hidden="1">#REF!</definedName>
    <definedName name="_Fill1" hidden="1">#REF!</definedName>
    <definedName name="_Filler" hidden="1">[33]A!$A$43:$A$598</definedName>
    <definedName name="_xlnm._FilterDatabase" hidden="1">[34]C!$P$428:$T$428</definedName>
    <definedName name="_Key1" localSheetId="27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10" hidden="1">#REF!</definedName>
    <definedName name="_Key1" hidden="1">#REF!</definedName>
    <definedName name="_Key2" localSheetId="27" hidden="1">#REF!</definedName>
    <definedName name="_Key2" localSheetId="28" hidden="1">#REF!</definedName>
    <definedName name="_Key2" localSheetId="29" hidden="1">#REF!</definedName>
    <definedName name="_Key2" localSheetId="30" hidden="1">#REF!</definedName>
    <definedName name="_Key2" localSheetId="10" hidden="1">#REF!</definedName>
    <definedName name="_Key2" hidden="1">#REF!</definedName>
    <definedName name="_Order1" localSheetId="15" hidden="1">255</definedName>
    <definedName name="_Order1" localSheetId="18" hidden="1">255</definedName>
    <definedName name="_Order1" localSheetId="19" hidden="1">255</definedName>
    <definedName name="_Order1" localSheetId="20" hidden="1">255</definedName>
    <definedName name="_Order1" localSheetId="21" hidden="1">255</definedName>
    <definedName name="_Order1" localSheetId="23" hidden="1">255</definedName>
    <definedName name="_Order1" localSheetId="24" hidden="1">255</definedName>
    <definedName name="_Order1" localSheetId="25" hidden="1">255</definedName>
    <definedName name="_Order1" localSheetId="27" hidden="1">255</definedName>
    <definedName name="_Order1" localSheetId="28" hidden="1">255</definedName>
    <definedName name="_Order1" localSheetId="29" hidden="1">255</definedName>
    <definedName name="_Order1" localSheetId="30" hidden="1">255</definedName>
    <definedName name="_Order1" localSheetId="10" hidden="1">0</definedName>
    <definedName name="_Order1" hidden="1">0</definedName>
    <definedName name="_Order2" localSheetId="15" hidden="1">255</definedName>
    <definedName name="_Order2" localSheetId="18" hidden="1">255</definedName>
    <definedName name="_Order2" localSheetId="19" hidden="1">255</definedName>
    <definedName name="_Order2" localSheetId="20" hidden="1">255</definedName>
    <definedName name="_Order2" localSheetId="21" hidden="1">255</definedName>
    <definedName name="_Order2" localSheetId="23" hidden="1">255</definedName>
    <definedName name="_Order2" localSheetId="24" hidden="1">255</definedName>
    <definedName name="_Order2" localSheetId="25" hidden="1">255</definedName>
    <definedName name="_Order2" localSheetId="27" hidden="1">255</definedName>
    <definedName name="_Order2" localSheetId="28" hidden="1">255</definedName>
    <definedName name="_Order2" localSheetId="29" hidden="1">255</definedName>
    <definedName name="_Order2" localSheetId="30" hidden="1">255</definedName>
    <definedName name="_Order2" localSheetId="10" hidden="1">0</definedName>
    <definedName name="_Order2" hidden="1">0</definedName>
    <definedName name="_Parse_Out" localSheetId="27" hidden="1">#REF!</definedName>
    <definedName name="_Parse_Out" localSheetId="28" hidden="1">#REF!</definedName>
    <definedName name="_Parse_Out" localSheetId="29" hidden="1">#REF!</definedName>
    <definedName name="_Parse_Out" localSheetId="30" hidden="1">#REF!</definedName>
    <definedName name="_Parse_Out" localSheetId="10" hidden="1">#REF!</definedName>
    <definedName name="_Parse_Out" hidden="1">#REF!</definedName>
    <definedName name="_Regression_Int" hidden="1">1</definedName>
    <definedName name="_Regression_Out" localSheetId="27" hidden="1">#REF!</definedName>
    <definedName name="_Regression_Out" localSheetId="28" hidden="1">#REF!</definedName>
    <definedName name="_Regression_Out" localSheetId="29" hidden="1">#REF!</definedName>
    <definedName name="_Regression_Out" localSheetId="30" hidden="1">#REF!</definedName>
    <definedName name="_Regression_Out" localSheetId="10" hidden="1">#REF!</definedName>
    <definedName name="_Regression_Out" hidden="1">#REF!</definedName>
    <definedName name="_Regression_X" localSheetId="15" hidden="1">#REF!</definedName>
    <definedName name="_Regression_X" localSheetId="17" hidden="1">#REF!</definedName>
    <definedName name="_Regression_X" localSheetId="18" hidden="1">#REF!</definedName>
    <definedName name="_Regression_X" localSheetId="19" hidden="1">#REF!</definedName>
    <definedName name="_Regression_X" localSheetId="23" hidden="1">#REF!</definedName>
    <definedName name="_Regression_X" localSheetId="24" hidden="1">#REF!</definedName>
    <definedName name="_Regression_X" localSheetId="25" hidden="1">#REF!</definedName>
    <definedName name="_Regression_X" localSheetId="28" hidden="1">#REF!</definedName>
    <definedName name="_Regression_X" localSheetId="29" hidden="1">#REF!</definedName>
    <definedName name="_Regression_X" localSheetId="7" hidden="1">#REF!</definedName>
    <definedName name="_Regression_X" localSheetId="10" hidden="1">#REF!</definedName>
    <definedName name="_Regression_X" localSheetId="13" hidden="1">#REF!</definedName>
    <definedName name="_Regression_X" hidden="1">#REF!</definedName>
    <definedName name="_Regression_Y" localSheetId="15" hidden="1">#REF!</definedName>
    <definedName name="_Regression_Y" localSheetId="17" hidden="1">#REF!</definedName>
    <definedName name="_Regression_Y" localSheetId="19" hidden="1">#REF!</definedName>
    <definedName name="_Regression_Y" localSheetId="25" hidden="1">#REF!</definedName>
    <definedName name="_Regression_Y" localSheetId="28" hidden="1">#REF!</definedName>
    <definedName name="_Regression_Y" localSheetId="29" hidden="1">#REF!</definedName>
    <definedName name="_Regression_Y" localSheetId="7" hidden="1">#REF!</definedName>
    <definedName name="_Regression_Y" localSheetId="10" hidden="1">#REF!</definedName>
    <definedName name="_Regression_Y" localSheetId="13" hidden="1">#REF!</definedName>
    <definedName name="_Regression_Y" hidden="1">#REF!</definedName>
    <definedName name="_Sort" hidden="1">#REF!</definedName>
    <definedName name="ACwvu.PLA1." localSheetId="27" hidden="1">'[35]COP FED'!#REF!</definedName>
    <definedName name="ACwvu.PLA1." localSheetId="28" hidden="1">'[35]COP FED'!#REF!</definedName>
    <definedName name="ACwvu.PLA1." localSheetId="29" hidden="1">'[35]COP FED'!#REF!</definedName>
    <definedName name="ACwvu.PLA1." localSheetId="30" hidden="1">'[35]COP FED'!#REF!</definedName>
    <definedName name="ACwvu.PLA1." localSheetId="10" hidden="1">'[35]COP FED'!#REF!</definedName>
    <definedName name="ACwvu.PLA1." hidden="1">'[35]COP FED'!#REF!</definedName>
    <definedName name="ACwvu.PLA2." hidden="1">'[35]COP FED'!$A$1:$N$49</definedName>
    <definedName name="aloha" localSheetId="15" hidden="1">'[36]i2-KA'!#REF!</definedName>
    <definedName name="aloha" localSheetId="17" hidden="1">'[36]i2-KA'!#REF!</definedName>
    <definedName name="aloha" localSheetId="18" hidden="1">'[37]i2-KA'!#REF!</definedName>
    <definedName name="aloha" localSheetId="19" hidden="1">'[37]i2-KA'!#REF!</definedName>
    <definedName name="aloha" localSheetId="23" hidden="1">'[37]i2-KA'!#REF!</definedName>
    <definedName name="aloha" localSheetId="24" hidden="1">'[37]i2-KA'!#REF!</definedName>
    <definedName name="aloha" localSheetId="27" hidden="1">'[37]i2-KA'!#REF!</definedName>
    <definedName name="aloha" localSheetId="28" hidden="1">'[37]i2-KA'!#REF!</definedName>
    <definedName name="aloha" localSheetId="29" hidden="1">'[37]i2-KA'!#REF!</definedName>
    <definedName name="aloha" localSheetId="30" hidden="1">'[37]i2-KA'!#REF!</definedName>
    <definedName name="aloha" localSheetId="7" hidden="1">'[36]i2-KA'!#REF!</definedName>
    <definedName name="aloha" localSheetId="10" hidden="1">'[37]i2-KA'!#REF!</definedName>
    <definedName name="aloha" localSheetId="13" hidden="1">'[36]i2-KA'!#REF!</definedName>
    <definedName name="aloha" hidden="1">'[36]i2-KA'!#REF!</definedName>
    <definedName name="anscount" hidden="1">1</definedName>
    <definedName name="asdfasd" localSheetId="15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localSheetId="21" hidden="1">{"'előző év december'!$A$2:$CP$214"}</definedName>
    <definedName name="asdfasd" localSheetId="23" hidden="1">{"'előző év december'!$A$2:$CP$214"}</definedName>
    <definedName name="asdfasd" localSheetId="24" hidden="1">{"'előző év december'!$A$2:$CP$214"}</definedName>
    <definedName name="asdfasd" localSheetId="25" hidden="1">{"'előző év december'!$A$2:$CP$214"}</definedName>
    <definedName name="asdfasd" localSheetId="27" hidden="1">{"'előző év december'!$A$2:$CP$214"}</definedName>
    <definedName name="asdfasd" localSheetId="28" hidden="1">{"'előző év december'!$A$2:$CP$214"}</definedName>
    <definedName name="asdfasd" localSheetId="29" hidden="1">{"'előző év december'!$A$2:$CP$214"}</definedName>
    <definedName name="asdfasd" localSheetId="30" hidden="1">{"'előző év december'!$A$2:$CP$214"}</definedName>
    <definedName name="asdfasd" localSheetId="7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4" hidden="1">{"'előző év december'!$A$2:$CP$214"}</definedName>
    <definedName name="asdfasd" hidden="1">{"'előző év december'!$A$2:$CP$214"}</definedName>
    <definedName name="bb" localSheetId="15" hidden="1">{"Riqfin97",#N/A,FALSE,"Tran";"Riqfinpro",#N/A,FALSE,"Tran"}</definedName>
    <definedName name="bb" localSheetId="17" hidden="1">{"Riqfin97",#N/A,FALSE,"Tran";"Riqfinpro",#N/A,FALSE,"Tran"}</definedName>
    <definedName name="bb" localSheetId="18" hidden="1">{"Riqfin97",#N/A,FALSE,"Tran";"Riqfinpro",#N/A,FALSE,"Tran"}</definedName>
    <definedName name="bb" localSheetId="19" hidden="1">{"Riqfin97",#N/A,FALSE,"Tran";"Riqfinpro",#N/A,FALSE,"Tran"}</definedName>
    <definedName name="bb" localSheetId="20" hidden="1">{"Riqfin97",#N/A,FALSE,"Tran";"Riqfinpro",#N/A,FALSE,"Tran"}</definedName>
    <definedName name="bb" localSheetId="21" hidden="1">{"Riqfin97",#N/A,FALSE,"Tran";"Riqfinpro",#N/A,FALSE,"Tran"}</definedName>
    <definedName name="bb" localSheetId="23" hidden="1">{"Riqfin97",#N/A,FALSE,"Tran";"Riqfinpro",#N/A,FALSE,"Tran"}</definedName>
    <definedName name="bb" localSheetId="24" hidden="1">{"Riqfin97",#N/A,FALSE,"Tran";"Riqfinpro",#N/A,FALSE,"Tran"}</definedName>
    <definedName name="bb" localSheetId="25" hidden="1">{"Riqfin97",#N/A,FALSE,"Tran";"Riqfinpro",#N/A,FALSE,"Tran"}</definedName>
    <definedName name="bb" localSheetId="27" hidden="1">{"Riqfin97",#N/A,FALSE,"Tran";"Riqfinpro",#N/A,FALSE,"Tran"}</definedName>
    <definedName name="bb" localSheetId="28" hidden="1">{"Riqfin97",#N/A,FALSE,"Tran";"Riqfinpro",#N/A,FALSE,"Tran"}</definedName>
    <definedName name="bb" localSheetId="29" hidden="1">{"Riqfin97",#N/A,FALSE,"Tran";"Riqfinpro",#N/A,FALSE,"Tran"}</definedName>
    <definedName name="bb" localSheetId="30" hidden="1">{"Riqfin97",#N/A,FALSE,"Tran";"Riqfinpro",#N/A,FALSE,"Tran"}</definedName>
    <definedName name="bb" localSheetId="7" hidden="1">{"Riqfin97",#N/A,FALSE,"Tran";"Riqfinpro",#N/A,FALSE,"Tran"}</definedName>
    <definedName name="bb" localSheetId="10" hidden="1">{"Riqfin97",#N/A,FALSE,"Tran";"Riqfinpro",#N/A,FALSE,"Tran"}</definedName>
    <definedName name="bb" localSheetId="11" hidden="1">{"Riqfin97",#N/A,FALSE,"Tran";"Riqfinpro",#N/A,FALSE,"Tran"}</definedName>
    <definedName name="bb" localSheetId="13" hidden="1">{"Riqfin97",#N/A,FALSE,"Tran";"Riqfinpro",#N/A,FALSE,"Tran"}</definedName>
    <definedName name="bb" localSheetId="14" hidden="1">{"Riqfin97",#N/A,FALSE,"Tran";"Riqfinpro",#N/A,FALSE,"Tran"}</definedName>
    <definedName name="bb" hidden="1">{"Riqfin97",#N/A,FALSE,"Tran";"Riqfinpro",#N/A,FALSE,"Tran"}</definedName>
    <definedName name="bbb" localSheetId="15" hidden="1">{"Riqfin97",#N/A,FALSE,"Tran";"Riqfinpro",#N/A,FALSE,"Tran"}</definedName>
    <definedName name="bbb" localSheetId="17" hidden="1">{"Riqfin97",#N/A,FALSE,"Tran";"Riqfinpro",#N/A,FALSE,"Tran"}</definedName>
    <definedName name="bbb" localSheetId="18" hidden="1">{"Riqfin97",#N/A,FALSE,"Tran";"Riqfinpro",#N/A,FALSE,"Tran"}</definedName>
    <definedName name="bbb" localSheetId="19" hidden="1">{"Riqfin97",#N/A,FALSE,"Tran";"Riqfinpro",#N/A,FALSE,"Tran"}</definedName>
    <definedName name="bbb" localSheetId="20" hidden="1">{"Riqfin97",#N/A,FALSE,"Tran";"Riqfinpro",#N/A,FALSE,"Tran"}</definedName>
    <definedName name="bbb" localSheetId="21" hidden="1">{"Riqfin97",#N/A,FALSE,"Tran";"Riqfinpro",#N/A,FALSE,"Tran"}</definedName>
    <definedName name="bbb" localSheetId="23" hidden="1">{"Riqfin97",#N/A,FALSE,"Tran";"Riqfinpro",#N/A,FALSE,"Tran"}</definedName>
    <definedName name="bbb" localSheetId="24" hidden="1">{"Riqfin97",#N/A,FALSE,"Tran";"Riqfinpro",#N/A,FALSE,"Tran"}</definedName>
    <definedName name="bbb" localSheetId="25" hidden="1">{"Riqfin97",#N/A,FALSE,"Tran";"Riqfinpro",#N/A,FALSE,"Tran"}</definedName>
    <definedName name="bbb" localSheetId="27" hidden="1">{"Riqfin97",#N/A,FALSE,"Tran";"Riqfinpro",#N/A,FALSE,"Tran"}</definedName>
    <definedName name="bbb" localSheetId="28" hidden="1">{"Riqfin97",#N/A,FALSE,"Tran";"Riqfinpro",#N/A,FALSE,"Tran"}</definedName>
    <definedName name="bbb" localSheetId="29" hidden="1">{"Riqfin97",#N/A,FALSE,"Tran";"Riqfinpro",#N/A,FALSE,"Tran"}</definedName>
    <definedName name="bbb" localSheetId="30" hidden="1">{"Riqfin97",#N/A,FALSE,"Tran";"Riqfinpro",#N/A,FALSE,"Tran"}</definedName>
    <definedName name="bbb" localSheetId="7" hidden="1">{"Riqfin97",#N/A,FALSE,"Tran";"Riqfinpro",#N/A,FALSE,"Tran"}</definedName>
    <definedName name="bbb" localSheetId="10" hidden="1">{"Riqfin97",#N/A,FALSE,"Tran";"Riqfinpro",#N/A,FALSE,"Tran"}</definedName>
    <definedName name="bbb" localSheetId="11" hidden="1">{"Riqfin97",#N/A,FALSE,"Tran";"Riqfinpro",#N/A,FALSE,"Tran"}</definedName>
    <definedName name="bbb" localSheetId="13" hidden="1">{"Riqfin97",#N/A,FALSE,"Tran";"Riqfinpro",#N/A,FALSE,"Tran"}</definedName>
    <definedName name="bbb" localSheetId="14" hidden="1">{"Riqfin97",#N/A,FALSE,"Tran";"Riqfinpro",#N/A,FALSE,"Tran"}</definedName>
    <definedName name="bbb" hidden="1">{"Riqfin97",#N/A,FALSE,"Tran";"Riqfinpro",#N/A,FALSE,"Tran"}</definedName>
    <definedName name="bfftsy" hidden="1">[1]ER!#REF!</definedName>
    <definedName name="bfsdhtr" hidden="1">[1]WB!#REF!</definedName>
    <definedName name="BLPH1" hidden="1">'[38]Ex rate bloom'!$A$4</definedName>
    <definedName name="BLPH2" hidden="1">'[38]Ex rate bloom'!$D$4</definedName>
    <definedName name="BLPH3" hidden="1">'[38]Ex rate bloom'!$G$4</definedName>
    <definedName name="BLPH4" hidden="1">'[38]Ex rate bloom'!$J$4</definedName>
    <definedName name="BLPH5" hidden="1">'[38]Ex rate bloom'!$M$4</definedName>
    <definedName name="BLPH6" hidden="1">'[38]Ex rate bloom'!$P$4</definedName>
    <definedName name="BLPH7" hidden="1">'[38]Ex rate bloom'!$S$4</definedName>
    <definedName name="BLPH8" hidden="1">'[38]Ex rate bloom'!$V$4</definedName>
    <definedName name="bn" localSheetId="15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localSheetId="21" hidden="1">{"'előző év december'!$A$2:$CP$214"}</definedName>
    <definedName name="bn" localSheetId="23" hidden="1">{"'előző év december'!$A$2:$CP$214"}</definedName>
    <definedName name="bn" localSheetId="24" hidden="1">{"'előző év december'!$A$2:$CP$214"}</definedName>
    <definedName name="bn" localSheetId="25" hidden="1">{"'előző év december'!$A$2:$CP$214"}</definedName>
    <definedName name="bn" localSheetId="27" hidden="1">{"'előző év december'!$A$2:$CP$214"}</definedName>
    <definedName name="bn" localSheetId="28" hidden="1">{"'előző év december'!$A$2:$CP$214"}</definedName>
    <definedName name="bn" localSheetId="29" hidden="1">{"'előző év december'!$A$2:$CP$214"}</definedName>
    <definedName name="bn" localSheetId="30" hidden="1">{"'előző év december'!$A$2:$CP$214"}</definedName>
    <definedName name="bn" localSheetId="7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4" hidden="1">{"'előző év december'!$A$2:$CP$214"}</definedName>
    <definedName name="bn" hidden="1">{"'előző év december'!$A$2:$CP$214"}</definedName>
    <definedName name="cc" localSheetId="15" hidden="1">{"Riqfin97",#N/A,FALSE,"Tran";"Riqfinpro",#N/A,FALSE,"Tran"}</definedName>
    <definedName name="cc" localSheetId="17" hidden="1">{"Riqfin97",#N/A,FALSE,"Tran";"Riqfinpro",#N/A,FALSE,"Tran"}</definedName>
    <definedName name="cc" localSheetId="18" hidden="1">{"Riqfin97",#N/A,FALSE,"Tran";"Riqfinpro",#N/A,FALSE,"Tran"}</definedName>
    <definedName name="cc" localSheetId="19" hidden="1">{"Riqfin97",#N/A,FALSE,"Tran";"Riqfinpro",#N/A,FALSE,"Tran"}</definedName>
    <definedName name="cc" localSheetId="20" hidden="1">{"Riqfin97",#N/A,FALSE,"Tran";"Riqfinpro",#N/A,FALSE,"Tran"}</definedName>
    <definedName name="cc" localSheetId="21" hidden="1">{"Riqfin97",#N/A,FALSE,"Tran";"Riqfinpro",#N/A,FALSE,"Tran"}</definedName>
    <definedName name="cc" localSheetId="23" hidden="1">{"Riqfin97",#N/A,FALSE,"Tran";"Riqfinpro",#N/A,FALSE,"Tran"}</definedName>
    <definedName name="cc" localSheetId="24" hidden="1">{"Riqfin97",#N/A,FALSE,"Tran";"Riqfinpro",#N/A,FALSE,"Tran"}</definedName>
    <definedName name="cc" localSheetId="25" hidden="1">{"Riqfin97",#N/A,FALSE,"Tran";"Riqfinpro",#N/A,FALSE,"Tran"}</definedName>
    <definedName name="cc" localSheetId="27" hidden="1">{"Riqfin97",#N/A,FALSE,"Tran";"Riqfinpro",#N/A,FALSE,"Tran"}</definedName>
    <definedName name="cc" localSheetId="28" hidden="1">{"Riqfin97",#N/A,FALSE,"Tran";"Riqfinpro",#N/A,FALSE,"Tran"}</definedName>
    <definedName name="cc" localSheetId="29" hidden="1">{"Riqfin97",#N/A,FALSE,"Tran";"Riqfinpro",#N/A,FALSE,"Tran"}</definedName>
    <definedName name="cc" localSheetId="30" hidden="1">{"Riqfin97",#N/A,FALSE,"Tran";"Riqfinpro",#N/A,FALSE,"Tran"}</definedName>
    <definedName name="cc" localSheetId="7" hidden="1">{"Riqfin97",#N/A,FALSE,"Tran";"Riqfinpro",#N/A,FALSE,"Tran"}</definedName>
    <definedName name="cc" localSheetId="10" hidden="1">{"Riqfin97",#N/A,FALSE,"Tran";"Riqfinpro",#N/A,FALSE,"Tran"}</definedName>
    <definedName name="cc" localSheetId="11" hidden="1">{"Riqfin97",#N/A,FALSE,"Tran";"Riqfinpro",#N/A,FALSE,"Tran"}</definedName>
    <definedName name="cc" localSheetId="13" hidden="1">{"Riqfin97",#N/A,FALSE,"Tran";"Riqfinpro",#N/A,FALSE,"Tran"}</definedName>
    <definedName name="cc" localSheetId="14" hidden="1">{"Riqfin97",#N/A,FALSE,"Tran";"Riqfinpro",#N/A,FALSE,"Tran"}</definedName>
    <definedName name="cc" hidden="1">{"Riqfin97",#N/A,FALSE,"Tran";"Riqfinpro",#N/A,FALSE,"Tran"}</definedName>
    <definedName name="ccc" localSheetId="15" hidden="1">{"Riqfin97",#N/A,FALSE,"Tran";"Riqfinpro",#N/A,FALSE,"Tran"}</definedName>
    <definedName name="ccc" localSheetId="17" hidden="1">{"Riqfin97",#N/A,FALSE,"Tran";"Riqfinpro",#N/A,FALSE,"Tran"}</definedName>
    <definedName name="ccc" localSheetId="18" hidden="1">{"Riqfin97",#N/A,FALSE,"Tran";"Riqfinpro",#N/A,FALSE,"Tran"}</definedName>
    <definedName name="ccc" localSheetId="19" hidden="1">{"Riqfin97",#N/A,FALSE,"Tran";"Riqfinpro",#N/A,FALSE,"Tran"}</definedName>
    <definedName name="ccc" localSheetId="20" hidden="1">{"Riqfin97",#N/A,FALSE,"Tran";"Riqfinpro",#N/A,FALSE,"Tran"}</definedName>
    <definedName name="ccc" localSheetId="21" hidden="1">{"Riqfin97",#N/A,FALSE,"Tran";"Riqfinpro",#N/A,FALSE,"Tran"}</definedName>
    <definedName name="ccc" localSheetId="23" hidden="1">{"Riqfin97",#N/A,FALSE,"Tran";"Riqfinpro",#N/A,FALSE,"Tran"}</definedName>
    <definedName name="ccc" localSheetId="24" hidden="1">{"Riqfin97",#N/A,FALSE,"Tran";"Riqfinpro",#N/A,FALSE,"Tran"}</definedName>
    <definedName name="ccc" localSheetId="25" hidden="1">{"Riqfin97",#N/A,FALSE,"Tran";"Riqfinpro",#N/A,FALSE,"Tran"}</definedName>
    <definedName name="ccc" localSheetId="27" hidden="1">{"Riqfin97",#N/A,FALSE,"Tran";"Riqfinpro",#N/A,FALSE,"Tran"}</definedName>
    <definedName name="ccc" localSheetId="28" hidden="1">{"Riqfin97",#N/A,FALSE,"Tran";"Riqfinpro",#N/A,FALSE,"Tran"}</definedName>
    <definedName name="ccc" localSheetId="29" hidden="1">{"Riqfin97",#N/A,FALSE,"Tran";"Riqfinpro",#N/A,FALSE,"Tran"}</definedName>
    <definedName name="ccc" localSheetId="30" hidden="1">{"Riqfin97",#N/A,FALSE,"Tran";"Riqfinpro",#N/A,FALSE,"Tran"}</definedName>
    <definedName name="ccc" localSheetId="7" hidden="1">{"Riqfin97",#N/A,FALSE,"Tran";"Riqfinpro",#N/A,FALSE,"Tran"}</definedName>
    <definedName name="ccc" localSheetId="10" hidden="1">{"Riqfin97",#N/A,FALSE,"Tran";"Riqfinpro",#N/A,FALSE,"Tran"}</definedName>
    <definedName name="ccc" localSheetId="11" hidden="1">{"Riqfin97",#N/A,FALSE,"Tran";"Riqfinpro",#N/A,FALSE,"Tran"}</definedName>
    <definedName name="ccc" localSheetId="13" hidden="1">{"Riqfin97",#N/A,FALSE,"Tran";"Riqfinpro",#N/A,FALSE,"Tran"}</definedName>
    <definedName name="ccc" localSheetId="14" hidden="1">{"Riqfin97",#N/A,FALSE,"Tran";"Riqfinpro",#N/A,FALSE,"Tran"}</definedName>
    <definedName name="ccc" hidden="1">{"Riqfin97",#N/A,FALSE,"Tran";"Riqfinpro",#N/A,FALSE,"Tran"}</definedName>
    <definedName name="cp" localSheetId="15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localSheetId="21" hidden="1">{"'előző év december'!$A$2:$CP$214"}</definedName>
    <definedName name="cp" localSheetId="23" hidden="1">{"'előző év december'!$A$2:$CP$214"}</definedName>
    <definedName name="cp" localSheetId="24" hidden="1">{"'előző év december'!$A$2:$CP$214"}</definedName>
    <definedName name="cp" localSheetId="25" hidden="1">{"'előző év december'!$A$2:$CP$214"}</definedName>
    <definedName name="cp" localSheetId="27" hidden="1">{"'előző év december'!$A$2:$CP$214"}</definedName>
    <definedName name="cp" localSheetId="28" hidden="1">{"'előző év december'!$A$2:$CP$214"}</definedName>
    <definedName name="cp" localSheetId="29" hidden="1">{"'előző év december'!$A$2:$CP$214"}</definedName>
    <definedName name="cp" localSheetId="30" hidden="1">{"'előző év december'!$A$2:$CP$214"}</definedName>
    <definedName name="cp" localSheetId="7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4" hidden="1">{"'előző év december'!$A$2:$CP$214"}</definedName>
    <definedName name="cp" hidden="1">{"'előző év december'!$A$2:$CP$214"}</definedName>
    <definedName name="cpr" localSheetId="15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localSheetId="21" hidden="1">{"'előző év december'!$A$2:$CP$214"}</definedName>
    <definedName name="cpr" localSheetId="23" hidden="1">{"'előző év december'!$A$2:$CP$214"}</definedName>
    <definedName name="cpr" localSheetId="24" hidden="1">{"'előző év december'!$A$2:$CP$214"}</definedName>
    <definedName name="cpr" localSheetId="25" hidden="1">{"'előző év december'!$A$2:$CP$214"}</definedName>
    <definedName name="cpr" localSheetId="27" hidden="1">{"'előző év december'!$A$2:$CP$214"}</definedName>
    <definedName name="cpr" localSheetId="28" hidden="1">{"'előző év december'!$A$2:$CP$214"}</definedName>
    <definedName name="cpr" localSheetId="29" hidden="1">{"'előző év december'!$A$2:$CP$214"}</definedName>
    <definedName name="cpr" localSheetId="30" hidden="1">{"'előző év december'!$A$2:$CP$214"}</definedName>
    <definedName name="cpr" localSheetId="7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4" hidden="1">{"'előző év december'!$A$2:$CP$214"}</definedName>
    <definedName name="cpr" hidden="1">{"'előző év december'!$A$2:$CP$214"}</definedName>
    <definedName name="cprsa" localSheetId="15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localSheetId="21" hidden="1">{"'előző év december'!$A$2:$CP$214"}</definedName>
    <definedName name="cprsa" localSheetId="23" hidden="1">{"'előző év december'!$A$2:$CP$214"}</definedName>
    <definedName name="cprsa" localSheetId="24" hidden="1">{"'előző év december'!$A$2:$CP$214"}</definedName>
    <definedName name="cprsa" localSheetId="25" hidden="1">{"'előző év december'!$A$2:$CP$214"}</definedName>
    <definedName name="cprsa" localSheetId="27" hidden="1">{"'előző év december'!$A$2:$CP$214"}</definedName>
    <definedName name="cprsa" localSheetId="28" hidden="1">{"'előző év december'!$A$2:$CP$214"}</definedName>
    <definedName name="cprsa" localSheetId="29" hidden="1">{"'előző év december'!$A$2:$CP$214"}</definedName>
    <definedName name="cprsa" localSheetId="30" hidden="1">{"'előző év december'!$A$2:$CP$214"}</definedName>
    <definedName name="cprsa" localSheetId="7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4" hidden="1">{"'előző év december'!$A$2:$CP$214"}</definedName>
    <definedName name="cprsa" hidden="1">{"'előző év december'!$A$2:$CP$214"}</definedName>
    <definedName name="Cwvu.a." localSheetId="27" hidden="1">[39]BOP!$A$36:$IV$36,[39]BOP!$A$44:$IV$44,[39]BOP!$A$59:$IV$59,[39]BOP!#REF!,[39]BOP!#REF!,[39]BOP!$A$81:$IV$88</definedName>
    <definedName name="Cwvu.a." localSheetId="28" hidden="1">[39]BOP!$A$36:$IV$36,[39]BOP!$A$44:$IV$44,[39]BOP!$A$59:$IV$59,[39]BOP!#REF!,[39]BOP!#REF!,[39]BOP!$A$81:$IV$88</definedName>
    <definedName name="Cwvu.a." localSheetId="29" hidden="1">[39]BOP!$A$36:$IV$36,[39]BOP!$A$44:$IV$44,[39]BOP!$A$59:$IV$59,[39]BOP!#REF!,[39]BOP!#REF!,[39]BOP!$A$81:$IV$88</definedName>
    <definedName name="Cwvu.a." localSheetId="30" hidden="1">[39]BOP!$A$36:$IV$36,[39]BOP!$A$44:$IV$44,[39]BOP!$A$59:$IV$59,[39]BOP!#REF!,[39]BOP!#REF!,[39]BOP!$A$81:$IV$88</definedName>
    <definedName name="Cwvu.a." localSheetId="10" hidden="1">[39]BOP!$A$36:$IV$36,[39]BOP!$A$44:$IV$44,[39]BOP!$A$59:$IV$59,[39]BOP!#REF!,[39]BOP!#REF!,[39]BOP!$A$81:$IV$88</definedName>
    <definedName name="Cwvu.a." hidden="1">[39]BOP!$A$36:$IV$36,[39]BOP!$A$44:$IV$44,[39]BOP!$A$59:$IV$59,[39]BOP!#REF!,[39]BOP!#REF!,[39]BOP!$A$81:$IV$88</definedName>
    <definedName name="Cwvu.bop." localSheetId="27" hidden="1">[39]BOP!$A$36:$IV$36,[39]BOP!$A$44:$IV$44,[39]BOP!$A$59:$IV$59,[39]BOP!#REF!,[39]BOP!#REF!,[39]BOP!$A$81:$IV$88</definedName>
    <definedName name="Cwvu.bop." localSheetId="28" hidden="1">[39]BOP!$A$36:$IV$36,[39]BOP!$A$44:$IV$44,[39]BOP!$A$59:$IV$59,[39]BOP!#REF!,[39]BOP!#REF!,[39]BOP!$A$81:$IV$88</definedName>
    <definedName name="Cwvu.bop." localSheetId="29" hidden="1">[39]BOP!$A$36:$IV$36,[39]BOP!$A$44:$IV$44,[39]BOP!$A$59:$IV$59,[39]BOP!#REF!,[39]BOP!#REF!,[39]BOP!$A$81:$IV$88</definedName>
    <definedName name="Cwvu.bop." localSheetId="30" hidden="1">[39]BOP!$A$36:$IV$36,[39]BOP!$A$44:$IV$44,[39]BOP!$A$59:$IV$59,[39]BOP!#REF!,[39]BOP!#REF!,[39]BOP!$A$81:$IV$88</definedName>
    <definedName name="Cwvu.bop." localSheetId="10" hidden="1">[39]BOP!$A$36:$IV$36,[39]BOP!$A$44:$IV$44,[39]BOP!$A$59:$IV$59,[39]BOP!#REF!,[39]BOP!#REF!,[39]BOP!$A$81:$IV$88</definedName>
    <definedName name="Cwvu.bop." hidden="1">[39]BOP!$A$36:$IV$36,[39]BOP!$A$44:$IV$44,[39]BOP!$A$59:$IV$59,[39]BOP!#REF!,[39]BOP!#REF!,[39]BOP!$A$81:$IV$88</definedName>
    <definedName name="Cwvu.bop.sr." localSheetId="27" hidden="1">[39]BOP!$A$36:$IV$36,[39]BOP!$A$44:$IV$44,[39]BOP!$A$59:$IV$59,[39]BOP!#REF!,[39]BOP!#REF!,[39]BOP!$A$81:$IV$88</definedName>
    <definedName name="Cwvu.bop.sr." localSheetId="28" hidden="1">[39]BOP!$A$36:$IV$36,[39]BOP!$A$44:$IV$44,[39]BOP!$A$59:$IV$59,[39]BOP!#REF!,[39]BOP!#REF!,[39]BOP!$A$81:$IV$88</definedName>
    <definedName name="Cwvu.bop.sr." localSheetId="29" hidden="1">[39]BOP!$A$36:$IV$36,[39]BOP!$A$44:$IV$44,[39]BOP!$A$59:$IV$59,[39]BOP!#REF!,[39]BOP!#REF!,[39]BOP!$A$81:$IV$88</definedName>
    <definedName name="Cwvu.bop.sr." localSheetId="30" hidden="1">[39]BOP!$A$36:$IV$36,[39]BOP!$A$44:$IV$44,[39]BOP!$A$59:$IV$59,[39]BOP!#REF!,[39]BOP!#REF!,[39]BOP!$A$81:$IV$88</definedName>
    <definedName name="Cwvu.bop.sr." localSheetId="10" hidden="1">[39]BOP!$A$36:$IV$36,[39]BOP!$A$44:$IV$44,[39]BOP!$A$59:$IV$59,[39]BOP!#REF!,[39]BOP!#REF!,[39]BOP!$A$81:$IV$88</definedName>
    <definedName name="Cwvu.bop.sr." hidden="1">[39]BOP!$A$36:$IV$36,[39]BOP!$A$44:$IV$44,[39]BOP!$A$59:$IV$59,[39]BOP!#REF!,[39]BOP!#REF!,[39]BOP!$A$81:$IV$88</definedName>
    <definedName name="Cwvu.bopsdr.sr." localSheetId="27" hidden="1">[39]BOP!$A$36:$IV$36,[39]BOP!$A$44:$IV$44,[39]BOP!$A$59:$IV$59,[39]BOP!#REF!,[39]BOP!#REF!,[39]BOP!$A$81:$IV$88</definedName>
    <definedName name="Cwvu.bopsdr.sr." localSheetId="28" hidden="1">[39]BOP!$A$36:$IV$36,[39]BOP!$A$44:$IV$44,[39]BOP!$A$59:$IV$59,[39]BOP!#REF!,[39]BOP!#REF!,[39]BOP!$A$81:$IV$88</definedName>
    <definedName name="Cwvu.bopsdr.sr." localSheetId="29" hidden="1">[39]BOP!$A$36:$IV$36,[39]BOP!$A$44:$IV$44,[39]BOP!$A$59:$IV$59,[39]BOP!#REF!,[39]BOP!#REF!,[39]BOP!$A$81:$IV$88</definedName>
    <definedName name="Cwvu.bopsdr.sr." localSheetId="30" hidden="1">[39]BOP!$A$36:$IV$36,[39]BOP!$A$44:$IV$44,[39]BOP!$A$59:$IV$59,[39]BOP!#REF!,[39]BOP!#REF!,[39]BOP!$A$81:$IV$88</definedName>
    <definedName name="Cwvu.bopsdr.sr." localSheetId="10" hidden="1">[39]BOP!$A$36:$IV$36,[39]BOP!$A$44:$IV$44,[39]BOP!$A$59:$IV$59,[39]BOP!#REF!,[39]BOP!#REF!,[39]BOP!$A$81:$IV$88</definedName>
    <definedName name="Cwvu.bopsdr.sr." hidden="1">[39]BOP!$A$36:$IV$36,[39]BOP!$A$44:$IV$44,[39]BOP!$A$59:$IV$59,[39]BOP!#REF!,[39]BOP!#REF!,[39]BOP!$A$81:$IV$88</definedName>
    <definedName name="Cwvu.cotton." localSheetId="27" hidden="1">[39]BOP!$A$36:$IV$36,[39]BOP!$A$44:$IV$44,[39]BOP!$A$59:$IV$59,[39]BOP!#REF!,[39]BOP!#REF!,[39]BOP!$A$79:$IV$79,[39]BOP!$A$81:$IV$88,[39]BOP!#REF!</definedName>
    <definedName name="Cwvu.cotton." localSheetId="28" hidden="1">[39]BOP!$A$36:$IV$36,[39]BOP!$A$44:$IV$44,[39]BOP!$A$59:$IV$59,[39]BOP!#REF!,[39]BOP!#REF!,[39]BOP!$A$79:$IV$79,[39]BOP!$A$81:$IV$88,[39]BOP!#REF!</definedName>
    <definedName name="Cwvu.cotton." localSheetId="29" hidden="1">[39]BOP!$A$36:$IV$36,[39]BOP!$A$44:$IV$44,[39]BOP!$A$59:$IV$59,[39]BOP!#REF!,[39]BOP!#REF!,[39]BOP!$A$79:$IV$79,[39]BOP!$A$81:$IV$88,[39]BOP!#REF!</definedName>
    <definedName name="Cwvu.cotton." localSheetId="30" hidden="1">[39]BOP!$A$36:$IV$36,[39]BOP!$A$44:$IV$44,[39]BOP!$A$59:$IV$59,[39]BOP!#REF!,[39]BOP!#REF!,[39]BOP!$A$79:$IV$79,[39]BOP!$A$81:$IV$88,[39]BOP!#REF!</definedName>
    <definedName name="Cwvu.cotton." localSheetId="10" hidden="1">[39]BOP!$A$36:$IV$36,[39]BOP!$A$44:$IV$44,[39]BOP!$A$59:$IV$59,[39]BOP!#REF!,[39]BOP!#REF!,[39]BOP!$A$79:$IV$79,[39]BOP!$A$81:$IV$88,[39]BOP!#REF!</definedName>
    <definedName name="Cwvu.cotton." hidden="1">[39]BOP!$A$36:$IV$36,[39]BOP!$A$44:$IV$44,[39]BOP!$A$59:$IV$59,[39]BOP!#REF!,[39]BOP!#REF!,[39]BOP!$A$79:$IV$79,[39]BOP!$A$81:$IV$88,[39]BOP!#REF!</definedName>
    <definedName name="Cwvu.cottonall." hidden="1">[39]BOP!$A$36:$IV$36,[39]BOP!$A$44:$IV$44,[39]BOP!$A$59:$IV$59,[39]BOP!#REF!,[39]BOP!#REF!,[39]BOP!$A$79:$IV$79,[39]BOP!$A$81:$IV$88</definedName>
    <definedName name="Cwvu.exportdetails." hidden="1">[39]BOP!$A$36:$IV$36,[39]BOP!$A$44:$IV$44,[39]BOP!$A$59:$IV$59,[39]BOP!#REF!,[39]BOP!#REF!,[39]BOP!$A$79:$IV$79,[39]BOP!#REF!</definedName>
    <definedName name="Cwvu.exports." localSheetId="27" hidden="1">[39]BOP!$A$36:$IV$36,[39]BOP!$A$44:$IV$44,[39]BOP!$A$59:$IV$59,[39]BOP!#REF!,[39]BOP!#REF!,[39]BOP!$A$79:$IV$79,[39]BOP!$A$81:$IV$88,[39]BOP!#REF!</definedName>
    <definedName name="Cwvu.exports." localSheetId="28" hidden="1">[39]BOP!$A$36:$IV$36,[39]BOP!$A$44:$IV$44,[39]BOP!$A$59:$IV$59,[39]BOP!#REF!,[39]BOP!#REF!,[39]BOP!$A$79:$IV$79,[39]BOP!$A$81:$IV$88,[39]BOP!#REF!</definedName>
    <definedName name="Cwvu.exports." localSheetId="29" hidden="1">[39]BOP!$A$36:$IV$36,[39]BOP!$A$44:$IV$44,[39]BOP!$A$59:$IV$59,[39]BOP!#REF!,[39]BOP!#REF!,[39]BOP!$A$79:$IV$79,[39]BOP!$A$81:$IV$88,[39]BOP!#REF!</definedName>
    <definedName name="Cwvu.exports." localSheetId="30" hidden="1">[39]BOP!$A$36:$IV$36,[39]BOP!$A$44:$IV$44,[39]BOP!$A$59:$IV$59,[39]BOP!#REF!,[39]BOP!#REF!,[39]BOP!$A$79:$IV$79,[39]BOP!$A$81:$IV$88,[39]BOP!#REF!</definedName>
    <definedName name="Cwvu.exports." localSheetId="10" hidden="1">[39]BOP!$A$36:$IV$36,[39]BOP!$A$44:$IV$44,[39]BOP!$A$59:$IV$59,[39]BOP!#REF!,[39]BOP!#REF!,[39]BOP!$A$79:$IV$79,[39]BOP!$A$81:$IV$88,[39]BOP!#REF!</definedName>
    <definedName name="Cwvu.exports." hidden="1">[39]BOP!$A$36:$IV$36,[39]BOP!$A$44:$IV$44,[39]BOP!$A$59:$IV$59,[39]BOP!#REF!,[39]BOP!#REF!,[39]BOP!$A$79:$IV$79,[39]BOP!$A$81:$IV$88,[39]BOP!#REF!</definedName>
    <definedName name="Cwvu.gold." localSheetId="27" hidden="1">[39]BOP!$A$36:$IV$36,[39]BOP!$A$44:$IV$44,[39]BOP!$A$59:$IV$59,[39]BOP!#REF!,[39]BOP!#REF!,[39]BOP!$A$79:$IV$79,[39]BOP!$A$81:$IV$88,[39]BOP!#REF!</definedName>
    <definedName name="Cwvu.gold." localSheetId="28" hidden="1">[39]BOP!$A$36:$IV$36,[39]BOP!$A$44:$IV$44,[39]BOP!$A$59:$IV$59,[39]BOP!#REF!,[39]BOP!#REF!,[39]BOP!$A$79:$IV$79,[39]BOP!$A$81:$IV$88,[39]BOP!#REF!</definedName>
    <definedName name="Cwvu.gold." localSheetId="29" hidden="1">[39]BOP!$A$36:$IV$36,[39]BOP!$A$44:$IV$44,[39]BOP!$A$59:$IV$59,[39]BOP!#REF!,[39]BOP!#REF!,[39]BOP!$A$79:$IV$79,[39]BOP!$A$81:$IV$88,[39]BOP!#REF!</definedName>
    <definedName name="Cwvu.gold." localSheetId="30" hidden="1">[39]BOP!$A$36:$IV$36,[39]BOP!$A$44:$IV$44,[39]BOP!$A$59:$IV$59,[39]BOP!#REF!,[39]BOP!#REF!,[39]BOP!$A$79:$IV$79,[39]BOP!$A$81:$IV$88,[39]BOP!#REF!</definedName>
    <definedName name="Cwvu.gold." localSheetId="10" hidden="1">[39]BOP!$A$36:$IV$36,[39]BOP!$A$44:$IV$44,[39]BOP!$A$59:$IV$59,[39]BOP!#REF!,[39]BOP!#REF!,[39]BOP!$A$79:$IV$79,[39]BOP!$A$81:$IV$88,[39]BOP!#REF!</definedName>
    <definedName name="Cwvu.gold." hidden="1">[39]BOP!$A$36:$IV$36,[39]BOP!$A$44:$IV$44,[39]BOP!$A$59:$IV$59,[39]BOP!#REF!,[39]BOP!#REF!,[39]BOP!$A$79:$IV$79,[39]BOP!$A$81:$IV$88,[39]BOP!#REF!</definedName>
    <definedName name="Cwvu.goldall." localSheetId="27" hidden="1">[39]BOP!$A$36:$IV$36,[39]BOP!$A$44:$IV$44,[39]BOP!$A$59:$IV$59,[39]BOP!#REF!,[39]BOP!#REF!,[39]BOP!$A$79:$IV$79,[39]BOP!$A$81:$IV$88,[39]BOP!#REF!</definedName>
    <definedName name="Cwvu.goldall." localSheetId="28" hidden="1">[39]BOP!$A$36:$IV$36,[39]BOP!$A$44:$IV$44,[39]BOP!$A$59:$IV$59,[39]BOP!#REF!,[39]BOP!#REF!,[39]BOP!$A$79:$IV$79,[39]BOP!$A$81:$IV$88,[39]BOP!#REF!</definedName>
    <definedName name="Cwvu.goldall." localSheetId="29" hidden="1">[39]BOP!$A$36:$IV$36,[39]BOP!$A$44:$IV$44,[39]BOP!$A$59:$IV$59,[39]BOP!#REF!,[39]BOP!#REF!,[39]BOP!$A$79:$IV$79,[39]BOP!$A$81:$IV$88,[39]BOP!#REF!</definedName>
    <definedName name="Cwvu.goldall." localSheetId="30" hidden="1">[39]BOP!$A$36:$IV$36,[39]BOP!$A$44:$IV$44,[39]BOP!$A$59:$IV$59,[39]BOP!#REF!,[39]BOP!#REF!,[39]BOP!$A$79:$IV$79,[39]BOP!$A$81:$IV$88,[39]BOP!#REF!</definedName>
    <definedName name="Cwvu.goldall." localSheetId="10" hidden="1">[39]BOP!$A$36:$IV$36,[39]BOP!$A$44:$IV$44,[39]BOP!$A$59:$IV$59,[39]BOP!#REF!,[39]BOP!#REF!,[39]BOP!$A$79:$IV$79,[39]BOP!$A$81:$IV$88,[39]BOP!#REF!</definedName>
    <definedName name="Cwvu.goldall." hidden="1">[39]BOP!$A$36:$IV$36,[39]BOP!$A$44:$IV$44,[39]BOP!$A$59:$IV$59,[39]BOP!#REF!,[39]BOP!#REF!,[39]BOP!$A$79:$IV$79,[39]BOP!$A$81:$IV$88,[39]BOP!#REF!</definedName>
    <definedName name="Cwvu.imports." localSheetId="27" hidden="1">[39]BOP!$A$36:$IV$36,[39]BOP!$A$44:$IV$44,[39]BOP!$A$59:$IV$59,[39]BOP!#REF!,[39]BOP!#REF!,[39]BOP!$A$79:$IV$79,[39]BOP!$A$81:$IV$88,[39]BOP!#REF!,[39]BOP!#REF!</definedName>
    <definedName name="Cwvu.imports." localSheetId="28" hidden="1">[39]BOP!$A$36:$IV$36,[39]BOP!$A$44:$IV$44,[39]BOP!$A$59:$IV$59,[39]BOP!#REF!,[39]BOP!#REF!,[39]BOP!$A$79:$IV$79,[39]BOP!$A$81:$IV$88,[39]BOP!#REF!,[39]BOP!#REF!</definedName>
    <definedName name="Cwvu.imports." localSheetId="29" hidden="1">[39]BOP!$A$36:$IV$36,[39]BOP!$A$44:$IV$44,[39]BOP!$A$59:$IV$59,[39]BOP!#REF!,[39]BOP!#REF!,[39]BOP!$A$79:$IV$79,[39]BOP!$A$81:$IV$88,[39]BOP!#REF!,[39]BOP!#REF!</definedName>
    <definedName name="Cwvu.imports." localSheetId="30" hidden="1">[39]BOP!$A$36:$IV$36,[39]BOP!$A$44:$IV$44,[39]BOP!$A$59:$IV$59,[39]BOP!#REF!,[39]BOP!#REF!,[39]BOP!$A$79:$IV$79,[39]BOP!$A$81:$IV$88,[39]BOP!#REF!,[39]BOP!#REF!</definedName>
    <definedName name="Cwvu.imports." localSheetId="10" hidden="1">[39]BOP!$A$36:$IV$36,[39]BOP!$A$44:$IV$44,[39]BOP!$A$59:$IV$59,[39]BOP!#REF!,[39]BOP!#REF!,[39]BOP!$A$79:$IV$79,[39]BOP!$A$81:$IV$88,[39]BOP!#REF!,[39]BOP!#REF!</definedName>
    <definedName name="Cwvu.imports." hidden="1">[39]BOP!$A$36:$IV$36,[39]BOP!$A$44:$IV$44,[39]BOP!$A$59:$IV$59,[39]BOP!#REF!,[39]BOP!#REF!,[39]BOP!$A$79:$IV$79,[39]BOP!$A$81:$IV$88,[39]BOP!#REF!,[39]BOP!#REF!</definedName>
    <definedName name="Cwvu.importsall." localSheetId="27" hidden="1">[39]BOP!$A$36:$IV$36,[39]BOP!$A$44:$IV$44,[39]BOP!$A$59:$IV$59,[39]BOP!#REF!,[39]BOP!#REF!,[39]BOP!$A$79:$IV$79,[39]BOP!$A$81:$IV$88,[39]BOP!#REF!,[39]BOP!#REF!</definedName>
    <definedName name="Cwvu.importsall." localSheetId="28" hidden="1">[39]BOP!$A$36:$IV$36,[39]BOP!$A$44:$IV$44,[39]BOP!$A$59:$IV$59,[39]BOP!#REF!,[39]BOP!#REF!,[39]BOP!$A$79:$IV$79,[39]BOP!$A$81:$IV$88,[39]BOP!#REF!,[39]BOP!#REF!</definedName>
    <definedName name="Cwvu.importsall." localSheetId="29" hidden="1">[39]BOP!$A$36:$IV$36,[39]BOP!$A$44:$IV$44,[39]BOP!$A$59:$IV$59,[39]BOP!#REF!,[39]BOP!#REF!,[39]BOP!$A$79:$IV$79,[39]BOP!$A$81:$IV$88,[39]BOP!#REF!,[39]BOP!#REF!</definedName>
    <definedName name="Cwvu.importsall." localSheetId="30" hidden="1">[39]BOP!$A$36:$IV$36,[39]BOP!$A$44:$IV$44,[39]BOP!$A$59:$IV$59,[39]BOP!#REF!,[39]BOP!#REF!,[39]BOP!$A$79:$IV$79,[39]BOP!$A$81:$IV$88,[39]BOP!#REF!,[39]BOP!#REF!</definedName>
    <definedName name="Cwvu.importsall." localSheetId="10" hidden="1">[39]BOP!$A$36:$IV$36,[39]BOP!$A$44:$IV$44,[39]BOP!$A$59:$IV$59,[39]BOP!#REF!,[39]BOP!#REF!,[39]BOP!$A$79:$IV$79,[39]BOP!$A$81:$IV$88,[39]BOP!#REF!,[39]BOP!#REF!</definedName>
    <definedName name="Cwvu.importsall." hidden="1">[39]BOP!$A$36:$IV$36,[39]BOP!$A$44:$IV$44,[39]BOP!$A$59:$IV$59,[39]BOP!#REF!,[39]BOP!#REF!,[39]BOP!$A$79:$IV$79,[39]BOP!$A$81:$IV$88,[39]BOP!#REF!,[39]BOP!#REF!</definedName>
    <definedName name="Cwvu.tot." hidden="1">[39]BOP!$A$36:$IV$36,[39]BOP!$A$44:$IV$44,[39]BOP!$A$59:$IV$59,[39]BOP!#REF!,[39]BOP!#REF!,[39]BOP!$A$79:$IV$79</definedName>
    <definedName name="cx" localSheetId="15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localSheetId="21" hidden="1">{"'előző év december'!$A$2:$CP$214"}</definedName>
    <definedName name="cx" localSheetId="23" hidden="1">{"'előző év december'!$A$2:$CP$214"}</definedName>
    <definedName name="cx" localSheetId="24" hidden="1">{"'előző év december'!$A$2:$CP$214"}</definedName>
    <definedName name="cx" localSheetId="25" hidden="1">{"'előző év december'!$A$2:$CP$214"}</definedName>
    <definedName name="cx" localSheetId="27" hidden="1">{"'előző év december'!$A$2:$CP$214"}</definedName>
    <definedName name="cx" localSheetId="28" hidden="1">{"'előző év december'!$A$2:$CP$214"}</definedName>
    <definedName name="cx" localSheetId="29" hidden="1">{"'előző év december'!$A$2:$CP$214"}</definedName>
    <definedName name="cx" localSheetId="30" hidden="1">{"'előző év december'!$A$2:$CP$214"}</definedName>
    <definedName name="cx" localSheetId="7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4" hidden="1">{"'előző év december'!$A$2:$CP$214"}</definedName>
    <definedName name="cx" hidden="1">{"'előző év december'!$A$2:$CP$214"}</definedName>
    <definedName name="das" hidden="1">[9]G!#REF!</definedName>
    <definedName name="dd" localSheetId="15" hidden="1">{"Riqfin97",#N/A,FALSE,"Tran";"Riqfinpro",#N/A,FALSE,"Tran"}</definedName>
    <definedName name="dd" localSheetId="17" hidden="1">{"Riqfin97",#N/A,FALSE,"Tran";"Riqfinpro",#N/A,FALSE,"Tran"}</definedName>
    <definedName name="dd" localSheetId="18" hidden="1">{"Riqfin97",#N/A,FALSE,"Tran";"Riqfinpro",#N/A,FALSE,"Tran"}</definedName>
    <definedName name="dd" localSheetId="19" hidden="1">{"Riqfin97",#N/A,FALSE,"Tran";"Riqfinpro",#N/A,FALSE,"Tran"}</definedName>
    <definedName name="dd" localSheetId="20" hidden="1">{"Riqfin97",#N/A,FALSE,"Tran";"Riqfinpro",#N/A,FALSE,"Tran"}</definedName>
    <definedName name="dd" localSheetId="21" hidden="1">{"Riqfin97",#N/A,FALSE,"Tran";"Riqfinpro",#N/A,FALSE,"Tran"}</definedName>
    <definedName name="dd" localSheetId="23" hidden="1">{"Riqfin97",#N/A,FALSE,"Tran";"Riqfinpro",#N/A,FALSE,"Tran"}</definedName>
    <definedName name="dd" localSheetId="24" hidden="1">{"Riqfin97",#N/A,FALSE,"Tran";"Riqfinpro",#N/A,FALSE,"Tran"}</definedName>
    <definedName name="dd" localSheetId="25" hidden="1">{"Riqfin97",#N/A,FALSE,"Tran";"Riqfinpro",#N/A,FALSE,"Tran"}</definedName>
    <definedName name="dd" localSheetId="27" hidden="1">{"Riqfin97",#N/A,FALSE,"Tran";"Riqfinpro",#N/A,FALSE,"Tran"}</definedName>
    <definedName name="dd" localSheetId="28" hidden="1">{"Riqfin97",#N/A,FALSE,"Tran";"Riqfinpro",#N/A,FALSE,"Tran"}</definedName>
    <definedName name="dd" localSheetId="29" hidden="1">{"Riqfin97",#N/A,FALSE,"Tran";"Riqfinpro",#N/A,FALSE,"Tran"}</definedName>
    <definedName name="dd" localSheetId="30" hidden="1">{"Riqfin97",#N/A,FALSE,"Tran";"Riqfinpro",#N/A,FALSE,"Tran"}</definedName>
    <definedName name="dd" localSheetId="7" hidden="1">{"Riqfin97",#N/A,FALSE,"Tran";"Riqfinpro",#N/A,FALSE,"Tran"}</definedName>
    <definedName name="dd" localSheetId="10" hidden="1">{"Riqfin97",#N/A,FALSE,"Tran";"Riqfinpro",#N/A,FALSE,"Tran"}</definedName>
    <definedName name="dd" localSheetId="11" hidden="1">{"Riqfin97",#N/A,FALSE,"Tran";"Riqfinpro",#N/A,FALSE,"Tran"}</definedName>
    <definedName name="dd" localSheetId="13" hidden="1">{"Riqfin97",#N/A,FALSE,"Tran";"Riqfinpro",#N/A,FALSE,"Tran"}</definedName>
    <definedName name="dd" localSheetId="14" hidden="1">{"Riqfin97",#N/A,FALSE,"Tran";"Riqfinpro",#N/A,FALSE,"Tran"}</definedName>
    <definedName name="dd" hidden="1">{"Riqfin97",#N/A,FALSE,"Tran";"Riqfinpro",#N/A,FALSE,"Tran"}</definedName>
    <definedName name="ddd" localSheetId="15" hidden="1">{"Riqfin97",#N/A,FALSE,"Tran";"Riqfinpro",#N/A,FALSE,"Tran"}</definedName>
    <definedName name="ddd" localSheetId="17" hidden="1">{"Riqfin97",#N/A,FALSE,"Tran";"Riqfinpro",#N/A,FALSE,"Tran"}</definedName>
    <definedName name="ddd" localSheetId="18" hidden="1">{"Riqfin97",#N/A,FALSE,"Tran";"Riqfinpro",#N/A,FALSE,"Tran"}</definedName>
    <definedName name="ddd" localSheetId="19" hidden="1">{"Riqfin97",#N/A,FALSE,"Tran";"Riqfinpro",#N/A,FALSE,"Tran"}</definedName>
    <definedName name="ddd" localSheetId="20" hidden="1">{"Riqfin97",#N/A,FALSE,"Tran";"Riqfinpro",#N/A,FALSE,"Tran"}</definedName>
    <definedName name="ddd" localSheetId="21" hidden="1">{"Riqfin97",#N/A,FALSE,"Tran";"Riqfinpro",#N/A,FALSE,"Tran"}</definedName>
    <definedName name="ddd" localSheetId="23" hidden="1">{"Riqfin97",#N/A,FALSE,"Tran";"Riqfinpro",#N/A,FALSE,"Tran"}</definedName>
    <definedName name="ddd" localSheetId="24" hidden="1">{"Riqfin97",#N/A,FALSE,"Tran";"Riqfinpro",#N/A,FALSE,"Tran"}</definedName>
    <definedName name="ddd" localSheetId="25" hidden="1">{"Riqfin97",#N/A,FALSE,"Tran";"Riqfinpro",#N/A,FALSE,"Tran"}</definedName>
    <definedName name="ddd" localSheetId="27" hidden="1">{"Riqfin97",#N/A,FALSE,"Tran";"Riqfinpro",#N/A,FALSE,"Tran"}</definedName>
    <definedName name="ddd" localSheetId="28" hidden="1">{"Riqfin97",#N/A,FALSE,"Tran";"Riqfinpro",#N/A,FALSE,"Tran"}</definedName>
    <definedName name="ddd" localSheetId="29" hidden="1">{"Riqfin97",#N/A,FALSE,"Tran";"Riqfinpro",#N/A,FALSE,"Tran"}</definedName>
    <definedName name="ddd" localSheetId="30" hidden="1">{"Riqfin97",#N/A,FALSE,"Tran";"Riqfinpro",#N/A,FALSE,"Tran"}</definedName>
    <definedName name="ddd" localSheetId="7" hidden="1">{"Riqfin97",#N/A,FALSE,"Tran";"Riqfinpro",#N/A,FALSE,"Tran"}</definedName>
    <definedName name="ddd" localSheetId="10" hidden="1">{"Riqfin97",#N/A,FALSE,"Tran";"Riqfinpro",#N/A,FALSE,"Tran"}</definedName>
    <definedName name="ddd" localSheetId="11" hidden="1">{"Riqfin97",#N/A,FALSE,"Tran";"Riqfinpro",#N/A,FALSE,"Tran"}</definedName>
    <definedName name="ddd" localSheetId="13" hidden="1">{"Riqfin97",#N/A,FALSE,"Tran";"Riqfinpro",#N/A,FALSE,"Tran"}</definedName>
    <definedName name="ddd" localSheetId="14" hidden="1">{"Riqfin97",#N/A,FALSE,"Tran";"Riqfinpro",#N/A,FALSE,"Tran"}</definedName>
    <definedName name="ddd" hidden="1">{"Riqfin97",#N/A,FALSE,"Tran";"Riqfinpro",#N/A,FALSE,"Tran"}</definedName>
    <definedName name="deleteme1" localSheetId="15" hidden="1">#REF!</definedName>
    <definedName name="deleteme1" localSheetId="17" hidden="1">#REF!</definedName>
    <definedName name="deleteme1" localSheetId="19" hidden="1">#REF!</definedName>
    <definedName name="deleteme1" localSheetId="24" hidden="1">#REF!</definedName>
    <definedName name="deleteme1" localSheetId="25" hidden="1">#REF!</definedName>
    <definedName name="deleteme1" localSheetId="29" hidden="1">#REF!</definedName>
    <definedName name="deleteme1" localSheetId="7" hidden="1">#REF!</definedName>
    <definedName name="deleteme1" localSheetId="10" hidden="1">#REF!</definedName>
    <definedName name="deleteme1" hidden="1">#REF!</definedName>
    <definedName name="deleteme3" localSheetId="15" hidden="1">#REF!</definedName>
    <definedName name="deleteme3" localSheetId="17" hidden="1">#REF!</definedName>
    <definedName name="deleteme3" localSheetId="19" hidden="1">#REF!</definedName>
    <definedName name="deleteme3" localSheetId="25" hidden="1">#REF!</definedName>
    <definedName name="deleteme3" localSheetId="29" hidden="1">#REF!</definedName>
    <definedName name="deleteme3" localSheetId="7" hidden="1">#REF!</definedName>
    <definedName name="deleteme3" localSheetId="10" hidden="1">#REF!</definedName>
    <definedName name="deleteme3" hidden="1">#REF!</definedName>
    <definedName name="DME_Dirty" hidden="1">"False"</definedName>
    <definedName name="DME_LocalFile" hidden="1">"True"</definedName>
    <definedName name="dre" localSheetId="27" hidden="1">[40]M!#REF!</definedName>
    <definedName name="dre" localSheetId="28" hidden="1">[40]M!#REF!</definedName>
    <definedName name="dre" localSheetId="29" hidden="1">[40]M!#REF!</definedName>
    <definedName name="dre" localSheetId="30" hidden="1">[40]M!#REF!</definedName>
    <definedName name="dre" localSheetId="10" hidden="1">[40]M!#REF!</definedName>
    <definedName name="dre" hidden="1">[41]M!#REF!</definedName>
    <definedName name="dsfsdds" localSheetId="15" hidden="1">{"Riqfin97",#N/A,FALSE,"Tran";"Riqfinpro",#N/A,FALSE,"Tran"}</definedName>
    <definedName name="dsfsdds" localSheetId="17" hidden="1">{"Riqfin97",#N/A,FALSE,"Tran";"Riqfinpro",#N/A,FALSE,"Tran"}</definedName>
    <definedName name="dsfsdds" localSheetId="18" hidden="1">{"Riqfin97",#N/A,FALSE,"Tran";"Riqfinpro",#N/A,FALSE,"Tran"}</definedName>
    <definedName name="dsfsdds" localSheetId="19" hidden="1">{"Riqfin97",#N/A,FALSE,"Tran";"Riqfinpro",#N/A,FALSE,"Tran"}</definedName>
    <definedName name="dsfsdds" localSheetId="20" hidden="1">{"Riqfin97",#N/A,FALSE,"Tran";"Riqfinpro",#N/A,FALSE,"Tran"}</definedName>
    <definedName name="dsfsdds" localSheetId="21" hidden="1">{"Riqfin97",#N/A,FALSE,"Tran";"Riqfinpro",#N/A,FALSE,"Tran"}</definedName>
    <definedName name="dsfsdds" localSheetId="23" hidden="1">{"Riqfin97",#N/A,FALSE,"Tran";"Riqfinpro",#N/A,FALSE,"Tran"}</definedName>
    <definedName name="dsfsdds" localSheetId="24" hidden="1">{"Riqfin97",#N/A,FALSE,"Tran";"Riqfinpro",#N/A,FALSE,"Tran"}</definedName>
    <definedName name="dsfsdds" localSheetId="25" hidden="1">{"Riqfin97",#N/A,FALSE,"Tran";"Riqfinpro",#N/A,FALSE,"Tran"}</definedName>
    <definedName name="dsfsdds" localSheetId="27" hidden="1">{"Riqfin97",#N/A,FALSE,"Tran";"Riqfinpro",#N/A,FALSE,"Tran"}</definedName>
    <definedName name="dsfsdds" localSheetId="28" hidden="1">{"Riqfin97",#N/A,FALSE,"Tran";"Riqfinpro",#N/A,FALSE,"Tran"}</definedName>
    <definedName name="dsfsdds" localSheetId="29" hidden="1">{"Riqfin97",#N/A,FALSE,"Tran";"Riqfinpro",#N/A,FALSE,"Tran"}</definedName>
    <definedName name="dsfsdds" localSheetId="30" hidden="1">{"Riqfin97",#N/A,FALSE,"Tran";"Riqfinpro",#N/A,FALSE,"Tran"}</definedName>
    <definedName name="dsfsdds" localSheetId="7" hidden="1">{"Riqfin97",#N/A,FALSE,"Tran";"Riqfinpro",#N/A,FALSE,"Tran"}</definedName>
    <definedName name="dsfsdds" localSheetId="10" hidden="1">{"Riqfin97",#N/A,FALSE,"Tran";"Riqfinpro",#N/A,FALSE,"Tran"}</definedName>
    <definedName name="dsfsdds" localSheetId="11" hidden="1">{"Riqfin97",#N/A,FALSE,"Tran";"Riqfinpro",#N/A,FALSE,"Tran"}</definedName>
    <definedName name="dsfsdds" localSheetId="14" hidden="1">{"Riqfin97",#N/A,FALSE,"Tran";"Riqfinpro",#N/A,FALSE,"Tran"}</definedName>
    <definedName name="dsfsdds" hidden="1">{"Riqfin97",#N/A,FALSE,"Tran";"Riqfinpro",#N/A,FALSE,"Tran"}</definedName>
    <definedName name="edr" localSheetId="15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localSheetId="21" hidden="1">{"'előző év december'!$A$2:$CP$214"}</definedName>
    <definedName name="edr" localSheetId="23" hidden="1">{"'előző év december'!$A$2:$CP$214"}</definedName>
    <definedName name="edr" localSheetId="24" hidden="1">{"'előző év december'!$A$2:$CP$214"}</definedName>
    <definedName name="edr" localSheetId="25" hidden="1">{"'előző év december'!$A$2:$CP$214"}</definedName>
    <definedName name="edr" localSheetId="27" hidden="1">{"'előző év december'!$A$2:$CP$214"}</definedName>
    <definedName name="edr" localSheetId="28" hidden="1">{"'előző év december'!$A$2:$CP$214"}</definedName>
    <definedName name="edr" localSheetId="29" hidden="1">{"'előző év december'!$A$2:$CP$214"}</definedName>
    <definedName name="edr" localSheetId="30" hidden="1">{"'előző év december'!$A$2:$CP$214"}</definedName>
    <definedName name="edr" localSheetId="7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4" hidden="1">{"'előző év december'!$A$2:$CP$214"}</definedName>
    <definedName name="edr" hidden="1">{"'előző év december'!$A$2:$CP$214"}</definedName>
    <definedName name="ee" localSheetId="15" hidden="1">{"Tab1",#N/A,FALSE,"P";"Tab2",#N/A,FALSE,"P"}</definedName>
    <definedName name="ee" localSheetId="17" hidden="1">{"Tab1",#N/A,FALSE,"P";"Tab2",#N/A,FALSE,"P"}</definedName>
    <definedName name="ee" localSheetId="18" hidden="1">{"Tab1",#N/A,FALSE,"P";"Tab2",#N/A,FALSE,"P"}</definedName>
    <definedName name="ee" localSheetId="19" hidden="1">{"Tab1",#N/A,FALSE,"P";"Tab2",#N/A,FALSE,"P"}</definedName>
    <definedName name="ee" localSheetId="20" hidden="1">{"Tab1",#N/A,FALSE,"P";"Tab2",#N/A,FALSE,"P"}</definedName>
    <definedName name="ee" localSheetId="21" hidden="1">{"Tab1",#N/A,FALSE,"P";"Tab2",#N/A,FALSE,"P"}</definedName>
    <definedName name="ee" localSheetId="23" hidden="1">{"Tab1",#N/A,FALSE,"P";"Tab2",#N/A,FALSE,"P"}</definedName>
    <definedName name="ee" localSheetId="24" hidden="1">{"Tab1",#N/A,FALSE,"P";"Tab2",#N/A,FALSE,"P"}</definedName>
    <definedName name="ee" localSheetId="25" hidden="1">{"Tab1",#N/A,FALSE,"P";"Tab2",#N/A,FALSE,"P"}</definedName>
    <definedName name="ee" localSheetId="27" hidden="1">{"Tab1",#N/A,FALSE,"P";"Tab2",#N/A,FALSE,"P"}</definedName>
    <definedName name="ee" localSheetId="28" hidden="1">{"Tab1",#N/A,FALSE,"P";"Tab2",#N/A,FALSE,"P"}</definedName>
    <definedName name="ee" localSheetId="29" hidden="1">{"Tab1",#N/A,FALSE,"P";"Tab2",#N/A,FALSE,"P"}</definedName>
    <definedName name="ee" localSheetId="30" hidden="1">{"Tab1",#N/A,FALSE,"P";"Tab2",#N/A,FALSE,"P"}</definedName>
    <definedName name="ee" localSheetId="7" hidden="1">{"Tab1",#N/A,FALSE,"P";"Tab2",#N/A,FALSE,"P"}</definedName>
    <definedName name="ee" localSheetId="10" hidden="1">{"Tab1",#N/A,FALSE,"P";"Tab2",#N/A,FALSE,"P"}</definedName>
    <definedName name="ee" localSheetId="11" hidden="1">{"Tab1",#N/A,FALSE,"P";"Tab2",#N/A,FALSE,"P"}</definedName>
    <definedName name="ee" localSheetId="13" hidden="1">{"Tab1",#N/A,FALSE,"P";"Tab2",#N/A,FALSE,"P"}</definedName>
    <definedName name="ee" localSheetId="14" hidden="1">{"Tab1",#N/A,FALSE,"P";"Tab2",#N/A,FALSE,"P"}</definedName>
    <definedName name="ee" hidden="1">{"Tab1",#N/A,FALSE,"P";"Tab2",#N/A,FALSE,"P"}</definedName>
    <definedName name="eedx" localSheetId="15" hidden="1">{"Tab1",#N/A,FALSE,"P";"Tab2",#N/A,FALSE,"P"}</definedName>
    <definedName name="eedx" localSheetId="17" hidden="1">{"Tab1",#N/A,FALSE,"P";"Tab2",#N/A,FALSE,"P"}</definedName>
    <definedName name="eedx" localSheetId="18" hidden="1">{"Tab1",#N/A,FALSE,"P";"Tab2",#N/A,FALSE,"P"}</definedName>
    <definedName name="eedx" localSheetId="19" hidden="1">{"Tab1",#N/A,FALSE,"P";"Tab2",#N/A,FALSE,"P"}</definedName>
    <definedName name="eedx" localSheetId="20" hidden="1">{"Tab1",#N/A,FALSE,"P";"Tab2",#N/A,FALSE,"P"}</definedName>
    <definedName name="eedx" localSheetId="21" hidden="1">{"Tab1",#N/A,FALSE,"P";"Tab2",#N/A,FALSE,"P"}</definedName>
    <definedName name="eedx" localSheetId="23" hidden="1">{"Tab1",#N/A,FALSE,"P";"Tab2",#N/A,FALSE,"P"}</definedName>
    <definedName name="eedx" localSheetId="24" hidden="1">{"Tab1",#N/A,FALSE,"P";"Tab2",#N/A,FALSE,"P"}</definedName>
    <definedName name="eedx" localSheetId="25" hidden="1">{"Tab1",#N/A,FALSE,"P";"Tab2",#N/A,FALSE,"P"}</definedName>
    <definedName name="eedx" localSheetId="27" hidden="1">{"Tab1",#N/A,FALSE,"P";"Tab2",#N/A,FALSE,"P"}</definedName>
    <definedName name="eedx" localSheetId="28" hidden="1">{"Tab1",#N/A,FALSE,"P";"Tab2",#N/A,FALSE,"P"}</definedName>
    <definedName name="eedx" localSheetId="29" hidden="1">{"Tab1",#N/A,FALSE,"P";"Tab2",#N/A,FALSE,"P"}</definedName>
    <definedName name="eedx" localSheetId="30" hidden="1">{"Tab1",#N/A,FALSE,"P";"Tab2",#N/A,FALSE,"P"}</definedName>
    <definedName name="eedx" localSheetId="7" hidden="1">{"Tab1",#N/A,FALSE,"P";"Tab2",#N/A,FALSE,"P"}</definedName>
    <definedName name="eedx" localSheetId="10" hidden="1">{"Tab1",#N/A,FALSE,"P";"Tab2",#N/A,FALSE,"P"}</definedName>
    <definedName name="eedx" localSheetId="11" hidden="1">{"Tab1",#N/A,FALSE,"P";"Tab2",#N/A,FALSE,"P"}</definedName>
    <definedName name="eedx" localSheetId="14" hidden="1">{"Tab1",#N/A,FALSE,"P";"Tab2",#N/A,FALSE,"P"}</definedName>
    <definedName name="eedx" hidden="1">{"Tab1",#N/A,FALSE,"P";"Tab2",#N/A,FALSE,"P"}</definedName>
    <definedName name="eee" localSheetId="15" hidden="1">{"Tab1",#N/A,FALSE,"P";"Tab2",#N/A,FALSE,"P"}</definedName>
    <definedName name="eee" localSheetId="17" hidden="1">{"Tab1",#N/A,FALSE,"P";"Tab2",#N/A,FALSE,"P"}</definedName>
    <definedName name="eee" localSheetId="18" hidden="1">{"Tab1",#N/A,FALSE,"P";"Tab2",#N/A,FALSE,"P"}</definedName>
    <definedName name="eee" localSheetId="19" hidden="1">{"Tab1",#N/A,FALSE,"P";"Tab2",#N/A,FALSE,"P"}</definedName>
    <definedName name="eee" localSheetId="20" hidden="1">{"Tab1",#N/A,FALSE,"P";"Tab2",#N/A,FALSE,"P"}</definedName>
    <definedName name="eee" localSheetId="21" hidden="1">{"Tab1",#N/A,FALSE,"P";"Tab2",#N/A,FALSE,"P"}</definedName>
    <definedName name="eee" localSheetId="23" hidden="1">{"Tab1",#N/A,FALSE,"P";"Tab2",#N/A,FALSE,"P"}</definedName>
    <definedName name="eee" localSheetId="24" hidden="1">{"Tab1",#N/A,FALSE,"P";"Tab2",#N/A,FALSE,"P"}</definedName>
    <definedName name="eee" localSheetId="25" hidden="1">{"Tab1",#N/A,FALSE,"P";"Tab2",#N/A,FALSE,"P"}</definedName>
    <definedName name="eee" localSheetId="27" hidden="1">{"Tab1",#N/A,FALSE,"P";"Tab2",#N/A,FALSE,"P"}</definedName>
    <definedName name="eee" localSheetId="28" hidden="1">{"Tab1",#N/A,FALSE,"P";"Tab2",#N/A,FALSE,"P"}</definedName>
    <definedName name="eee" localSheetId="29" hidden="1">{"Tab1",#N/A,FALSE,"P";"Tab2",#N/A,FALSE,"P"}</definedName>
    <definedName name="eee" localSheetId="30" hidden="1">{"Tab1",#N/A,FALSE,"P";"Tab2",#N/A,FALSE,"P"}</definedName>
    <definedName name="eee" localSheetId="7" hidden="1">{"Tab1",#N/A,FALSE,"P";"Tab2",#N/A,FALSE,"P"}</definedName>
    <definedName name="eee" localSheetId="10" hidden="1">{"Tab1",#N/A,FALSE,"P";"Tab2",#N/A,FALSE,"P"}</definedName>
    <definedName name="eee" localSheetId="11" hidden="1">{"Tab1",#N/A,FALSE,"P";"Tab2",#N/A,FALSE,"P"}</definedName>
    <definedName name="eee" localSheetId="13" hidden="1">{"Tab1",#N/A,FALSE,"P";"Tab2",#N/A,FALSE,"P"}</definedName>
    <definedName name="eee" localSheetId="14" hidden="1">{"Tab1",#N/A,FALSE,"P";"Tab2",#N/A,FALSE,"P"}</definedName>
    <definedName name="eee" hidden="1">{"Tab1",#N/A,FALSE,"P";"Tab2",#N/A,FALSE,"P"}</definedName>
    <definedName name="ert" localSheetId="15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localSheetId="21" hidden="1">{"'előző év december'!$A$2:$CP$214"}</definedName>
    <definedName name="ert" localSheetId="23" hidden="1">{"'előző év december'!$A$2:$CP$214"}</definedName>
    <definedName name="ert" localSheetId="24" hidden="1">{"'előző év december'!$A$2:$CP$214"}</definedName>
    <definedName name="ert" localSheetId="25" hidden="1">{"'előző év december'!$A$2:$CP$214"}</definedName>
    <definedName name="ert" localSheetId="27" hidden="1">{"'előző év december'!$A$2:$CP$214"}</definedName>
    <definedName name="ert" localSheetId="28" hidden="1">{"'előző év december'!$A$2:$CP$214"}</definedName>
    <definedName name="ert" localSheetId="29" hidden="1">{"'előző év december'!$A$2:$CP$214"}</definedName>
    <definedName name="ert" localSheetId="30" hidden="1">{"'előző év december'!$A$2:$CP$214"}</definedName>
    <definedName name="ert" localSheetId="7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4" hidden="1">{"'előző év december'!$A$2:$CP$214"}</definedName>
    <definedName name="ert" hidden="1">{"'előző év december'!$A$2:$CP$214"}</definedName>
    <definedName name="ertertwertwert" localSheetId="15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localSheetId="21" hidden="1">{"'előző év december'!$A$2:$CP$214"}</definedName>
    <definedName name="ertertwertwert" localSheetId="23" hidden="1">{"'előző év december'!$A$2:$CP$214"}</definedName>
    <definedName name="ertertwertwert" localSheetId="24" hidden="1">{"'előző év december'!$A$2:$CP$214"}</definedName>
    <definedName name="ertertwertwert" localSheetId="25" hidden="1">{"'előző év december'!$A$2:$CP$214"}</definedName>
    <definedName name="ertertwertwert" localSheetId="27" hidden="1">{"'előző év december'!$A$2:$CP$214"}</definedName>
    <definedName name="ertertwertwert" localSheetId="28" hidden="1">{"'előző év december'!$A$2:$CP$214"}</definedName>
    <definedName name="ertertwertwert" localSheetId="29" hidden="1">{"'előző év december'!$A$2:$CP$214"}</definedName>
    <definedName name="ertertwertwert" localSheetId="30" hidden="1">{"'előző év december'!$A$2:$CP$214"}</definedName>
    <definedName name="ertertwertwert" localSheetId="7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4" hidden="1">{"'előző év december'!$A$2:$CP$214"}</definedName>
    <definedName name="ertertwertwert" hidden="1">{"'előző év december'!$A$2:$CP$214"}</definedName>
    <definedName name="ewqr" hidden="1">[28]Data!#REF!</definedName>
    <definedName name="f" localSheetId="15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localSheetId="21" hidden="1">{"'előző év december'!$A$2:$CP$214"}</definedName>
    <definedName name="f" localSheetId="23" hidden="1">{"'előző év december'!$A$2:$CP$214"}</definedName>
    <definedName name="f" localSheetId="24" hidden="1">{"'előző év december'!$A$2:$CP$214"}</definedName>
    <definedName name="f" localSheetId="25" hidden="1">{"'előző év december'!$A$2:$CP$214"}</definedName>
    <definedName name="f" localSheetId="27" hidden="1">{"'előző év december'!$A$2:$CP$214"}</definedName>
    <definedName name="f" localSheetId="28" hidden="1">{"'előző év december'!$A$2:$CP$214"}</definedName>
    <definedName name="f" localSheetId="29" hidden="1">{"'előző év december'!$A$2:$CP$214"}</definedName>
    <definedName name="f" localSheetId="30" hidden="1">{"'előző év december'!$A$2:$CP$214"}</definedName>
    <definedName name="f" localSheetId="7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4" hidden="1">{"'előző év december'!$A$2:$CP$214"}</definedName>
    <definedName name="f" hidden="1">{"'előző év december'!$A$2:$CP$214"}</definedName>
    <definedName name="fdfs" localSheetId="27" hidden="1">{"Riqfin97",#N/A,FALSE,"Tran";"Riqfinpro",#N/A,FALSE,"Tran"}</definedName>
    <definedName name="fdfs" localSheetId="28" hidden="1">{"Riqfin97",#N/A,FALSE,"Tran";"Riqfinpro",#N/A,FALSE,"Tran"}</definedName>
    <definedName name="fdfs" localSheetId="29" hidden="1">{"Riqfin97",#N/A,FALSE,"Tran";"Riqfinpro",#N/A,FALSE,"Tran"}</definedName>
    <definedName name="fdfs" localSheetId="30" hidden="1">{"Riqfin97",#N/A,FALSE,"Tran";"Riqfinpro",#N/A,FALSE,"Tran"}</definedName>
    <definedName name="fdfs" localSheetId="10" hidden="1">{"Riqfin97",#N/A,FALSE,"Tran";"Riqfinpro",#N/A,FALSE,"Tran"}</definedName>
    <definedName name="fdfs" hidden="1">{"Riqfin97",#N/A,FALSE,"Tran";"Riqfinpro",#N/A,FALSE,"Tran"}</definedName>
    <definedName name="ff" localSheetId="15" hidden="1">{"Tab1",#N/A,FALSE,"P";"Tab2",#N/A,FALSE,"P"}</definedName>
    <definedName name="ff" localSheetId="17" hidden="1">{"Tab1",#N/A,FALSE,"P";"Tab2",#N/A,FALSE,"P"}</definedName>
    <definedName name="ff" localSheetId="18" hidden="1">{"Tab1",#N/A,FALSE,"P";"Tab2",#N/A,FALSE,"P"}</definedName>
    <definedName name="ff" localSheetId="19" hidden="1">{"Tab1",#N/A,FALSE,"P";"Tab2",#N/A,FALSE,"P"}</definedName>
    <definedName name="ff" localSheetId="20" hidden="1">{"Tab1",#N/A,FALSE,"P";"Tab2",#N/A,FALSE,"P"}</definedName>
    <definedName name="ff" localSheetId="21" hidden="1">{"Tab1",#N/A,FALSE,"P";"Tab2",#N/A,FALSE,"P"}</definedName>
    <definedName name="ff" localSheetId="23" hidden="1">{"Tab1",#N/A,FALSE,"P";"Tab2",#N/A,FALSE,"P"}</definedName>
    <definedName name="ff" localSheetId="24" hidden="1">{"Tab1",#N/A,FALSE,"P";"Tab2",#N/A,FALSE,"P"}</definedName>
    <definedName name="ff" localSheetId="25" hidden="1">{"Tab1",#N/A,FALSE,"P";"Tab2",#N/A,FALSE,"P"}</definedName>
    <definedName name="ff" localSheetId="27" hidden="1">{"Tab1",#N/A,FALSE,"P";"Tab2",#N/A,FALSE,"P"}</definedName>
    <definedName name="ff" localSheetId="28" hidden="1">{"Tab1",#N/A,FALSE,"P";"Tab2",#N/A,FALSE,"P"}</definedName>
    <definedName name="ff" localSheetId="29" hidden="1">{"Tab1",#N/A,FALSE,"P";"Tab2",#N/A,FALSE,"P"}</definedName>
    <definedName name="ff" localSheetId="30" hidden="1">{"Tab1",#N/A,FALSE,"P";"Tab2",#N/A,FALSE,"P"}</definedName>
    <definedName name="ff" localSheetId="7" hidden="1">{"Tab1",#N/A,FALSE,"P";"Tab2",#N/A,FALSE,"P"}</definedName>
    <definedName name="ff" localSheetId="10" hidden="1">{"Tab1",#N/A,FALSE,"P";"Tab2",#N/A,FALSE,"P"}</definedName>
    <definedName name="ff" localSheetId="11" hidden="1">{"Tab1",#N/A,FALSE,"P";"Tab2",#N/A,FALSE,"P"}</definedName>
    <definedName name="ff" localSheetId="13" hidden="1">{"Tab1",#N/A,FALSE,"P";"Tab2",#N/A,FALSE,"P"}</definedName>
    <definedName name="ff" localSheetId="14" hidden="1">{"Tab1",#N/A,FALSE,"P";"Tab2",#N/A,FALSE,"P"}</definedName>
    <definedName name="ff" hidden="1">{"Tab1",#N/A,FALSE,"P";"Tab2",#N/A,FALSE,"P"}</definedName>
    <definedName name="fff" localSheetId="15" hidden="1">{"Tab1",#N/A,FALSE,"P";"Tab2",#N/A,FALSE,"P"}</definedName>
    <definedName name="fff" localSheetId="17" hidden="1">{"Tab1",#N/A,FALSE,"P";"Tab2",#N/A,FALSE,"P"}</definedName>
    <definedName name="fff" localSheetId="18" hidden="1">{"Tab1",#N/A,FALSE,"P";"Tab2",#N/A,FALSE,"P"}</definedName>
    <definedName name="fff" localSheetId="19" hidden="1">{"Tab1",#N/A,FALSE,"P";"Tab2",#N/A,FALSE,"P"}</definedName>
    <definedName name="fff" localSheetId="20" hidden="1">{"Tab1",#N/A,FALSE,"P";"Tab2",#N/A,FALSE,"P"}</definedName>
    <definedName name="fff" localSheetId="21" hidden="1">{"Tab1",#N/A,FALSE,"P";"Tab2",#N/A,FALSE,"P"}</definedName>
    <definedName name="fff" localSheetId="23" hidden="1">{"Tab1",#N/A,FALSE,"P";"Tab2",#N/A,FALSE,"P"}</definedName>
    <definedName name="fff" localSheetId="24" hidden="1">{"Tab1",#N/A,FALSE,"P";"Tab2",#N/A,FALSE,"P"}</definedName>
    <definedName name="fff" localSheetId="25" hidden="1">{"Tab1",#N/A,FALSE,"P";"Tab2",#N/A,FALSE,"P"}</definedName>
    <definedName name="fff" localSheetId="27" hidden="1">{"Tab1",#N/A,FALSE,"P";"Tab2",#N/A,FALSE,"P"}</definedName>
    <definedName name="fff" localSheetId="28" hidden="1">{"Tab1",#N/A,FALSE,"P";"Tab2",#N/A,FALSE,"P"}</definedName>
    <definedName name="fff" localSheetId="29" hidden="1">{"Tab1",#N/A,FALSE,"P";"Tab2",#N/A,FALSE,"P"}</definedName>
    <definedName name="fff" localSheetId="30" hidden="1">{"Tab1",#N/A,FALSE,"P";"Tab2",#N/A,FALSE,"P"}</definedName>
    <definedName name="fff" localSheetId="7" hidden="1">{"Tab1",#N/A,FALSE,"P";"Tab2",#N/A,FALSE,"P"}</definedName>
    <definedName name="fff" localSheetId="10" hidden="1">{"Tab1",#N/A,FALSE,"P";"Tab2",#N/A,FALSE,"P"}</definedName>
    <definedName name="fff" localSheetId="11" hidden="1">{"Tab1",#N/A,FALSE,"P";"Tab2",#N/A,FALSE,"P"}</definedName>
    <definedName name="fff" localSheetId="13" hidden="1">{"Tab1",#N/A,FALSE,"P";"Tab2",#N/A,FALSE,"P"}</definedName>
    <definedName name="fff" localSheetId="14" hidden="1">{"Tab1",#N/A,FALSE,"P";"Tab2",#N/A,FALSE,"P"}</definedName>
    <definedName name="fff" hidden="1">{"Tab1",#N/A,FALSE,"P";"Tab2",#N/A,FALSE,"P"}</definedName>
    <definedName name="ffg" localSheetId="15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localSheetId="21" hidden="1">{"'előző év december'!$A$2:$CP$214"}</definedName>
    <definedName name="ffg" localSheetId="23" hidden="1">{"'előző év december'!$A$2:$CP$214"}</definedName>
    <definedName name="ffg" localSheetId="24" hidden="1">{"'előző év december'!$A$2:$CP$214"}</definedName>
    <definedName name="ffg" localSheetId="25" hidden="1">{"'előző év december'!$A$2:$CP$214"}</definedName>
    <definedName name="ffg" localSheetId="27" hidden="1">{"'előző év december'!$A$2:$CP$214"}</definedName>
    <definedName name="ffg" localSheetId="28" hidden="1">{"'előző év december'!$A$2:$CP$214"}</definedName>
    <definedName name="ffg" localSheetId="29" hidden="1">{"'előző év december'!$A$2:$CP$214"}</definedName>
    <definedName name="ffg" localSheetId="30" hidden="1">{"'előző év december'!$A$2:$CP$214"}</definedName>
    <definedName name="ffg" localSheetId="7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4" hidden="1">{"'előző év december'!$A$2:$CP$214"}</definedName>
    <definedName name="ffg" hidden="1">{"'előző év december'!$A$2:$CP$214"}</definedName>
    <definedName name="fg" localSheetId="15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localSheetId="21" hidden="1">{"'előző év december'!$A$2:$CP$214"}</definedName>
    <definedName name="fg" localSheetId="23" hidden="1">{"'előző év december'!$A$2:$CP$214"}</definedName>
    <definedName name="fg" localSheetId="24" hidden="1">{"'előző év december'!$A$2:$CP$214"}</definedName>
    <definedName name="fg" localSheetId="25" hidden="1">{"'előző év december'!$A$2:$CP$214"}</definedName>
    <definedName name="fg" localSheetId="27" hidden="1">{"'előző év december'!$A$2:$CP$214"}</definedName>
    <definedName name="fg" localSheetId="28" hidden="1">{"'előző év december'!$A$2:$CP$214"}</definedName>
    <definedName name="fg" localSheetId="29" hidden="1">{"'előző év december'!$A$2:$CP$214"}</definedName>
    <definedName name="fg" localSheetId="30" hidden="1">{"'előző év december'!$A$2:$CP$214"}</definedName>
    <definedName name="fg" localSheetId="7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4" hidden="1">{"'előző év december'!$A$2:$CP$214"}</definedName>
    <definedName name="fg" hidden="1">{"'előző év december'!$A$2:$CP$214"}</definedName>
    <definedName name="fill" localSheetId="15" hidden="1">'[42]Macroframework-Ver.1'!$A$1:$A$267</definedName>
    <definedName name="fill" localSheetId="18" hidden="1">'[43]Macroframework-Ver.1'!$A$1:$A$267</definedName>
    <definedName name="fill" localSheetId="19" hidden="1">'[44]Macroframework-Ver.1'!$A$1:$A$267</definedName>
    <definedName name="fill" localSheetId="20" hidden="1">'[42]Macroframework-Ver.1'!$A$1:$A$267</definedName>
    <definedName name="fill" localSheetId="21" hidden="1">'[42]Macroframework-Ver.1'!$A$1:$A$267</definedName>
    <definedName name="fill" localSheetId="23" hidden="1">'[43]Macroframework-Ver.1'!$A$1:$A$267</definedName>
    <definedName name="fill" localSheetId="24" hidden="1">'[43]Macroframework-Ver.1'!$A$1:$A$267</definedName>
    <definedName name="fill" localSheetId="25" hidden="1">'[42]Macroframework-Ver.1'!$A$1:$A$267</definedName>
    <definedName name="fill" localSheetId="27" hidden="1">'[43]Macroframework-Ver.1'!$A$1:$A$267</definedName>
    <definedName name="fill" localSheetId="28" hidden="1">'[43]Macroframework-Ver.1'!$A$1:$A$267</definedName>
    <definedName name="fill" localSheetId="29" hidden="1">'[43]Macroframework-Ver.1'!$A$1:$A$267</definedName>
    <definedName name="fill" localSheetId="30" hidden="1">'[43]Macroframework-Ver.1'!$A$1:$A$267</definedName>
    <definedName name="fill" localSheetId="10" hidden="1">'[45]Macroframework-Ver.1'!$A$1:$A$267</definedName>
    <definedName name="fill" hidden="1">'[46]Macroframework-Ver.1'!$A$1:$A$267</definedName>
    <definedName name="Financing" localSheetId="15" hidden="1">{"Tab1",#N/A,FALSE,"P";"Tab2",#N/A,FALSE,"P"}</definedName>
    <definedName name="Financing" localSheetId="17" hidden="1">{"Tab1",#N/A,FALSE,"P";"Tab2",#N/A,FALSE,"P"}</definedName>
    <definedName name="Financing" localSheetId="18" hidden="1">{"Tab1",#N/A,FALSE,"P";"Tab2",#N/A,FALSE,"P"}</definedName>
    <definedName name="Financing" localSheetId="19" hidden="1">{"Tab1",#N/A,FALSE,"P";"Tab2",#N/A,FALSE,"P"}</definedName>
    <definedName name="Financing" localSheetId="20" hidden="1">{"Tab1",#N/A,FALSE,"P";"Tab2",#N/A,FALSE,"P"}</definedName>
    <definedName name="Financing" localSheetId="21" hidden="1">{"Tab1",#N/A,FALSE,"P";"Tab2",#N/A,FALSE,"P"}</definedName>
    <definedName name="Financing" localSheetId="23" hidden="1">{"Tab1",#N/A,FALSE,"P";"Tab2",#N/A,FALSE,"P"}</definedName>
    <definedName name="Financing" localSheetId="24" hidden="1">{"Tab1",#N/A,FALSE,"P";"Tab2",#N/A,FALSE,"P"}</definedName>
    <definedName name="Financing" localSheetId="25" hidden="1">{"Tab1",#N/A,FALSE,"P";"Tab2",#N/A,FALSE,"P"}</definedName>
    <definedName name="Financing" localSheetId="27" hidden="1">{"Tab1",#N/A,FALSE,"P";"Tab2",#N/A,FALSE,"P"}</definedName>
    <definedName name="Financing" localSheetId="28" hidden="1">{"Tab1",#N/A,FALSE,"P";"Tab2",#N/A,FALSE,"P"}</definedName>
    <definedName name="Financing" localSheetId="29" hidden="1">{"Tab1",#N/A,FALSE,"P";"Tab2",#N/A,FALSE,"P"}</definedName>
    <definedName name="Financing" localSheetId="30" hidden="1">{"Tab1",#N/A,FALSE,"P";"Tab2",#N/A,FALSE,"P"}</definedName>
    <definedName name="Financing" localSheetId="7" hidden="1">{"Tab1",#N/A,FALSE,"P";"Tab2",#N/A,FALSE,"P"}</definedName>
    <definedName name="Financing" localSheetId="10" hidden="1">{"Tab1",#N/A,FALSE,"P";"Tab2",#N/A,FALSE,"P"}</definedName>
    <definedName name="Financing" localSheetId="11" hidden="1">{"Tab1",#N/A,FALSE,"P";"Tab2",#N/A,FALSE,"P"}</definedName>
    <definedName name="Financing" localSheetId="13" hidden="1">{"Tab1",#N/A,FALSE,"P";"Tab2",#N/A,FALSE,"P"}</definedName>
    <definedName name="Financing" localSheetId="14" hidden="1">{"Tab1",#N/A,FALSE,"P";"Tab2",#N/A,FALSE,"P"}</definedName>
    <definedName name="Financing" hidden="1">{"Tab1",#N/A,FALSE,"P";"Tab2",#N/A,FALSE,"P"}</definedName>
    <definedName name="frt" localSheetId="15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localSheetId="21" hidden="1">{"'előző év december'!$A$2:$CP$214"}</definedName>
    <definedName name="frt" localSheetId="23" hidden="1">{"'előző év december'!$A$2:$CP$214"}</definedName>
    <definedName name="frt" localSheetId="24" hidden="1">{"'előző év december'!$A$2:$CP$214"}</definedName>
    <definedName name="frt" localSheetId="25" hidden="1">{"'előző év december'!$A$2:$CP$214"}</definedName>
    <definedName name="frt" localSheetId="27" hidden="1">{"'előző év december'!$A$2:$CP$214"}</definedName>
    <definedName name="frt" localSheetId="28" hidden="1">{"'előző év december'!$A$2:$CP$214"}</definedName>
    <definedName name="frt" localSheetId="29" hidden="1">{"'előző év december'!$A$2:$CP$214"}</definedName>
    <definedName name="frt" localSheetId="30" hidden="1">{"'előző év december'!$A$2:$CP$214"}</definedName>
    <definedName name="frt" localSheetId="7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4" hidden="1">{"'előző év december'!$A$2:$CP$214"}</definedName>
    <definedName name="frt" hidden="1">{"'előző év december'!$A$2:$CP$214"}</definedName>
    <definedName name="fsd" hidden="1">#REF!</definedName>
    <definedName name="fsdfsdfasdfasdfasd" hidden="1">#REF!</definedName>
    <definedName name="fshrts" hidden="1">[1]WB!$Q$255:$AK$255</definedName>
    <definedName name="ggg" localSheetId="15" hidden="1">{"Riqfin97",#N/A,FALSE,"Tran";"Riqfinpro",#N/A,FALSE,"Tran"}</definedName>
    <definedName name="ggg" localSheetId="17" hidden="1">{"Riqfin97",#N/A,FALSE,"Tran";"Riqfinpro",#N/A,FALSE,"Tran"}</definedName>
    <definedName name="ggg" localSheetId="18" hidden="1">{"Riqfin97",#N/A,FALSE,"Tran";"Riqfinpro",#N/A,FALSE,"Tran"}</definedName>
    <definedName name="ggg" localSheetId="19" hidden="1">{"Riqfin97",#N/A,FALSE,"Tran";"Riqfinpro",#N/A,FALSE,"Tran"}</definedName>
    <definedName name="ggg" localSheetId="20" hidden="1">{"Riqfin97",#N/A,FALSE,"Tran";"Riqfinpro",#N/A,FALSE,"Tran"}</definedName>
    <definedName name="ggg" localSheetId="21" hidden="1">{"Riqfin97",#N/A,FALSE,"Tran";"Riqfinpro",#N/A,FALSE,"Tran"}</definedName>
    <definedName name="ggg" localSheetId="23" hidden="1">{"Riqfin97",#N/A,FALSE,"Tran";"Riqfinpro",#N/A,FALSE,"Tran"}</definedName>
    <definedName name="ggg" localSheetId="24" hidden="1">{"Riqfin97",#N/A,FALSE,"Tran";"Riqfinpro",#N/A,FALSE,"Tran"}</definedName>
    <definedName name="ggg" localSheetId="25" hidden="1">{"Riqfin97",#N/A,FALSE,"Tran";"Riqfinpro",#N/A,FALSE,"Tran"}</definedName>
    <definedName name="ggg" localSheetId="27" hidden="1">{"Riqfin97",#N/A,FALSE,"Tran";"Riqfinpro",#N/A,FALSE,"Tran"}</definedName>
    <definedName name="ggg" localSheetId="28" hidden="1">{"Riqfin97",#N/A,FALSE,"Tran";"Riqfinpro",#N/A,FALSE,"Tran"}</definedName>
    <definedName name="ggg" localSheetId="29" hidden="1">{"Riqfin97",#N/A,FALSE,"Tran";"Riqfinpro",#N/A,FALSE,"Tran"}</definedName>
    <definedName name="ggg" localSheetId="30" hidden="1">{"Riqfin97",#N/A,FALSE,"Tran";"Riqfinpro",#N/A,FALSE,"Tran"}</definedName>
    <definedName name="ggg" localSheetId="7" hidden="1">{"Riqfin97",#N/A,FALSE,"Tran";"Riqfinpro",#N/A,FALSE,"Tran"}</definedName>
    <definedName name="ggg" localSheetId="10" hidden="1">{"Riqfin97",#N/A,FALSE,"Tran";"Riqfinpro",#N/A,FALSE,"Tran"}</definedName>
    <definedName name="ggg" localSheetId="11" hidden="1">{"Riqfin97",#N/A,FALSE,"Tran";"Riqfinpro",#N/A,FALSE,"Tran"}</definedName>
    <definedName name="ggg" localSheetId="13" hidden="1">{"Riqfin97",#N/A,FALSE,"Tran";"Riqfinpro",#N/A,FALSE,"Tran"}</definedName>
    <definedName name="ggg" localSheetId="14" hidden="1">{"Riqfin97",#N/A,FALSE,"Tran";"Riqfinpro",#N/A,FALSE,"Tran"}</definedName>
    <definedName name="ggg" hidden="1">{"Riqfin97",#N/A,FALSE,"Tran";"Riqfinpro",#N/A,FALSE,"Tran"}</definedName>
    <definedName name="ggggg" localSheetId="17" hidden="1">'[47]J(Priv.Cap)'!#REF!</definedName>
    <definedName name="ggggg" localSheetId="18" hidden="1">'[48]J(Priv.Cap)'!#REF!</definedName>
    <definedName name="ggggg" localSheetId="19" hidden="1">'[48]J(Priv.Cap)'!#REF!</definedName>
    <definedName name="ggggg" localSheetId="23" hidden="1">'[48]J(Priv.Cap)'!#REF!</definedName>
    <definedName name="ggggg" localSheetId="24" hidden="1">'[48]J(Priv.Cap)'!#REF!</definedName>
    <definedName name="ggggg" localSheetId="27" hidden="1">'[48]J(Priv.Cap)'!#REF!</definedName>
    <definedName name="ggggg" localSheetId="28" hidden="1">'[48]J(Priv.Cap)'!#REF!</definedName>
    <definedName name="ggggg" localSheetId="29" hidden="1">'[48]J(Priv.Cap)'!#REF!</definedName>
    <definedName name="ggggg" localSheetId="30" hidden="1">'[48]J(Priv.Cap)'!#REF!</definedName>
    <definedName name="ggggg" localSheetId="7" hidden="1">'[47]J(Priv.Cap)'!#REF!</definedName>
    <definedName name="ggggg" localSheetId="10" hidden="1">'[48]J(Priv.Cap)'!#REF!</definedName>
    <definedName name="ggggg" localSheetId="13" hidden="1">'[47]J(Priv.Cap)'!#REF!</definedName>
    <definedName name="ggggg" hidden="1">'[47]J(Priv.Cap)'!#REF!</definedName>
    <definedName name="gh" localSheetId="15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localSheetId="21" hidden="1">{"'előző év december'!$A$2:$CP$214"}</definedName>
    <definedName name="gh" localSheetId="23" hidden="1">{"'előző év december'!$A$2:$CP$214"}</definedName>
    <definedName name="gh" localSheetId="24" hidden="1">{"'előző év december'!$A$2:$CP$214"}</definedName>
    <definedName name="gh" localSheetId="25" hidden="1">{"'előző év december'!$A$2:$CP$214"}</definedName>
    <definedName name="gh" localSheetId="27" hidden="1">{"'előző év december'!$A$2:$CP$214"}</definedName>
    <definedName name="gh" localSheetId="28" hidden="1">{"'előző év december'!$A$2:$CP$214"}</definedName>
    <definedName name="gh" localSheetId="29" hidden="1">{"'előző év december'!$A$2:$CP$214"}</definedName>
    <definedName name="gh" localSheetId="30" hidden="1">{"'előző év december'!$A$2:$CP$214"}</definedName>
    <definedName name="gh" localSheetId="7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4" hidden="1">{"'előző év december'!$A$2:$CP$214"}</definedName>
    <definedName name="gh" hidden="1">{"'előző év december'!$A$2:$CP$214"}</definedName>
    <definedName name="ghj" localSheetId="15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localSheetId="21" hidden="1">{"'előző év december'!$A$2:$CP$214"}</definedName>
    <definedName name="ghj" localSheetId="23" hidden="1">{"'előző év december'!$A$2:$CP$214"}</definedName>
    <definedName name="ghj" localSheetId="24" hidden="1">{"'előző év december'!$A$2:$CP$214"}</definedName>
    <definedName name="ghj" localSheetId="25" hidden="1">{"'előző év december'!$A$2:$CP$214"}</definedName>
    <definedName name="ghj" localSheetId="27" hidden="1">{"'előző év december'!$A$2:$CP$214"}</definedName>
    <definedName name="ghj" localSheetId="28" hidden="1">{"'előző év december'!$A$2:$CP$214"}</definedName>
    <definedName name="ghj" localSheetId="29" hidden="1">{"'előző év december'!$A$2:$CP$214"}</definedName>
    <definedName name="ghj" localSheetId="30" hidden="1">{"'előző év december'!$A$2:$CP$214"}</definedName>
    <definedName name="ghj" localSheetId="7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4" hidden="1">{"'előző év december'!$A$2:$CP$214"}</definedName>
    <definedName name="ghj" hidden="1">{"'előző év december'!$A$2:$CP$214"}</definedName>
    <definedName name="hfrstes" hidden="1">[1]ER!#REF!</definedName>
    <definedName name="hfshfrt" hidden="1">[1]WB!$Q$62:$AK$62</definedName>
    <definedName name="hgf" localSheetId="15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localSheetId="21" hidden="1">{"'előző év december'!$A$2:$CP$214"}</definedName>
    <definedName name="hgf" localSheetId="23" hidden="1">{"'előző év december'!$A$2:$CP$214"}</definedName>
    <definedName name="hgf" localSheetId="24" hidden="1">{"'előző év december'!$A$2:$CP$214"}</definedName>
    <definedName name="hgf" localSheetId="25" hidden="1">{"'előző év december'!$A$2:$CP$214"}</definedName>
    <definedName name="hgf" localSheetId="27" hidden="1">{"'előző év december'!$A$2:$CP$214"}</definedName>
    <definedName name="hgf" localSheetId="28" hidden="1">{"'előző év december'!$A$2:$CP$214"}</definedName>
    <definedName name="hgf" localSheetId="29" hidden="1">{"'előző év december'!$A$2:$CP$214"}</definedName>
    <definedName name="hgf" localSheetId="30" hidden="1">{"'előző év december'!$A$2:$CP$214"}</definedName>
    <definedName name="hgf" localSheetId="7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4" hidden="1">{"'előző év december'!$A$2:$CP$214"}</definedName>
    <definedName name="hgf" hidden="1">{"'előző év december'!$A$2:$CP$214"}</definedName>
    <definedName name="hgfd" localSheetId="15" hidden="1">{#N/A,#N/A,FALSE,"I";#N/A,#N/A,FALSE,"J";#N/A,#N/A,FALSE,"K";#N/A,#N/A,FALSE,"L";#N/A,#N/A,FALSE,"M";#N/A,#N/A,FALSE,"N";#N/A,#N/A,FALSE,"O"}</definedName>
    <definedName name="hgfd" localSheetId="17" hidden="1">{#N/A,#N/A,FALSE,"I";#N/A,#N/A,FALSE,"J";#N/A,#N/A,FALSE,"K";#N/A,#N/A,FALSE,"L";#N/A,#N/A,FALSE,"M";#N/A,#N/A,FALSE,"N";#N/A,#N/A,FALSE,"O"}</definedName>
    <definedName name="hgfd" localSheetId="18" hidden="1">{#N/A,#N/A,FALSE,"I";#N/A,#N/A,FALSE,"J";#N/A,#N/A,FALSE,"K";#N/A,#N/A,FALSE,"L";#N/A,#N/A,FALSE,"M";#N/A,#N/A,FALSE,"N";#N/A,#N/A,FALSE,"O"}</definedName>
    <definedName name="hgfd" localSheetId="19" hidden="1">{#N/A,#N/A,FALSE,"I";#N/A,#N/A,FALSE,"J";#N/A,#N/A,FALSE,"K";#N/A,#N/A,FALSE,"L";#N/A,#N/A,FALSE,"M";#N/A,#N/A,FALSE,"N";#N/A,#N/A,FALSE,"O"}</definedName>
    <definedName name="hgfd" localSheetId="20" hidden="1">{#N/A,#N/A,FALSE,"I";#N/A,#N/A,FALSE,"J";#N/A,#N/A,FALSE,"K";#N/A,#N/A,FALSE,"L";#N/A,#N/A,FALSE,"M";#N/A,#N/A,FALSE,"N";#N/A,#N/A,FALSE,"O"}</definedName>
    <definedName name="hgfd" localSheetId="21" hidden="1">{#N/A,#N/A,FALSE,"I";#N/A,#N/A,FALSE,"J";#N/A,#N/A,FALSE,"K";#N/A,#N/A,FALSE,"L";#N/A,#N/A,FALSE,"M";#N/A,#N/A,FALSE,"N";#N/A,#N/A,FALSE,"O"}</definedName>
    <definedName name="hgfd" localSheetId="23" hidden="1">{#N/A,#N/A,FALSE,"I";#N/A,#N/A,FALSE,"J";#N/A,#N/A,FALSE,"K";#N/A,#N/A,FALSE,"L";#N/A,#N/A,FALSE,"M";#N/A,#N/A,FALSE,"N";#N/A,#N/A,FALSE,"O"}</definedName>
    <definedName name="hgfd" localSheetId="24" hidden="1">{#N/A,#N/A,FALSE,"I";#N/A,#N/A,FALSE,"J";#N/A,#N/A,FALSE,"K";#N/A,#N/A,FALSE,"L";#N/A,#N/A,FALSE,"M";#N/A,#N/A,FALSE,"N";#N/A,#N/A,FALSE,"O"}</definedName>
    <definedName name="hgfd" localSheetId="25" hidden="1">{#N/A,#N/A,FALSE,"I";#N/A,#N/A,FALSE,"J";#N/A,#N/A,FALSE,"K";#N/A,#N/A,FALSE,"L";#N/A,#N/A,FALSE,"M";#N/A,#N/A,FALSE,"N";#N/A,#N/A,FALSE,"O"}</definedName>
    <definedName name="hgfd" localSheetId="27" hidden="1">{#N/A,#N/A,FALSE,"I";#N/A,#N/A,FALSE,"J";#N/A,#N/A,FALSE,"K";#N/A,#N/A,FALSE,"L";#N/A,#N/A,FALSE,"M";#N/A,#N/A,FALSE,"N";#N/A,#N/A,FALSE,"O"}</definedName>
    <definedName name="hgfd" localSheetId="28" hidden="1">{#N/A,#N/A,FALSE,"I";#N/A,#N/A,FALSE,"J";#N/A,#N/A,FALSE,"K";#N/A,#N/A,FALSE,"L";#N/A,#N/A,FALSE,"M";#N/A,#N/A,FALSE,"N";#N/A,#N/A,FALSE,"O"}</definedName>
    <definedName name="hgfd" localSheetId="29" hidden="1">{#N/A,#N/A,FALSE,"I";#N/A,#N/A,FALSE,"J";#N/A,#N/A,FALSE,"K";#N/A,#N/A,FALSE,"L";#N/A,#N/A,FALSE,"M";#N/A,#N/A,FALSE,"N";#N/A,#N/A,FALSE,"O"}</definedName>
    <definedName name="hgfd" localSheetId="30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localSheetId="10" hidden="1">{#N/A,#N/A,FALSE,"I";#N/A,#N/A,FALSE,"J";#N/A,#N/A,FALSE,"K";#N/A,#N/A,FALSE,"L";#N/A,#N/A,FALSE,"M";#N/A,#N/A,FALSE,"N";#N/A,#N/A,FALSE,"O"}</definedName>
    <definedName name="hgfd" localSheetId="11" hidden="1">{#N/A,#N/A,FALSE,"I";#N/A,#N/A,FALSE,"J";#N/A,#N/A,FALSE,"K";#N/A,#N/A,FALSE,"L";#N/A,#N/A,FALSE,"M";#N/A,#N/A,FALSE,"N";#N/A,#N/A,FALSE,"O"}</definedName>
    <definedName name="hgfd" localSheetId="14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17" hidden="1">'[49]J(Priv.Cap)'!#REF!</definedName>
    <definedName name="hhh" localSheetId="18" hidden="1">'[47]J(Priv.Cap)'!#REF!</definedName>
    <definedName name="hhh" localSheetId="19" hidden="1">'[47]J(Priv.Cap)'!#REF!</definedName>
    <definedName name="hhh" localSheetId="23" hidden="1">'[47]J(Priv.Cap)'!#REF!</definedName>
    <definedName name="hhh" localSheetId="24" hidden="1">'[47]J(Priv.Cap)'!#REF!</definedName>
    <definedName name="hhh" localSheetId="27" hidden="1">'[47]J(Priv.Cap)'!#REF!</definedName>
    <definedName name="hhh" localSheetId="28" hidden="1">'[47]J(Priv.Cap)'!#REF!</definedName>
    <definedName name="hhh" localSheetId="29" hidden="1">'[47]J(Priv.Cap)'!#REF!</definedName>
    <definedName name="hhh" localSheetId="30" hidden="1">'[47]J(Priv.Cap)'!#REF!</definedName>
    <definedName name="hhh" localSheetId="7" hidden="1">'[49]J(Priv.Cap)'!#REF!</definedName>
    <definedName name="hhh" localSheetId="10" hidden="1">'[47]J(Priv.Cap)'!#REF!</definedName>
    <definedName name="hhh" localSheetId="13" hidden="1">'[49]J(Priv.Cap)'!#REF!</definedName>
    <definedName name="hhh" hidden="1">'[49]J(Priv.Cap)'!#REF!</definedName>
    <definedName name="HTML_CodePage" hidden="1">1252</definedName>
    <definedName name="HTML_Control" localSheetId="15" hidden="1">{"'Resources'!$A$1:$W$34","'Balance Sheet'!$A$1:$W$58","'SFD'!$A$1:$J$52"}</definedName>
    <definedName name="HTML_Control" localSheetId="17" hidden="1">{"'Resources'!$A$1:$W$34","'Balance Sheet'!$A$1:$W$58","'SFD'!$A$1:$J$52"}</definedName>
    <definedName name="HTML_Control" localSheetId="18" hidden="1">{"'Resources'!$A$1:$W$34","'Balance Sheet'!$A$1:$W$58","'SFD'!$A$1:$J$52"}</definedName>
    <definedName name="HTML_Control" localSheetId="19" hidden="1">{"'Resources'!$A$1:$W$34","'Balance Sheet'!$A$1:$W$58","'SFD'!$A$1:$J$52"}</definedName>
    <definedName name="HTML_Control" localSheetId="20" hidden="1">{"'Resources'!$A$1:$W$34","'Balance Sheet'!$A$1:$W$58","'SFD'!$A$1:$J$52"}</definedName>
    <definedName name="HTML_Control" localSheetId="21" hidden="1">{"'Resources'!$A$1:$W$34","'Balance Sheet'!$A$1:$W$58","'SFD'!$A$1:$J$52"}</definedName>
    <definedName name="HTML_Control" localSheetId="23" hidden="1">{"'Resources'!$A$1:$W$34","'Balance Sheet'!$A$1:$W$58","'SFD'!$A$1:$J$52"}</definedName>
    <definedName name="HTML_Control" localSheetId="24" hidden="1">{"'Resources'!$A$1:$W$34","'Balance Sheet'!$A$1:$W$58","'SFD'!$A$1:$J$52"}</definedName>
    <definedName name="HTML_Control" localSheetId="25" hidden="1">{"'Resources'!$A$1:$W$34","'Balance Sheet'!$A$1:$W$58","'SFD'!$A$1:$J$52"}</definedName>
    <definedName name="HTML_Control" localSheetId="27" hidden="1">{"'Resources'!$A$1:$W$34","'Balance Sheet'!$A$1:$W$58","'SFD'!$A$1:$J$52"}</definedName>
    <definedName name="HTML_Control" localSheetId="28" hidden="1">{"'Resources'!$A$1:$W$34","'Balance Sheet'!$A$1:$W$58","'SFD'!$A$1:$J$52"}</definedName>
    <definedName name="HTML_Control" localSheetId="29" hidden="1">{"'Resources'!$A$1:$W$34","'Balance Sheet'!$A$1:$W$58","'SFD'!$A$1:$J$52"}</definedName>
    <definedName name="HTML_Control" localSheetId="30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localSheetId="10" hidden="1">{"'Resources'!$A$1:$W$34","'Balance Sheet'!$A$1:$W$58","'SFD'!$A$1:$J$52"}</definedName>
    <definedName name="HTML_Control" localSheetId="11" hidden="1">{"'Resources'!$A$1:$W$34","'Balance Sheet'!$A$1:$W$58","'SFD'!$A$1:$J$52"}</definedName>
    <definedName name="HTML_Control" localSheetId="14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15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localSheetId="21" hidden="1">{"'előző év december'!$A$2:$CP$214"}</definedName>
    <definedName name="HTML_Controll2" localSheetId="23" hidden="1">{"'előző év december'!$A$2:$CP$214"}</definedName>
    <definedName name="HTML_Controll2" localSheetId="24" hidden="1">{"'előző év december'!$A$2:$CP$214"}</definedName>
    <definedName name="HTML_Controll2" localSheetId="25" hidden="1">{"'előző év december'!$A$2:$CP$214"}</definedName>
    <definedName name="HTML_Controll2" localSheetId="27" hidden="1">{"'előző év december'!$A$2:$CP$214"}</definedName>
    <definedName name="HTML_Controll2" localSheetId="28" hidden="1">{"'előző év december'!$A$2:$CP$214"}</definedName>
    <definedName name="HTML_Controll2" localSheetId="29" hidden="1">{"'előző év december'!$A$2:$CP$214"}</definedName>
    <definedName name="HTML_Controll2" localSheetId="30" hidden="1">{"'előző év december'!$A$2:$CP$214"}</definedName>
    <definedName name="HTML_Controll2" localSheetId="7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5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localSheetId="21" hidden="1">{"'előző év december'!$A$2:$CP$214"}</definedName>
    <definedName name="html_f" localSheetId="23" hidden="1">{"'előző év december'!$A$2:$CP$214"}</definedName>
    <definedName name="html_f" localSheetId="24" hidden="1">{"'előző év december'!$A$2:$CP$214"}</definedName>
    <definedName name="html_f" localSheetId="25" hidden="1">{"'előző év december'!$A$2:$CP$214"}</definedName>
    <definedName name="html_f" localSheetId="27" hidden="1">{"'előző év december'!$A$2:$CP$214"}</definedName>
    <definedName name="html_f" localSheetId="28" hidden="1">{"'előző év december'!$A$2:$CP$214"}</definedName>
    <definedName name="html_f" localSheetId="29" hidden="1">{"'előző év december'!$A$2:$CP$214"}</definedName>
    <definedName name="html_f" localSheetId="30" hidden="1">{"'előző év december'!$A$2:$CP$214"}</definedName>
    <definedName name="html_f" localSheetId="7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4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4" localSheetId="15" hidden="1">{#N/A,#N/A,FALSE,"CB";#N/A,#N/A,FALSE,"CMB";#N/A,#N/A,FALSE,"NBFI"}</definedName>
    <definedName name="chart4" localSheetId="17" hidden="1">{#N/A,#N/A,FALSE,"CB";#N/A,#N/A,FALSE,"CMB";#N/A,#N/A,FALSE,"NBFI"}</definedName>
    <definedName name="chart4" localSheetId="18" hidden="1">{#N/A,#N/A,FALSE,"CB";#N/A,#N/A,FALSE,"CMB";#N/A,#N/A,FALSE,"NBFI"}</definedName>
    <definedName name="chart4" localSheetId="19" hidden="1">{#N/A,#N/A,FALSE,"CB";#N/A,#N/A,FALSE,"CMB";#N/A,#N/A,FALSE,"NBFI"}</definedName>
    <definedName name="chart4" localSheetId="20" hidden="1">{#N/A,#N/A,FALSE,"CB";#N/A,#N/A,FALSE,"CMB";#N/A,#N/A,FALSE,"NBFI"}</definedName>
    <definedName name="chart4" localSheetId="21" hidden="1">{#N/A,#N/A,FALSE,"CB";#N/A,#N/A,FALSE,"CMB";#N/A,#N/A,FALSE,"NBFI"}</definedName>
    <definedName name="chart4" localSheetId="23" hidden="1">{#N/A,#N/A,FALSE,"CB";#N/A,#N/A,FALSE,"CMB";#N/A,#N/A,FALSE,"NBFI"}</definedName>
    <definedName name="chart4" localSheetId="24" hidden="1">{#N/A,#N/A,FALSE,"CB";#N/A,#N/A,FALSE,"CMB";#N/A,#N/A,FALSE,"NBFI"}</definedName>
    <definedName name="chart4" localSheetId="25" hidden="1">{#N/A,#N/A,FALSE,"CB";#N/A,#N/A,FALSE,"CMB";#N/A,#N/A,FALSE,"NBFI"}</definedName>
    <definedName name="chart4" localSheetId="27" hidden="1">{#N/A,#N/A,FALSE,"CB";#N/A,#N/A,FALSE,"CMB";#N/A,#N/A,FALSE,"NBFI"}</definedName>
    <definedName name="chart4" localSheetId="28" hidden="1">{#N/A,#N/A,FALSE,"CB";#N/A,#N/A,FALSE,"CMB";#N/A,#N/A,FALSE,"NBFI"}</definedName>
    <definedName name="chart4" localSheetId="29" hidden="1">{#N/A,#N/A,FALSE,"CB";#N/A,#N/A,FALSE,"CMB";#N/A,#N/A,FALSE,"NBFI"}</definedName>
    <definedName name="chart4" localSheetId="30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4" hidden="1">{#N/A,#N/A,FALSE,"CB";#N/A,#N/A,FALSE,"CMB";#N/A,#N/A,FALSE,"NBFI"}</definedName>
    <definedName name="chart4" hidden="1">{#N/A,#N/A,FALSE,"CB";#N/A,#N/A,FALSE,"CMB";#N/A,#N/A,FALSE,"NBFI"}</definedName>
    <definedName name="ii" localSheetId="15" hidden="1">{"Tab1",#N/A,FALSE,"P";"Tab2",#N/A,FALSE,"P"}</definedName>
    <definedName name="ii" localSheetId="17" hidden="1">{"Tab1",#N/A,FALSE,"P";"Tab2",#N/A,FALSE,"P"}</definedName>
    <definedName name="ii" localSheetId="18" hidden="1">{"Tab1",#N/A,FALSE,"P";"Tab2",#N/A,FALSE,"P"}</definedName>
    <definedName name="ii" localSheetId="19" hidden="1">{"Tab1",#N/A,FALSE,"P";"Tab2",#N/A,FALSE,"P"}</definedName>
    <definedName name="ii" localSheetId="20" hidden="1">{"Tab1",#N/A,FALSE,"P";"Tab2",#N/A,FALSE,"P"}</definedName>
    <definedName name="ii" localSheetId="21" hidden="1">{"Tab1",#N/A,FALSE,"P";"Tab2",#N/A,FALSE,"P"}</definedName>
    <definedName name="ii" localSheetId="23" hidden="1">{"Tab1",#N/A,FALSE,"P";"Tab2",#N/A,FALSE,"P"}</definedName>
    <definedName name="ii" localSheetId="24" hidden="1">{"Tab1",#N/A,FALSE,"P";"Tab2",#N/A,FALSE,"P"}</definedName>
    <definedName name="ii" localSheetId="25" hidden="1">{"Tab1",#N/A,FALSE,"P";"Tab2",#N/A,FALSE,"P"}</definedName>
    <definedName name="ii" localSheetId="27" hidden="1">{"Tab1",#N/A,FALSE,"P";"Tab2",#N/A,FALSE,"P"}</definedName>
    <definedName name="ii" localSheetId="28" hidden="1">{"Tab1",#N/A,FALSE,"P";"Tab2",#N/A,FALSE,"P"}</definedName>
    <definedName name="ii" localSheetId="29" hidden="1">{"Tab1",#N/A,FALSE,"P";"Tab2",#N/A,FALSE,"P"}</definedName>
    <definedName name="ii" localSheetId="30" hidden="1">{"Tab1",#N/A,FALSE,"P";"Tab2",#N/A,FALSE,"P"}</definedName>
    <definedName name="ii" localSheetId="7" hidden="1">{"Tab1",#N/A,FALSE,"P";"Tab2",#N/A,FALSE,"P"}</definedName>
    <definedName name="ii" localSheetId="10" hidden="1">{"Tab1",#N/A,FALSE,"P";"Tab2",#N/A,FALSE,"P"}</definedName>
    <definedName name="ii" localSheetId="11" hidden="1">{"Tab1",#N/A,FALSE,"P";"Tab2",#N/A,FALSE,"P"}</definedName>
    <definedName name="ii" localSheetId="13" hidden="1">{"Tab1",#N/A,FALSE,"P";"Tab2",#N/A,FALSE,"P"}</definedName>
    <definedName name="ii" localSheetId="14" hidden="1">{"Tab1",#N/A,FALSE,"P";"Tab2",#N/A,FALSE,"P"}</definedName>
    <definedName name="ii" hidden="1">{"Tab1",#N/A,FALSE,"P";"Tab2",#N/A,FALSE,"P"}</definedName>
    <definedName name="inflation" localSheetId="15" hidden="1">[50]TAB34!#REF!</definedName>
    <definedName name="inflation" localSheetId="17" hidden="1">[51]TAB34!#REF!</definedName>
    <definedName name="inflation" localSheetId="18" hidden="1">[49]TAB34!#REF!</definedName>
    <definedName name="inflation" localSheetId="19" hidden="1">[52]TAB34!#REF!</definedName>
    <definedName name="inflation" localSheetId="20" hidden="1">[50]TAB34!#REF!</definedName>
    <definedName name="inflation" localSheetId="21" hidden="1">[50]TAB34!#REF!</definedName>
    <definedName name="inflation" localSheetId="23" hidden="1">[49]TAB34!#REF!</definedName>
    <definedName name="inflation" localSheetId="24" hidden="1">[49]TAB34!#REF!</definedName>
    <definedName name="inflation" localSheetId="25" hidden="1">[50]TAB34!#REF!</definedName>
    <definedName name="inflation" localSheetId="27" hidden="1">[49]TAB34!#REF!</definedName>
    <definedName name="inflation" localSheetId="28" hidden="1">[51]TAB34!#REF!</definedName>
    <definedName name="inflation" localSheetId="29" hidden="1">[49]TAB34!#REF!</definedName>
    <definedName name="inflation" localSheetId="30" hidden="1">[49]TAB34!#REF!</definedName>
    <definedName name="inflation" localSheetId="7" hidden="1">[51]TAB34!#REF!</definedName>
    <definedName name="inflation" localSheetId="10" hidden="1">[53]TAB34!#REF!</definedName>
    <definedName name="inflation" localSheetId="13" hidden="1">[50]TAB34!#REF!</definedName>
    <definedName name="inflation" hidden="1">[51]TAB34!#REF!</definedName>
    <definedName name="jhgf" localSheetId="15" hidden="1">{"MONA",#N/A,FALSE,"S"}</definedName>
    <definedName name="jhgf" localSheetId="17" hidden="1">{"MONA",#N/A,FALSE,"S"}</definedName>
    <definedName name="jhgf" localSheetId="18" hidden="1">{"MONA",#N/A,FALSE,"S"}</definedName>
    <definedName name="jhgf" localSheetId="19" hidden="1">{"MONA",#N/A,FALSE,"S"}</definedName>
    <definedName name="jhgf" localSheetId="20" hidden="1">{"MONA",#N/A,FALSE,"S"}</definedName>
    <definedName name="jhgf" localSheetId="21" hidden="1">{"MONA",#N/A,FALSE,"S"}</definedName>
    <definedName name="jhgf" localSheetId="23" hidden="1">{"MONA",#N/A,FALSE,"S"}</definedName>
    <definedName name="jhgf" localSheetId="24" hidden="1">{"MONA",#N/A,FALSE,"S"}</definedName>
    <definedName name="jhgf" localSheetId="25" hidden="1">{"MONA",#N/A,FALSE,"S"}</definedName>
    <definedName name="jhgf" localSheetId="27" hidden="1">{"MONA",#N/A,FALSE,"S"}</definedName>
    <definedName name="jhgf" localSheetId="28" hidden="1">{"MONA",#N/A,FALSE,"S"}</definedName>
    <definedName name="jhgf" localSheetId="29" hidden="1">{"MONA",#N/A,FALSE,"S"}</definedName>
    <definedName name="jhgf" localSheetId="30" hidden="1">{"MONA",#N/A,FALSE,"S"}</definedName>
    <definedName name="jhgf" localSheetId="7" hidden="1">{"MONA",#N/A,FALSE,"S"}</definedName>
    <definedName name="jhgf" localSheetId="10" hidden="1">{"MONA",#N/A,FALSE,"S"}</definedName>
    <definedName name="jhgf" localSheetId="11" hidden="1">{"MONA",#N/A,FALSE,"S"}</definedName>
    <definedName name="jhgf" localSheetId="14" hidden="1">{"MONA",#N/A,FALSE,"S"}</definedName>
    <definedName name="jhgf" hidden="1">{"MONA",#N/A,FALSE,"S"}</definedName>
    <definedName name="jj" localSheetId="15" hidden="1">{"Riqfin97",#N/A,FALSE,"Tran";"Riqfinpro",#N/A,FALSE,"Tran"}</definedName>
    <definedName name="jj" localSheetId="17" hidden="1">{"Riqfin97",#N/A,FALSE,"Tran";"Riqfinpro",#N/A,FALSE,"Tran"}</definedName>
    <definedName name="jj" localSheetId="18" hidden="1">{"Riqfin97",#N/A,FALSE,"Tran";"Riqfinpro",#N/A,FALSE,"Tran"}</definedName>
    <definedName name="jj" localSheetId="19" hidden="1">{"Riqfin97",#N/A,FALSE,"Tran";"Riqfinpro",#N/A,FALSE,"Tran"}</definedName>
    <definedName name="jj" localSheetId="20" hidden="1">{"Riqfin97",#N/A,FALSE,"Tran";"Riqfinpro",#N/A,FALSE,"Tran"}</definedName>
    <definedName name="jj" localSheetId="21" hidden="1">{"Riqfin97",#N/A,FALSE,"Tran";"Riqfinpro",#N/A,FALSE,"Tran"}</definedName>
    <definedName name="jj" localSheetId="23" hidden="1">{"Riqfin97",#N/A,FALSE,"Tran";"Riqfinpro",#N/A,FALSE,"Tran"}</definedName>
    <definedName name="jj" localSheetId="24" hidden="1">{"Riqfin97",#N/A,FALSE,"Tran";"Riqfinpro",#N/A,FALSE,"Tran"}</definedName>
    <definedName name="jj" localSheetId="25" hidden="1">{"Riqfin97",#N/A,FALSE,"Tran";"Riqfinpro",#N/A,FALSE,"Tran"}</definedName>
    <definedName name="jj" localSheetId="27" hidden="1">{"Riqfin97",#N/A,FALSE,"Tran";"Riqfinpro",#N/A,FALSE,"Tran"}</definedName>
    <definedName name="jj" localSheetId="28" hidden="1">{"Riqfin97",#N/A,FALSE,"Tran";"Riqfinpro",#N/A,FALSE,"Tran"}</definedName>
    <definedName name="jj" localSheetId="29" hidden="1">{"Riqfin97",#N/A,FALSE,"Tran";"Riqfinpro",#N/A,FALSE,"Tran"}</definedName>
    <definedName name="jj" localSheetId="30" hidden="1">{"Riqfin97",#N/A,FALSE,"Tran";"Riqfinpro",#N/A,FALSE,"Tran"}</definedName>
    <definedName name="jj" localSheetId="7" hidden="1">{"Riqfin97",#N/A,FALSE,"Tran";"Riqfinpro",#N/A,FALSE,"Tran"}</definedName>
    <definedName name="jj" localSheetId="10" hidden="1">{"Riqfin97",#N/A,FALSE,"Tran";"Riqfinpro",#N/A,FALSE,"Tran"}</definedName>
    <definedName name="jj" localSheetId="11" hidden="1">{"Riqfin97",#N/A,FALSE,"Tran";"Riqfinpro",#N/A,FALSE,"Tran"}</definedName>
    <definedName name="jj" localSheetId="13" hidden="1">{"Riqfin97",#N/A,FALSE,"Tran";"Riqfinpro",#N/A,FALSE,"Tran"}</definedName>
    <definedName name="jj" localSheetId="14" hidden="1">{"Riqfin97",#N/A,FALSE,"Tran";"Riqfinpro",#N/A,FALSE,"Tran"}</definedName>
    <definedName name="jj" hidden="1">{"Riqfin97",#N/A,FALSE,"Tran";"Riqfinpro",#N/A,FALSE,"Tran"}</definedName>
    <definedName name="jjj" localSheetId="15" hidden="1">[40]M!#REF!</definedName>
    <definedName name="jjj" localSheetId="17" hidden="1">[54]M!#REF!</definedName>
    <definedName name="jjj" localSheetId="18" hidden="1">[50]M!#REF!</definedName>
    <definedName name="jjj" localSheetId="19" hidden="1">[50]M!#REF!</definedName>
    <definedName name="jjj" localSheetId="20" hidden="1">[40]M!#REF!</definedName>
    <definedName name="jjj" localSheetId="21" hidden="1">[40]M!#REF!</definedName>
    <definedName name="jjj" localSheetId="23" hidden="1">[50]M!#REF!</definedName>
    <definedName name="jjj" localSheetId="24" hidden="1">[50]M!#REF!</definedName>
    <definedName name="jjj" localSheetId="25" hidden="1">[40]M!#REF!</definedName>
    <definedName name="jjj" localSheetId="27" hidden="1">[50]M!#REF!</definedName>
    <definedName name="jjj" localSheetId="28" hidden="1">[50]M!#REF!</definedName>
    <definedName name="jjj" localSheetId="29" hidden="1">[50]M!#REF!</definedName>
    <definedName name="jjj" localSheetId="30" hidden="1">[50]M!#REF!</definedName>
    <definedName name="jjj" localSheetId="7" hidden="1">[54]M!#REF!</definedName>
    <definedName name="jjj" localSheetId="10" hidden="1">[50]M!#REF!</definedName>
    <definedName name="jjj" localSheetId="13" hidden="1">[54]M!#REF!</definedName>
    <definedName name="jjj" hidden="1">[54]M!#REF!</definedName>
    <definedName name="jjjjjj" localSheetId="17" hidden="1">'[47]J(Priv.Cap)'!#REF!</definedName>
    <definedName name="jjjjjj" localSheetId="18" hidden="1">'[48]J(Priv.Cap)'!#REF!</definedName>
    <definedName name="jjjjjj" localSheetId="19" hidden="1">'[48]J(Priv.Cap)'!#REF!</definedName>
    <definedName name="jjjjjj" localSheetId="23" hidden="1">'[48]J(Priv.Cap)'!#REF!</definedName>
    <definedName name="jjjjjj" localSheetId="24" hidden="1">'[48]J(Priv.Cap)'!#REF!</definedName>
    <definedName name="jjjjjj" localSheetId="27" hidden="1">'[48]J(Priv.Cap)'!#REF!</definedName>
    <definedName name="jjjjjj" localSheetId="28" hidden="1">'[48]J(Priv.Cap)'!#REF!</definedName>
    <definedName name="jjjjjj" localSheetId="29" hidden="1">'[48]J(Priv.Cap)'!#REF!</definedName>
    <definedName name="jjjjjj" localSheetId="30" hidden="1">'[48]J(Priv.Cap)'!#REF!</definedName>
    <definedName name="jjjjjj" localSheetId="7" hidden="1">'[47]J(Priv.Cap)'!#REF!</definedName>
    <definedName name="jjjjjj" localSheetId="10" hidden="1">'[48]J(Priv.Cap)'!#REF!</definedName>
    <definedName name="jjjjjj" localSheetId="13" hidden="1">'[47]J(Priv.Cap)'!#REF!</definedName>
    <definedName name="jjjjjj" hidden="1">'[47]J(Priv.Cap)'!#REF!</definedName>
    <definedName name="kjg" localSheetId="15" hidden="1">{#N/A,#N/A,FALSE,"SimInp1";#N/A,#N/A,FALSE,"SimInp2";#N/A,#N/A,FALSE,"SimOut1";#N/A,#N/A,FALSE,"SimOut2";#N/A,#N/A,FALSE,"SimOut3";#N/A,#N/A,FALSE,"SimOut4";#N/A,#N/A,FALSE,"SimOut5"}</definedName>
    <definedName name="kjg" localSheetId="17" hidden="1">{#N/A,#N/A,FALSE,"SimInp1";#N/A,#N/A,FALSE,"SimInp2";#N/A,#N/A,FALSE,"SimOut1";#N/A,#N/A,FALSE,"SimOut2";#N/A,#N/A,FALSE,"SimOut3";#N/A,#N/A,FALSE,"SimOut4";#N/A,#N/A,FALSE,"SimOut5"}</definedName>
    <definedName name="kjg" localSheetId="18" hidden="1">{#N/A,#N/A,FALSE,"SimInp1";#N/A,#N/A,FALSE,"SimInp2";#N/A,#N/A,FALSE,"SimOut1";#N/A,#N/A,FALSE,"SimOut2";#N/A,#N/A,FALSE,"SimOut3";#N/A,#N/A,FALSE,"SimOut4";#N/A,#N/A,FALSE,"SimOut5"}</definedName>
    <definedName name="kjg" localSheetId="19" hidden="1">{#N/A,#N/A,FALSE,"SimInp1";#N/A,#N/A,FALSE,"SimInp2";#N/A,#N/A,FALSE,"SimOut1";#N/A,#N/A,FALSE,"SimOut2";#N/A,#N/A,FALSE,"SimOut3";#N/A,#N/A,FALSE,"SimOut4";#N/A,#N/A,FALSE,"SimOut5"}</definedName>
    <definedName name="kjg" localSheetId="20" hidden="1">{#N/A,#N/A,FALSE,"SimInp1";#N/A,#N/A,FALSE,"SimInp2";#N/A,#N/A,FALSE,"SimOut1";#N/A,#N/A,FALSE,"SimOut2";#N/A,#N/A,FALSE,"SimOut3";#N/A,#N/A,FALSE,"SimOut4";#N/A,#N/A,FALSE,"SimOut5"}</definedName>
    <definedName name="kjg" localSheetId="21" hidden="1">{#N/A,#N/A,FALSE,"SimInp1";#N/A,#N/A,FALSE,"SimInp2";#N/A,#N/A,FALSE,"SimOut1";#N/A,#N/A,FALSE,"SimOut2";#N/A,#N/A,FALSE,"SimOut3";#N/A,#N/A,FALSE,"SimOut4";#N/A,#N/A,FALSE,"SimOut5"}</definedName>
    <definedName name="kjg" localSheetId="23" hidden="1">{#N/A,#N/A,FALSE,"SimInp1";#N/A,#N/A,FALSE,"SimInp2";#N/A,#N/A,FALSE,"SimOut1";#N/A,#N/A,FALSE,"SimOut2";#N/A,#N/A,FALSE,"SimOut3";#N/A,#N/A,FALSE,"SimOut4";#N/A,#N/A,FALSE,"SimOut5"}</definedName>
    <definedName name="kjg" localSheetId="24" hidden="1">{#N/A,#N/A,FALSE,"SimInp1";#N/A,#N/A,FALSE,"SimInp2";#N/A,#N/A,FALSE,"SimOut1";#N/A,#N/A,FALSE,"SimOut2";#N/A,#N/A,FALSE,"SimOut3";#N/A,#N/A,FALSE,"SimOut4";#N/A,#N/A,FALSE,"SimOut5"}</definedName>
    <definedName name="kjg" localSheetId="25" hidden="1">{#N/A,#N/A,FALSE,"SimInp1";#N/A,#N/A,FALSE,"SimInp2";#N/A,#N/A,FALSE,"SimOut1";#N/A,#N/A,FALSE,"SimOut2";#N/A,#N/A,FALSE,"SimOut3";#N/A,#N/A,FALSE,"SimOut4";#N/A,#N/A,FALSE,"SimOut5"}</definedName>
    <definedName name="kjg" localSheetId="27" hidden="1">{#N/A,#N/A,FALSE,"SimInp1";#N/A,#N/A,FALSE,"SimInp2";#N/A,#N/A,FALSE,"SimOut1";#N/A,#N/A,FALSE,"SimOut2";#N/A,#N/A,FALSE,"SimOut3";#N/A,#N/A,FALSE,"SimOut4";#N/A,#N/A,FALSE,"SimOut5"}</definedName>
    <definedName name="kjg" localSheetId="28" hidden="1">{#N/A,#N/A,FALSE,"SimInp1";#N/A,#N/A,FALSE,"SimInp2";#N/A,#N/A,FALSE,"SimOut1";#N/A,#N/A,FALSE,"SimOut2";#N/A,#N/A,FALSE,"SimOut3";#N/A,#N/A,FALSE,"SimOut4";#N/A,#N/A,FALSE,"SimOut5"}</definedName>
    <definedName name="kjg" localSheetId="29" hidden="1">{#N/A,#N/A,FALSE,"SimInp1";#N/A,#N/A,FALSE,"SimInp2";#N/A,#N/A,FALSE,"SimOut1";#N/A,#N/A,FALSE,"SimOut2";#N/A,#N/A,FALSE,"SimOut3";#N/A,#N/A,FALSE,"SimOut4";#N/A,#N/A,FALSE,"SimOut5"}</definedName>
    <definedName name="kjg" localSheetId="30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localSheetId="10" hidden="1">{#N/A,#N/A,FALSE,"SimInp1";#N/A,#N/A,FALSE,"SimInp2";#N/A,#N/A,FALSE,"SimOut1";#N/A,#N/A,FALSE,"SimOut2";#N/A,#N/A,FALSE,"SimOut3";#N/A,#N/A,FALSE,"SimOut4";#N/A,#N/A,FALSE,"SimOut5"}</definedName>
    <definedName name="kjg" localSheetId="11" hidden="1">{#N/A,#N/A,FALSE,"SimInp1";#N/A,#N/A,FALSE,"SimInp2";#N/A,#N/A,FALSE,"SimOut1";#N/A,#N/A,FALSE,"SimOut2";#N/A,#N/A,FALSE,"SimOut3";#N/A,#N/A,FALSE,"SimOut4";#N/A,#N/A,FALSE,"SimOut5"}</definedName>
    <definedName name="kjg" localSheetId="14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5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8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9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5" hidden="1">{"Tab1",#N/A,FALSE,"P";"Tab2",#N/A,FALSE,"P"}</definedName>
    <definedName name="kk" localSheetId="17" hidden="1">{"Tab1",#N/A,FALSE,"P";"Tab2",#N/A,FALSE,"P"}</definedName>
    <definedName name="kk" localSheetId="18" hidden="1">{"Tab1",#N/A,FALSE,"P";"Tab2",#N/A,FALSE,"P"}</definedName>
    <definedName name="kk" localSheetId="19" hidden="1">{"Tab1",#N/A,FALSE,"P";"Tab2",#N/A,FALSE,"P"}</definedName>
    <definedName name="kk" localSheetId="20" hidden="1">{"Tab1",#N/A,FALSE,"P";"Tab2",#N/A,FALSE,"P"}</definedName>
    <definedName name="kk" localSheetId="21" hidden="1">{"Tab1",#N/A,FALSE,"P";"Tab2",#N/A,FALSE,"P"}</definedName>
    <definedName name="kk" localSheetId="23" hidden="1">{"Tab1",#N/A,FALSE,"P";"Tab2",#N/A,FALSE,"P"}</definedName>
    <definedName name="kk" localSheetId="24" hidden="1">{"Tab1",#N/A,FALSE,"P";"Tab2",#N/A,FALSE,"P"}</definedName>
    <definedName name="kk" localSheetId="25" hidden="1">{"Tab1",#N/A,FALSE,"P";"Tab2",#N/A,FALSE,"P"}</definedName>
    <definedName name="kk" localSheetId="27" hidden="1">{"Tab1",#N/A,FALSE,"P";"Tab2",#N/A,FALSE,"P"}</definedName>
    <definedName name="kk" localSheetId="28" hidden="1">{"Tab1",#N/A,FALSE,"P";"Tab2",#N/A,FALSE,"P"}</definedName>
    <definedName name="kk" localSheetId="29" hidden="1">{"Tab1",#N/A,FALSE,"P";"Tab2",#N/A,FALSE,"P"}</definedName>
    <definedName name="kk" localSheetId="30" hidden="1">{"Tab1",#N/A,FALSE,"P";"Tab2",#N/A,FALSE,"P"}</definedName>
    <definedName name="kk" localSheetId="7" hidden="1">{"Tab1",#N/A,FALSE,"P";"Tab2",#N/A,FALSE,"P"}</definedName>
    <definedName name="kk" localSheetId="10" hidden="1">{"Tab1",#N/A,FALSE,"P";"Tab2",#N/A,FALSE,"P"}</definedName>
    <definedName name="kk" localSheetId="11" hidden="1">{"Tab1",#N/A,FALSE,"P";"Tab2",#N/A,FALSE,"P"}</definedName>
    <definedName name="kk" localSheetId="13" hidden="1">{"Tab1",#N/A,FALSE,"P";"Tab2",#N/A,FALSE,"P"}</definedName>
    <definedName name="kk" localSheetId="14" hidden="1">{"Tab1",#N/A,FALSE,"P";"Tab2",#N/A,FALSE,"P"}</definedName>
    <definedName name="kk" hidden="1">{"Tab1",#N/A,FALSE,"P";"Tab2",#N/A,FALSE,"P"}</definedName>
    <definedName name="kkk" localSheetId="15" hidden="1">{"Tab1",#N/A,FALSE,"P";"Tab2",#N/A,FALSE,"P"}</definedName>
    <definedName name="kkk" localSheetId="17" hidden="1">{"Tab1",#N/A,FALSE,"P";"Tab2",#N/A,FALSE,"P"}</definedName>
    <definedName name="kkk" localSheetId="18" hidden="1">{"Tab1",#N/A,FALSE,"P";"Tab2",#N/A,FALSE,"P"}</definedName>
    <definedName name="kkk" localSheetId="19" hidden="1">{"Tab1",#N/A,FALSE,"P";"Tab2",#N/A,FALSE,"P"}</definedName>
    <definedName name="kkk" localSheetId="20" hidden="1">{"Tab1",#N/A,FALSE,"P";"Tab2",#N/A,FALSE,"P"}</definedName>
    <definedName name="kkk" localSheetId="21" hidden="1">{"Tab1",#N/A,FALSE,"P";"Tab2",#N/A,FALSE,"P"}</definedName>
    <definedName name="kkk" localSheetId="23" hidden="1">{"Tab1",#N/A,FALSE,"P";"Tab2",#N/A,FALSE,"P"}</definedName>
    <definedName name="kkk" localSheetId="24" hidden="1">{"Tab1",#N/A,FALSE,"P";"Tab2",#N/A,FALSE,"P"}</definedName>
    <definedName name="kkk" localSheetId="25" hidden="1">{"Tab1",#N/A,FALSE,"P";"Tab2",#N/A,FALSE,"P"}</definedName>
    <definedName name="kkk" localSheetId="27" hidden="1">{"Tab1",#N/A,FALSE,"P";"Tab2",#N/A,FALSE,"P"}</definedName>
    <definedName name="kkk" localSheetId="28" hidden="1">{"Tab1",#N/A,FALSE,"P";"Tab2",#N/A,FALSE,"P"}</definedName>
    <definedName name="kkk" localSheetId="29" hidden="1">{"Tab1",#N/A,FALSE,"P";"Tab2",#N/A,FALSE,"P"}</definedName>
    <definedName name="kkk" localSheetId="30" hidden="1">{"Tab1",#N/A,FALSE,"P";"Tab2",#N/A,FALSE,"P"}</definedName>
    <definedName name="kkk" localSheetId="7" hidden="1">{"Tab1",#N/A,FALSE,"P";"Tab2",#N/A,FALSE,"P"}</definedName>
    <definedName name="kkk" localSheetId="10" hidden="1">{"Tab1",#N/A,FALSE,"P";"Tab2",#N/A,FALSE,"P"}</definedName>
    <definedName name="kkk" localSheetId="11" hidden="1">{"Tab1",#N/A,FALSE,"P";"Tab2",#N/A,FALSE,"P"}</definedName>
    <definedName name="kkk" localSheetId="13" hidden="1">{"Tab1",#N/A,FALSE,"P";"Tab2",#N/A,FALSE,"P"}</definedName>
    <definedName name="kkk" localSheetId="14" hidden="1">{"Tab1",#N/A,FALSE,"P";"Tab2",#N/A,FALSE,"P"}</definedName>
    <definedName name="kkk" hidden="1">{"Tab1",#N/A,FALSE,"P";"Tab2",#N/A,FALSE,"P"}</definedName>
    <definedName name="kkkk" localSheetId="15" hidden="1">[55]M!#REF!</definedName>
    <definedName name="kkkk" localSheetId="17" hidden="1">[41]M!#REF!</definedName>
    <definedName name="kkkk" localSheetId="18" hidden="1">[40]M!#REF!</definedName>
    <definedName name="kkkk" localSheetId="19" hidden="1">[40]M!#REF!</definedName>
    <definedName name="kkkk" localSheetId="20" hidden="1">[55]M!#REF!</definedName>
    <definedName name="kkkk" localSheetId="21" hidden="1">[55]M!#REF!</definedName>
    <definedName name="kkkk" localSheetId="23" hidden="1">[40]M!#REF!</definedName>
    <definedName name="kkkk" localSheetId="24" hidden="1">[40]M!#REF!</definedName>
    <definedName name="kkkk" localSheetId="25" hidden="1">[55]M!#REF!</definedName>
    <definedName name="kkkk" localSheetId="27" hidden="1">[40]M!#REF!</definedName>
    <definedName name="kkkk" localSheetId="28" hidden="1">[40]M!#REF!</definedName>
    <definedName name="kkkk" localSheetId="29" hidden="1">[40]M!#REF!</definedName>
    <definedName name="kkkk" localSheetId="30" hidden="1">[40]M!#REF!</definedName>
    <definedName name="kkkk" localSheetId="7" hidden="1">[41]M!#REF!</definedName>
    <definedName name="kkkk" localSheetId="10" hidden="1">[40]M!#REF!</definedName>
    <definedName name="kkkk" localSheetId="13" hidden="1">[41]M!#REF!</definedName>
    <definedName name="kkkk" hidden="1">[41]M!#REF!</definedName>
    <definedName name="kkkkk" hidden="1">'[56]J(Priv.Cap)'!#REF!</definedName>
    <definedName name="ll" localSheetId="15" hidden="1">{"Tab1",#N/A,FALSE,"P";"Tab2",#N/A,FALSE,"P"}</definedName>
    <definedName name="ll" localSheetId="17" hidden="1">{"Tab1",#N/A,FALSE,"P";"Tab2",#N/A,FALSE,"P"}</definedName>
    <definedName name="ll" localSheetId="18" hidden="1">{"Tab1",#N/A,FALSE,"P";"Tab2",#N/A,FALSE,"P"}</definedName>
    <definedName name="ll" localSheetId="19" hidden="1">{"Tab1",#N/A,FALSE,"P";"Tab2",#N/A,FALSE,"P"}</definedName>
    <definedName name="ll" localSheetId="20" hidden="1">{"Tab1",#N/A,FALSE,"P";"Tab2",#N/A,FALSE,"P"}</definedName>
    <definedName name="ll" localSheetId="21" hidden="1">{"Tab1",#N/A,FALSE,"P";"Tab2",#N/A,FALSE,"P"}</definedName>
    <definedName name="ll" localSheetId="23" hidden="1">{"Tab1",#N/A,FALSE,"P";"Tab2",#N/A,FALSE,"P"}</definedName>
    <definedName name="ll" localSheetId="24" hidden="1">{"Tab1",#N/A,FALSE,"P";"Tab2",#N/A,FALSE,"P"}</definedName>
    <definedName name="ll" localSheetId="25" hidden="1">{"Tab1",#N/A,FALSE,"P";"Tab2",#N/A,FALSE,"P"}</definedName>
    <definedName name="ll" localSheetId="27" hidden="1">{"Tab1",#N/A,FALSE,"P";"Tab2",#N/A,FALSE,"P"}</definedName>
    <definedName name="ll" localSheetId="28" hidden="1">{"Tab1",#N/A,FALSE,"P";"Tab2",#N/A,FALSE,"P"}</definedName>
    <definedName name="ll" localSheetId="29" hidden="1">{"Tab1",#N/A,FALSE,"P";"Tab2",#N/A,FALSE,"P"}</definedName>
    <definedName name="ll" localSheetId="30" hidden="1">{"Tab1",#N/A,FALSE,"P";"Tab2",#N/A,FALSE,"P"}</definedName>
    <definedName name="ll" localSheetId="7" hidden="1">{"Tab1",#N/A,FALSE,"P";"Tab2",#N/A,FALSE,"P"}</definedName>
    <definedName name="ll" localSheetId="10" hidden="1">{"Tab1",#N/A,FALSE,"P";"Tab2",#N/A,FALSE,"P"}</definedName>
    <definedName name="ll" localSheetId="11" hidden="1">{"Tab1",#N/A,FALSE,"P";"Tab2",#N/A,FALSE,"P"}</definedName>
    <definedName name="ll" localSheetId="13" hidden="1">{"Tab1",#N/A,FALSE,"P";"Tab2",#N/A,FALSE,"P"}</definedName>
    <definedName name="ll" localSheetId="14" hidden="1">{"Tab1",#N/A,FALSE,"P";"Tab2",#N/A,FALSE,"P"}</definedName>
    <definedName name="ll" hidden="1">{"Tab1",#N/A,FALSE,"P";"Tab2",#N/A,FALSE,"P"}</definedName>
    <definedName name="lll" localSheetId="15" hidden="1">{"Riqfin97",#N/A,FALSE,"Tran";"Riqfinpro",#N/A,FALSE,"Tran"}</definedName>
    <definedName name="lll" localSheetId="17" hidden="1">{"Riqfin97",#N/A,FALSE,"Tran";"Riqfinpro",#N/A,FALSE,"Tran"}</definedName>
    <definedName name="lll" localSheetId="18" hidden="1">{"Riqfin97",#N/A,FALSE,"Tran";"Riqfinpro",#N/A,FALSE,"Tran"}</definedName>
    <definedName name="lll" localSheetId="19" hidden="1">{"Riqfin97",#N/A,FALSE,"Tran";"Riqfinpro",#N/A,FALSE,"Tran"}</definedName>
    <definedName name="lll" localSheetId="20" hidden="1">{"Riqfin97",#N/A,FALSE,"Tran";"Riqfinpro",#N/A,FALSE,"Tran"}</definedName>
    <definedName name="lll" localSheetId="21" hidden="1">{"Riqfin97",#N/A,FALSE,"Tran";"Riqfinpro",#N/A,FALSE,"Tran"}</definedName>
    <definedName name="lll" localSheetId="23" hidden="1">{"Riqfin97",#N/A,FALSE,"Tran";"Riqfinpro",#N/A,FALSE,"Tran"}</definedName>
    <definedName name="lll" localSheetId="24" hidden="1">{"Riqfin97",#N/A,FALSE,"Tran";"Riqfinpro",#N/A,FALSE,"Tran"}</definedName>
    <definedName name="lll" localSheetId="25" hidden="1">{"Riqfin97",#N/A,FALSE,"Tran";"Riqfinpro",#N/A,FALSE,"Tran"}</definedName>
    <definedName name="lll" localSheetId="27" hidden="1">{"Riqfin97",#N/A,FALSE,"Tran";"Riqfinpro",#N/A,FALSE,"Tran"}</definedName>
    <definedName name="lll" localSheetId="28" hidden="1">{"Riqfin97",#N/A,FALSE,"Tran";"Riqfinpro",#N/A,FALSE,"Tran"}</definedName>
    <definedName name="lll" localSheetId="29" hidden="1">{"Riqfin97",#N/A,FALSE,"Tran";"Riqfinpro",#N/A,FALSE,"Tran"}</definedName>
    <definedName name="lll" localSheetId="30" hidden="1">{"Riqfin97",#N/A,FALSE,"Tran";"Riqfinpro",#N/A,FALSE,"Tran"}</definedName>
    <definedName name="lll" localSheetId="7" hidden="1">{"Riqfin97",#N/A,FALSE,"Tran";"Riqfinpro",#N/A,FALSE,"Tran"}</definedName>
    <definedName name="lll" localSheetId="10" hidden="1">{"Riqfin97",#N/A,FALSE,"Tran";"Riqfinpro",#N/A,FALSE,"Tran"}</definedName>
    <definedName name="lll" localSheetId="11" hidden="1">{"Riqfin97",#N/A,FALSE,"Tran";"Riqfinpro",#N/A,FALSE,"Tran"}</definedName>
    <definedName name="lll" localSheetId="13" hidden="1">{"Riqfin97",#N/A,FALSE,"Tran";"Riqfinpro",#N/A,FALSE,"Tran"}</definedName>
    <definedName name="lll" localSheetId="14" hidden="1">{"Riqfin97",#N/A,FALSE,"Tran";"Riqfinpro",#N/A,FALSE,"Tran"}</definedName>
    <definedName name="lll" hidden="1">{"Riqfin97",#N/A,FALSE,"Tran";"Riqfinpro",#N/A,FALSE,"Tran"}</definedName>
    <definedName name="llll" localSheetId="15" hidden="1">[40]M!#REF!</definedName>
    <definedName name="llll" localSheetId="17" hidden="1">[57]M!#REF!</definedName>
    <definedName name="llll" localSheetId="18" hidden="1">[50]M!#REF!</definedName>
    <definedName name="llll" localSheetId="19" hidden="1">[50]M!#REF!</definedName>
    <definedName name="llll" localSheetId="20" hidden="1">[40]M!#REF!</definedName>
    <definedName name="llll" localSheetId="21" hidden="1">[40]M!#REF!</definedName>
    <definedName name="llll" localSheetId="23" hidden="1">[50]M!#REF!</definedName>
    <definedName name="llll" localSheetId="24" hidden="1">[50]M!#REF!</definedName>
    <definedName name="llll" localSheetId="25" hidden="1">[40]M!#REF!</definedName>
    <definedName name="llll" localSheetId="27" hidden="1">[50]M!#REF!</definedName>
    <definedName name="llll" localSheetId="28" hidden="1">[50]M!#REF!</definedName>
    <definedName name="llll" localSheetId="29" hidden="1">[50]M!#REF!</definedName>
    <definedName name="llll" localSheetId="30" hidden="1">[50]M!#REF!</definedName>
    <definedName name="llll" localSheetId="7" hidden="1">[57]M!#REF!</definedName>
    <definedName name="llll" localSheetId="10" hidden="1">[54]M!#REF!</definedName>
    <definedName name="llll" localSheetId="13" hidden="1">[54]M!#REF!</definedName>
    <definedName name="llll" hidden="1">[57]M!#REF!</definedName>
    <definedName name="mf" localSheetId="15" hidden="1">{"Tab1",#N/A,FALSE,"P";"Tab2",#N/A,FALSE,"P"}</definedName>
    <definedName name="mf" localSheetId="17" hidden="1">{"Tab1",#N/A,FALSE,"P";"Tab2",#N/A,FALSE,"P"}</definedName>
    <definedName name="mf" localSheetId="18" hidden="1">{"Tab1",#N/A,FALSE,"P";"Tab2",#N/A,FALSE,"P"}</definedName>
    <definedName name="mf" localSheetId="19" hidden="1">{"Tab1",#N/A,FALSE,"P";"Tab2",#N/A,FALSE,"P"}</definedName>
    <definedName name="mf" localSheetId="20" hidden="1">{"Tab1",#N/A,FALSE,"P";"Tab2",#N/A,FALSE,"P"}</definedName>
    <definedName name="mf" localSheetId="21" hidden="1">{"Tab1",#N/A,FALSE,"P";"Tab2",#N/A,FALSE,"P"}</definedName>
    <definedName name="mf" localSheetId="23" hidden="1">{"Tab1",#N/A,FALSE,"P";"Tab2",#N/A,FALSE,"P"}</definedName>
    <definedName name="mf" localSheetId="24" hidden="1">{"Tab1",#N/A,FALSE,"P";"Tab2",#N/A,FALSE,"P"}</definedName>
    <definedName name="mf" localSheetId="25" hidden="1">{"Tab1",#N/A,FALSE,"P";"Tab2",#N/A,FALSE,"P"}</definedName>
    <definedName name="mf" localSheetId="27" hidden="1">{"Tab1",#N/A,FALSE,"P";"Tab2",#N/A,FALSE,"P"}</definedName>
    <definedName name="mf" localSheetId="28" hidden="1">{"Tab1",#N/A,FALSE,"P";"Tab2",#N/A,FALSE,"P"}</definedName>
    <definedName name="mf" localSheetId="29" hidden="1">{"Tab1",#N/A,FALSE,"P";"Tab2",#N/A,FALSE,"P"}</definedName>
    <definedName name="mf" localSheetId="30" hidden="1">{"Tab1",#N/A,FALSE,"P";"Tab2",#N/A,FALSE,"P"}</definedName>
    <definedName name="mf" localSheetId="7" hidden="1">{"Tab1",#N/A,FALSE,"P";"Tab2",#N/A,FALSE,"P"}</definedName>
    <definedName name="mf" localSheetId="10" hidden="1">{"Tab1",#N/A,FALSE,"P";"Tab2",#N/A,FALSE,"P"}</definedName>
    <definedName name="mf" localSheetId="11" hidden="1">{"Tab1",#N/A,FALSE,"P";"Tab2",#N/A,FALSE,"P"}</definedName>
    <definedName name="mf" localSheetId="13" hidden="1">{"Tab1",#N/A,FALSE,"P";"Tab2",#N/A,FALSE,"P"}</definedName>
    <definedName name="mf" localSheetId="14" hidden="1">{"Tab1",#N/A,FALSE,"P";"Tab2",#N/A,FALSE,"P"}</definedName>
    <definedName name="mf" hidden="1">{"Tab1",#N/A,FALSE,"P";"Tab2",#N/A,FALSE,"P"}</definedName>
    <definedName name="mmm" localSheetId="15" hidden="1">{"Riqfin97",#N/A,FALSE,"Tran";"Riqfinpro",#N/A,FALSE,"Tran"}</definedName>
    <definedName name="mmm" localSheetId="17" hidden="1">{"Riqfin97",#N/A,FALSE,"Tran";"Riqfinpro",#N/A,FALSE,"Tran"}</definedName>
    <definedName name="mmm" localSheetId="18" hidden="1">{"Riqfin97",#N/A,FALSE,"Tran";"Riqfinpro",#N/A,FALSE,"Tran"}</definedName>
    <definedName name="mmm" localSheetId="19" hidden="1">{"Riqfin97",#N/A,FALSE,"Tran";"Riqfinpro",#N/A,FALSE,"Tran"}</definedName>
    <definedName name="mmm" localSheetId="20" hidden="1">{"Riqfin97",#N/A,FALSE,"Tran";"Riqfinpro",#N/A,FALSE,"Tran"}</definedName>
    <definedName name="mmm" localSheetId="21" hidden="1">{"Riqfin97",#N/A,FALSE,"Tran";"Riqfinpro",#N/A,FALSE,"Tran"}</definedName>
    <definedName name="mmm" localSheetId="23" hidden="1">{"Riqfin97",#N/A,FALSE,"Tran";"Riqfinpro",#N/A,FALSE,"Tran"}</definedName>
    <definedName name="mmm" localSheetId="24" hidden="1">{"Riqfin97",#N/A,FALSE,"Tran";"Riqfinpro",#N/A,FALSE,"Tran"}</definedName>
    <definedName name="mmm" localSheetId="25" hidden="1">{"Riqfin97",#N/A,FALSE,"Tran";"Riqfinpro",#N/A,FALSE,"Tran"}</definedName>
    <definedName name="mmm" localSheetId="27" hidden="1">{"Riqfin97",#N/A,FALSE,"Tran";"Riqfinpro",#N/A,FALSE,"Tran"}</definedName>
    <definedName name="mmm" localSheetId="28" hidden="1">{"Riqfin97",#N/A,FALSE,"Tran";"Riqfinpro",#N/A,FALSE,"Tran"}</definedName>
    <definedName name="mmm" localSheetId="29" hidden="1">{"Riqfin97",#N/A,FALSE,"Tran";"Riqfinpro",#N/A,FALSE,"Tran"}</definedName>
    <definedName name="mmm" localSheetId="30" hidden="1">{"Riqfin97",#N/A,FALSE,"Tran";"Riqfinpro",#N/A,FALSE,"Tran"}</definedName>
    <definedName name="mmm" localSheetId="7" hidden="1">{"Riqfin97",#N/A,FALSE,"Tran";"Riqfinpro",#N/A,FALSE,"Tran"}</definedName>
    <definedName name="mmm" localSheetId="10" hidden="1">{"Riqfin97",#N/A,FALSE,"Tran";"Riqfinpro",#N/A,FALSE,"Tran"}</definedName>
    <definedName name="mmm" localSheetId="11" hidden="1">{"Riqfin97",#N/A,FALSE,"Tran";"Riqfinpro",#N/A,FALSE,"Tran"}</definedName>
    <definedName name="mmm" localSheetId="13" hidden="1">{"Riqfin97",#N/A,FALSE,"Tran";"Riqfinpro",#N/A,FALSE,"Tran"}</definedName>
    <definedName name="mmm" localSheetId="14" hidden="1">{"Riqfin97",#N/A,FALSE,"Tran";"Riqfinpro",#N/A,FALSE,"Tran"}</definedName>
    <definedName name="mmm" hidden="1">{"Riqfin97",#N/A,FALSE,"Tran";"Riqfinpro",#N/A,FALSE,"Tran"}</definedName>
    <definedName name="mmmm" localSheetId="15" hidden="1">{"Tab1",#N/A,FALSE,"P";"Tab2",#N/A,FALSE,"P"}</definedName>
    <definedName name="mmmm" localSheetId="17" hidden="1">{"Tab1",#N/A,FALSE,"P";"Tab2",#N/A,FALSE,"P"}</definedName>
    <definedName name="mmmm" localSheetId="18" hidden="1">{"Tab1",#N/A,FALSE,"P";"Tab2",#N/A,FALSE,"P"}</definedName>
    <definedName name="mmmm" localSheetId="19" hidden="1">{"Tab1",#N/A,FALSE,"P";"Tab2",#N/A,FALSE,"P"}</definedName>
    <definedName name="mmmm" localSheetId="20" hidden="1">{"Tab1",#N/A,FALSE,"P";"Tab2",#N/A,FALSE,"P"}</definedName>
    <definedName name="mmmm" localSheetId="21" hidden="1">{"Tab1",#N/A,FALSE,"P";"Tab2",#N/A,FALSE,"P"}</definedName>
    <definedName name="mmmm" localSheetId="23" hidden="1">{"Tab1",#N/A,FALSE,"P";"Tab2",#N/A,FALSE,"P"}</definedName>
    <definedName name="mmmm" localSheetId="24" hidden="1">{"Tab1",#N/A,FALSE,"P";"Tab2",#N/A,FALSE,"P"}</definedName>
    <definedName name="mmmm" localSheetId="25" hidden="1">{"Tab1",#N/A,FALSE,"P";"Tab2",#N/A,FALSE,"P"}</definedName>
    <definedName name="mmmm" localSheetId="27" hidden="1">{"Tab1",#N/A,FALSE,"P";"Tab2",#N/A,FALSE,"P"}</definedName>
    <definedName name="mmmm" localSheetId="28" hidden="1">{"Tab1",#N/A,FALSE,"P";"Tab2",#N/A,FALSE,"P"}</definedName>
    <definedName name="mmmm" localSheetId="29" hidden="1">{"Tab1",#N/A,FALSE,"P";"Tab2",#N/A,FALSE,"P"}</definedName>
    <definedName name="mmmm" localSheetId="30" hidden="1">{"Tab1",#N/A,FALSE,"P";"Tab2",#N/A,FALSE,"P"}</definedName>
    <definedName name="mmmm" localSheetId="7" hidden="1">{"Tab1",#N/A,FALSE,"P";"Tab2",#N/A,FALSE,"P"}</definedName>
    <definedName name="mmmm" localSheetId="10" hidden="1">{"Tab1",#N/A,FALSE,"P";"Tab2",#N/A,FALSE,"P"}</definedName>
    <definedName name="mmmm" localSheetId="11" hidden="1">{"Tab1",#N/A,FALSE,"P";"Tab2",#N/A,FALSE,"P"}</definedName>
    <definedName name="mmmm" localSheetId="13" hidden="1">{"Tab1",#N/A,FALSE,"P";"Tab2",#N/A,FALSE,"P"}</definedName>
    <definedName name="mmmm" localSheetId="14" hidden="1">{"Tab1",#N/A,FALSE,"P";"Tab2",#N/A,FALSE,"P"}</definedName>
    <definedName name="mmmm" hidden="1">{"Tab1",#N/A,FALSE,"P";"Tab2",#N/A,FALSE,"P"}</definedName>
    <definedName name="nfrtrs" hidden="1">[1]WB!$Q$257:$AK$257</definedName>
    <definedName name="nn" localSheetId="15" hidden="1">{"Riqfin97",#N/A,FALSE,"Tran";"Riqfinpro",#N/A,FALSE,"Tran"}</definedName>
    <definedName name="nn" localSheetId="17" hidden="1">{"Riqfin97",#N/A,FALSE,"Tran";"Riqfinpro",#N/A,FALSE,"Tran"}</definedName>
    <definedName name="nn" localSheetId="18" hidden="1">{"Riqfin97",#N/A,FALSE,"Tran";"Riqfinpro",#N/A,FALSE,"Tran"}</definedName>
    <definedName name="nn" localSheetId="19" hidden="1">{"Riqfin97",#N/A,FALSE,"Tran";"Riqfinpro",#N/A,FALSE,"Tran"}</definedName>
    <definedName name="nn" localSheetId="20" hidden="1">{"Riqfin97",#N/A,FALSE,"Tran";"Riqfinpro",#N/A,FALSE,"Tran"}</definedName>
    <definedName name="nn" localSheetId="21" hidden="1">{"Riqfin97",#N/A,FALSE,"Tran";"Riqfinpro",#N/A,FALSE,"Tran"}</definedName>
    <definedName name="nn" localSheetId="23" hidden="1">{"Riqfin97",#N/A,FALSE,"Tran";"Riqfinpro",#N/A,FALSE,"Tran"}</definedName>
    <definedName name="nn" localSheetId="24" hidden="1">{"Riqfin97",#N/A,FALSE,"Tran";"Riqfinpro",#N/A,FALSE,"Tran"}</definedName>
    <definedName name="nn" localSheetId="25" hidden="1">{"Riqfin97",#N/A,FALSE,"Tran";"Riqfinpro",#N/A,FALSE,"Tran"}</definedName>
    <definedName name="nn" localSheetId="27" hidden="1">{"Riqfin97",#N/A,FALSE,"Tran";"Riqfinpro",#N/A,FALSE,"Tran"}</definedName>
    <definedName name="nn" localSheetId="28" hidden="1">{"Riqfin97",#N/A,FALSE,"Tran";"Riqfinpro",#N/A,FALSE,"Tran"}</definedName>
    <definedName name="nn" localSheetId="29" hidden="1">{"Riqfin97",#N/A,FALSE,"Tran";"Riqfinpro",#N/A,FALSE,"Tran"}</definedName>
    <definedName name="nn" localSheetId="30" hidden="1">{"Riqfin97",#N/A,FALSE,"Tran";"Riqfinpro",#N/A,FALSE,"Tran"}</definedName>
    <definedName name="nn" localSheetId="7" hidden="1">{"Riqfin97",#N/A,FALSE,"Tran";"Riqfinpro",#N/A,FALSE,"Tran"}</definedName>
    <definedName name="nn" localSheetId="10" hidden="1">{"Riqfin97",#N/A,FALSE,"Tran";"Riqfinpro",#N/A,FALSE,"Tran"}</definedName>
    <definedName name="nn" localSheetId="11" hidden="1">{"Riqfin97",#N/A,FALSE,"Tran";"Riqfinpro",#N/A,FALSE,"Tran"}</definedName>
    <definedName name="nn" localSheetId="13" hidden="1">{"Riqfin97",#N/A,FALSE,"Tran";"Riqfinpro",#N/A,FALSE,"Tran"}</definedName>
    <definedName name="nn" localSheetId="14" hidden="1">{"Riqfin97",#N/A,FALSE,"Tran";"Riqfinpro",#N/A,FALSE,"Tran"}</definedName>
    <definedName name="nn" hidden="1">{"Riqfin97",#N/A,FALSE,"Tran";"Riqfinpro",#N/A,FALSE,"Tran"}</definedName>
    <definedName name="nnn" localSheetId="15" hidden="1">{"Tab1",#N/A,FALSE,"P";"Tab2",#N/A,FALSE,"P"}</definedName>
    <definedName name="nnn" localSheetId="17" hidden="1">{"Tab1",#N/A,FALSE,"P";"Tab2",#N/A,FALSE,"P"}</definedName>
    <definedName name="nnn" localSheetId="18" hidden="1">{"Tab1",#N/A,FALSE,"P";"Tab2",#N/A,FALSE,"P"}</definedName>
    <definedName name="nnn" localSheetId="19" hidden="1">{"Tab1",#N/A,FALSE,"P";"Tab2",#N/A,FALSE,"P"}</definedName>
    <definedName name="nnn" localSheetId="20" hidden="1">{"Tab1",#N/A,FALSE,"P";"Tab2",#N/A,FALSE,"P"}</definedName>
    <definedName name="nnn" localSheetId="21" hidden="1">{"Tab1",#N/A,FALSE,"P";"Tab2",#N/A,FALSE,"P"}</definedName>
    <definedName name="nnn" localSheetId="23" hidden="1">{"Tab1",#N/A,FALSE,"P";"Tab2",#N/A,FALSE,"P"}</definedName>
    <definedName name="nnn" localSheetId="24" hidden="1">{"Tab1",#N/A,FALSE,"P";"Tab2",#N/A,FALSE,"P"}</definedName>
    <definedName name="nnn" localSheetId="25" hidden="1">{"Tab1",#N/A,FALSE,"P";"Tab2",#N/A,FALSE,"P"}</definedName>
    <definedName name="nnn" localSheetId="27" hidden="1">{"Tab1",#N/A,FALSE,"P";"Tab2",#N/A,FALSE,"P"}</definedName>
    <definedName name="nnn" localSheetId="28" hidden="1">{"Tab1",#N/A,FALSE,"P";"Tab2",#N/A,FALSE,"P"}</definedName>
    <definedName name="nnn" localSheetId="29" hidden="1">{"Tab1",#N/A,FALSE,"P";"Tab2",#N/A,FALSE,"P"}</definedName>
    <definedName name="nnn" localSheetId="30" hidden="1">{"Tab1",#N/A,FALSE,"P";"Tab2",#N/A,FALSE,"P"}</definedName>
    <definedName name="nnn" localSheetId="7" hidden="1">{"Tab1",#N/A,FALSE,"P";"Tab2",#N/A,FALSE,"P"}</definedName>
    <definedName name="nnn" localSheetId="10" hidden="1">{"Tab1",#N/A,FALSE,"P";"Tab2",#N/A,FALSE,"P"}</definedName>
    <definedName name="nnn" localSheetId="11" hidden="1">{"Tab1",#N/A,FALSE,"P";"Tab2",#N/A,FALSE,"P"}</definedName>
    <definedName name="nnn" localSheetId="13" hidden="1">{"Tab1",#N/A,FALSE,"P";"Tab2",#N/A,FALSE,"P"}</definedName>
    <definedName name="nnn" localSheetId="14" hidden="1">{"Tab1",#N/A,FALSE,"P";"Tab2",#N/A,FALSE,"P"}</definedName>
    <definedName name="nnn" hidden="1">{"Tab1",#N/A,FALSE,"P";"Tab2",#N/A,FALSE,"P"}</definedName>
    <definedName name="oliu" localSheetId="15" hidden="1">{"WEO",#N/A,FALSE,"T"}</definedName>
    <definedName name="oliu" localSheetId="17" hidden="1">{"WEO",#N/A,FALSE,"T"}</definedName>
    <definedName name="oliu" localSheetId="18" hidden="1">{"WEO",#N/A,FALSE,"T"}</definedName>
    <definedName name="oliu" localSheetId="19" hidden="1">{"WEO",#N/A,FALSE,"T"}</definedName>
    <definedName name="oliu" localSheetId="20" hidden="1">{"WEO",#N/A,FALSE,"T"}</definedName>
    <definedName name="oliu" localSheetId="21" hidden="1">{"WEO",#N/A,FALSE,"T"}</definedName>
    <definedName name="oliu" localSheetId="23" hidden="1">{"WEO",#N/A,FALSE,"T"}</definedName>
    <definedName name="oliu" localSheetId="24" hidden="1">{"WEO",#N/A,FALSE,"T"}</definedName>
    <definedName name="oliu" localSheetId="25" hidden="1">{"WEO",#N/A,FALSE,"T"}</definedName>
    <definedName name="oliu" localSheetId="27" hidden="1">{"WEO",#N/A,FALSE,"T"}</definedName>
    <definedName name="oliu" localSheetId="28" hidden="1">{"WEO",#N/A,FALSE,"T"}</definedName>
    <definedName name="oliu" localSheetId="29" hidden="1">{"WEO",#N/A,FALSE,"T"}</definedName>
    <definedName name="oliu" localSheetId="30" hidden="1">{"WEO",#N/A,FALSE,"T"}</definedName>
    <definedName name="oliu" localSheetId="7" hidden="1">{"WEO",#N/A,FALSE,"T"}</definedName>
    <definedName name="oliu" localSheetId="10" hidden="1">{"WEO",#N/A,FALSE,"T"}</definedName>
    <definedName name="oliu" localSheetId="11" hidden="1">{"WEO",#N/A,FALSE,"T"}</definedName>
    <definedName name="oliu" localSheetId="14" hidden="1">{"WEO",#N/A,FALSE,"T"}</definedName>
    <definedName name="oliu" hidden="1">{"WEO",#N/A,FALSE,"T"}</definedName>
    <definedName name="oo" localSheetId="15" hidden="1">{"Riqfin97",#N/A,FALSE,"Tran";"Riqfinpro",#N/A,FALSE,"Tran"}</definedName>
    <definedName name="oo" localSheetId="17" hidden="1">{"Riqfin97",#N/A,FALSE,"Tran";"Riqfinpro",#N/A,FALSE,"Tran"}</definedName>
    <definedName name="oo" localSheetId="18" hidden="1">{"Riqfin97",#N/A,FALSE,"Tran";"Riqfinpro",#N/A,FALSE,"Tran"}</definedName>
    <definedName name="oo" localSheetId="19" hidden="1">{"Riqfin97",#N/A,FALSE,"Tran";"Riqfinpro",#N/A,FALSE,"Tran"}</definedName>
    <definedName name="oo" localSheetId="20" hidden="1">{"Riqfin97",#N/A,FALSE,"Tran";"Riqfinpro",#N/A,FALSE,"Tran"}</definedName>
    <definedName name="oo" localSheetId="21" hidden="1">{"Riqfin97",#N/A,FALSE,"Tran";"Riqfinpro",#N/A,FALSE,"Tran"}</definedName>
    <definedName name="oo" localSheetId="23" hidden="1">{"Riqfin97",#N/A,FALSE,"Tran";"Riqfinpro",#N/A,FALSE,"Tran"}</definedName>
    <definedName name="oo" localSheetId="24" hidden="1">{"Riqfin97",#N/A,FALSE,"Tran";"Riqfinpro",#N/A,FALSE,"Tran"}</definedName>
    <definedName name="oo" localSheetId="25" hidden="1">{"Riqfin97",#N/A,FALSE,"Tran";"Riqfinpro",#N/A,FALSE,"Tran"}</definedName>
    <definedName name="oo" localSheetId="27" hidden="1">{"Riqfin97",#N/A,FALSE,"Tran";"Riqfinpro",#N/A,FALSE,"Tran"}</definedName>
    <definedName name="oo" localSheetId="28" hidden="1">{"Riqfin97",#N/A,FALSE,"Tran";"Riqfinpro",#N/A,FALSE,"Tran"}</definedName>
    <definedName name="oo" localSheetId="29" hidden="1">{"Riqfin97",#N/A,FALSE,"Tran";"Riqfinpro",#N/A,FALSE,"Tran"}</definedName>
    <definedName name="oo" localSheetId="30" hidden="1">{"Riqfin97",#N/A,FALSE,"Tran";"Riqfinpro",#N/A,FALSE,"Tran"}</definedName>
    <definedName name="oo" localSheetId="7" hidden="1">{"Riqfin97",#N/A,FALSE,"Tran";"Riqfinpro",#N/A,FALSE,"Tran"}</definedName>
    <definedName name="oo" localSheetId="10" hidden="1">{"Riqfin97",#N/A,FALSE,"Tran";"Riqfinpro",#N/A,FALSE,"Tran"}</definedName>
    <definedName name="oo" localSheetId="11" hidden="1">{"Riqfin97",#N/A,FALSE,"Tran";"Riqfinpro",#N/A,FALSE,"Tran"}</definedName>
    <definedName name="oo" localSheetId="13" hidden="1">{"Riqfin97",#N/A,FALSE,"Tran";"Riqfinpro",#N/A,FALSE,"Tran"}</definedName>
    <definedName name="oo" localSheetId="14" hidden="1">{"Riqfin97",#N/A,FALSE,"Tran";"Riqfinpro",#N/A,FALSE,"Tran"}</definedName>
    <definedName name="oo" hidden="1">{"Riqfin97",#N/A,FALSE,"Tran";"Riqfinpro",#N/A,FALSE,"Tran"}</definedName>
    <definedName name="ooo" localSheetId="15" hidden="1">{"Tab1",#N/A,FALSE,"P";"Tab2",#N/A,FALSE,"P"}</definedName>
    <definedName name="ooo" localSheetId="17" hidden="1">{"Tab1",#N/A,FALSE,"P";"Tab2",#N/A,FALSE,"P"}</definedName>
    <definedName name="ooo" localSheetId="18" hidden="1">{"Tab1",#N/A,FALSE,"P";"Tab2",#N/A,FALSE,"P"}</definedName>
    <definedName name="ooo" localSheetId="19" hidden="1">{"Tab1",#N/A,FALSE,"P";"Tab2",#N/A,FALSE,"P"}</definedName>
    <definedName name="ooo" localSheetId="20" hidden="1">{"Tab1",#N/A,FALSE,"P";"Tab2",#N/A,FALSE,"P"}</definedName>
    <definedName name="ooo" localSheetId="21" hidden="1">{"Tab1",#N/A,FALSE,"P";"Tab2",#N/A,FALSE,"P"}</definedName>
    <definedName name="ooo" localSheetId="23" hidden="1">{"Tab1",#N/A,FALSE,"P";"Tab2",#N/A,FALSE,"P"}</definedName>
    <definedName name="ooo" localSheetId="24" hidden="1">{"Tab1",#N/A,FALSE,"P";"Tab2",#N/A,FALSE,"P"}</definedName>
    <definedName name="ooo" localSheetId="25" hidden="1">{"Tab1",#N/A,FALSE,"P";"Tab2",#N/A,FALSE,"P"}</definedName>
    <definedName name="ooo" localSheetId="27" hidden="1">{"Tab1",#N/A,FALSE,"P";"Tab2",#N/A,FALSE,"P"}</definedName>
    <definedName name="ooo" localSheetId="28" hidden="1">{"Tab1",#N/A,FALSE,"P";"Tab2",#N/A,FALSE,"P"}</definedName>
    <definedName name="ooo" localSheetId="29" hidden="1">{"Tab1",#N/A,FALSE,"P";"Tab2",#N/A,FALSE,"P"}</definedName>
    <definedName name="ooo" localSheetId="30" hidden="1">{"Tab1",#N/A,FALSE,"P";"Tab2",#N/A,FALSE,"P"}</definedName>
    <definedName name="ooo" localSheetId="7" hidden="1">{"Tab1",#N/A,FALSE,"P";"Tab2",#N/A,FALSE,"P"}</definedName>
    <definedName name="ooo" localSheetId="10" hidden="1">{"Tab1",#N/A,FALSE,"P";"Tab2",#N/A,FALSE,"P"}</definedName>
    <definedName name="ooo" localSheetId="11" hidden="1">{"Tab1",#N/A,FALSE,"P";"Tab2",#N/A,FALSE,"P"}</definedName>
    <definedName name="ooo" localSheetId="13" hidden="1">{"Tab1",#N/A,FALSE,"P";"Tab2",#N/A,FALSE,"P"}</definedName>
    <definedName name="ooo" localSheetId="14" hidden="1">{"Tab1",#N/A,FALSE,"P";"Tab2",#N/A,FALSE,"P"}</definedName>
    <definedName name="ooo" hidden="1">{"Tab1",#N/A,FALSE,"P";"Tab2",#N/A,FALSE,"P"}</definedName>
    <definedName name="p" localSheetId="15" hidden="1">{"Riqfin97",#N/A,FALSE,"Tran";"Riqfinpro",#N/A,FALSE,"Tran"}</definedName>
    <definedName name="p" localSheetId="17" hidden="1">{"Riqfin97",#N/A,FALSE,"Tran";"Riqfinpro",#N/A,FALSE,"Tran"}</definedName>
    <definedName name="p" localSheetId="18" hidden="1">{"Riqfin97",#N/A,FALSE,"Tran";"Riqfinpro",#N/A,FALSE,"Tran"}</definedName>
    <definedName name="p" localSheetId="19" hidden="1">{"Riqfin97",#N/A,FALSE,"Tran";"Riqfinpro",#N/A,FALSE,"Tran"}</definedName>
    <definedName name="p" localSheetId="20" hidden="1">{"Riqfin97",#N/A,FALSE,"Tran";"Riqfinpro",#N/A,FALSE,"Tran"}</definedName>
    <definedName name="p" localSheetId="21" hidden="1">{"Riqfin97",#N/A,FALSE,"Tran";"Riqfinpro",#N/A,FALSE,"Tran"}</definedName>
    <definedName name="p" localSheetId="23" hidden="1">{"Riqfin97",#N/A,FALSE,"Tran";"Riqfinpro",#N/A,FALSE,"Tran"}</definedName>
    <definedName name="p" localSheetId="24" hidden="1">{"Riqfin97",#N/A,FALSE,"Tran";"Riqfinpro",#N/A,FALSE,"Tran"}</definedName>
    <definedName name="p" localSheetId="25" hidden="1">{"Riqfin97",#N/A,FALSE,"Tran";"Riqfinpro",#N/A,FALSE,"Tran"}</definedName>
    <definedName name="p" localSheetId="27" hidden="1">{"Riqfin97",#N/A,FALSE,"Tran";"Riqfinpro",#N/A,FALSE,"Tran"}</definedName>
    <definedName name="p" localSheetId="28" hidden="1">{"Riqfin97",#N/A,FALSE,"Tran";"Riqfinpro",#N/A,FALSE,"Tran"}</definedName>
    <definedName name="p" localSheetId="29" hidden="1">{"Riqfin97",#N/A,FALSE,"Tran";"Riqfinpro",#N/A,FALSE,"Tran"}</definedName>
    <definedName name="p" localSheetId="30" hidden="1">{"Riqfin97",#N/A,FALSE,"Tran";"Riqfinpro",#N/A,FALSE,"Tran"}</definedName>
    <definedName name="p" localSheetId="7" hidden="1">{"Riqfin97",#N/A,FALSE,"Tran";"Riqfinpro",#N/A,FALSE,"Tran"}</definedName>
    <definedName name="p" localSheetId="10" hidden="1">{"Riqfin97",#N/A,FALSE,"Tran";"Riqfinpro",#N/A,FALSE,"Tran"}</definedName>
    <definedName name="p" localSheetId="11" hidden="1">{"Riqfin97",#N/A,FALSE,"Tran";"Riqfinpro",#N/A,FALSE,"Tran"}</definedName>
    <definedName name="p" localSheetId="13" hidden="1">{"Riqfin97",#N/A,FALSE,"Tran";"Riqfinpro",#N/A,FALSE,"Tran"}</definedName>
    <definedName name="p" localSheetId="14" hidden="1">{"Riqfin97",#N/A,FALSE,"Tran";"Riqfinpro",#N/A,FALSE,"Tran"}</definedName>
    <definedName name="p" hidden="1">{"Riqfin97",#N/A,FALSE,"Tran";"Riqfinpro",#N/A,FALSE,"Tran"}</definedName>
    <definedName name="pata" localSheetId="15" hidden="1">{"Tab1",#N/A,FALSE,"P";"Tab2",#N/A,FALSE,"P"}</definedName>
    <definedName name="pata" localSheetId="17" hidden="1">{"Tab1",#N/A,FALSE,"P";"Tab2",#N/A,FALSE,"P"}</definedName>
    <definedName name="pata" localSheetId="18" hidden="1">{"Tab1",#N/A,FALSE,"P";"Tab2",#N/A,FALSE,"P"}</definedName>
    <definedName name="pata" localSheetId="19" hidden="1">{"Tab1",#N/A,FALSE,"P";"Tab2",#N/A,FALSE,"P"}</definedName>
    <definedName name="pata" localSheetId="20" hidden="1">{"Tab1",#N/A,FALSE,"P";"Tab2",#N/A,FALSE,"P"}</definedName>
    <definedName name="pata" localSheetId="21" hidden="1">{"Tab1",#N/A,FALSE,"P";"Tab2",#N/A,FALSE,"P"}</definedName>
    <definedName name="pata" localSheetId="23" hidden="1">{"Tab1",#N/A,FALSE,"P";"Tab2",#N/A,FALSE,"P"}</definedName>
    <definedName name="pata" localSheetId="24" hidden="1">{"Tab1",#N/A,FALSE,"P";"Tab2",#N/A,FALSE,"P"}</definedName>
    <definedName name="pata" localSheetId="25" hidden="1">{"Tab1",#N/A,FALSE,"P";"Tab2",#N/A,FALSE,"P"}</definedName>
    <definedName name="pata" localSheetId="27" hidden="1">{"Tab1",#N/A,FALSE,"P";"Tab2",#N/A,FALSE,"P"}</definedName>
    <definedName name="pata" localSheetId="28" hidden="1">{"Tab1",#N/A,FALSE,"P";"Tab2",#N/A,FALSE,"P"}</definedName>
    <definedName name="pata" localSheetId="29" hidden="1">{"Tab1",#N/A,FALSE,"P";"Tab2",#N/A,FALSE,"P"}</definedName>
    <definedName name="pata" localSheetId="30" hidden="1">{"Tab1",#N/A,FALSE,"P";"Tab2",#N/A,FALSE,"P"}</definedName>
    <definedName name="pata" localSheetId="7" hidden="1">{"Tab1",#N/A,FALSE,"P";"Tab2",#N/A,FALSE,"P"}</definedName>
    <definedName name="pata" localSheetId="10" hidden="1">{"Tab1",#N/A,FALSE,"P";"Tab2",#N/A,FALSE,"P"}</definedName>
    <definedName name="pata" localSheetId="11" hidden="1">{"Tab1",#N/A,FALSE,"P";"Tab2",#N/A,FALSE,"P"}</definedName>
    <definedName name="pata" localSheetId="13" hidden="1">{"Tab1",#N/A,FALSE,"P";"Tab2",#N/A,FALSE,"P"}</definedName>
    <definedName name="pata" localSheetId="14" hidden="1">{"Tab1",#N/A,FALSE,"P";"Tab2",#N/A,FALSE,"P"}</definedName>
    <definedName name="pata" hidden="1">{"Tab1",#N/A,FALSE,"P";"Tab2",#N/A,FALSE,"P"}</definedName>
    <definedName name="pica\" localSheetId="15" hidden="1">{"Tab1",#N/A,FALSE,"P";"Tab2",#N/A,FALSE,"P"}</definedName>
    <definedName name="pica\" localSheetId="20" hidden="1">{"Tab1",#N/A,FALSE,"P";"Tab2",#N/A,FALSE,"P"}</definedName>
    <definedName name="pica\" localSheetId="21" hidden="1">{"Tab1",#N/A,FALSE,"P";"Tab2",#N/A,FALSE,"P"}</definedName>
    <definedName name="pica\" localSheetId="25" hidden="1">{"Tab1",#N/A,FALSE,"P";"Tab2",#N/A,FALSE,"P"}</definedName>
    <definedName name="pica\" localSheetId="27" hidden="1">{"Tab1",#N/A,FALSE,"P";"Tab2",#N/A,FALSE,"P"}</definedName>
    <definedName name="pica\" localSheetId="28" hidden="1">{"Tab1",#N/A,FALSE,"P";"Tab2",#N/A,FALSE,"P"}</definedName>
    <definedName name="pica\" localSheetId="29" hidden="1">{"Tab1",#N/A,FALSE,"P";"Tab2",#N/A,FALSE,"P"}</definedName>
    <definedName name="pica\" localSheetId="30" hidden="1">{"Tab1",#N/A,FALSE,"P";"Tab2",#N/A,FALSE,"P"}</definedName>
    <definedName name="pica\" localSheetId="10" hidden="1">{"Tab1",#N/A,FALSE,"P";"Tab2",#N/A,FALSE,"P"}</definedName>
    <definedName name="pica\" hidden="1">{"Tab1",#N/A,FALSE,"P";"Tab2",#N/A,FALSE,"P"}</definedName>
    <definedName name="pp" localSheetId="15" hidden="1">{"Riqfin97",#N/A,FALSE,"Tran";"Riqfinpro",#N/A,FALSE,"Tran"}</definedName>
    <definedName name="pp" localSheetId="17" hidden="1">{"Riqfin97",#N/A,FALSE,"Tran";"Riqfinpro",#N/A,FALSE,"Tran"}</definedName>
    <definedName name="pp" localSheetId="18" hidden="1">{"Riqfin97",#N/A,FALSE,"Tran";"Riqfinpro",#N/A,FALSE,"Tran"}</definedName>
    <definedName name="pp" localSheetId="19" hidden="1">{"Riqfin97",#N/A,FALSE,"Tran";"Riqfinpro",#N/A,FALSE,"Tran"}</definedName>
    <definedName name="pp" localSheetId="20" hidden="1">{"Riqfin97",#N/A,FALSE,"Tran";"Riqfinpro",#N/A,FALSE,"Tran"}</definedName>
    <definedName name="pp" localSheetId="21" hidden="1">{"Riqfin97",#N/A,FALSE,"Tran";"Riqfinpro",#N/A,FALSE,"Tran"}</definedName>
    <definedName name="pp" localSheetId="23" hidden="1">{"Riqfin97",#N/A,FALSE,"Tran";"Riqfinpro",#N/A,FALSE,"Tran"}</definedName>
    <definedName name="pp" localSheetId="24" hidden="1">{"Riqfin97",#N/A,FALSE,"Tran";"Riqfinpro",#N/A,FALSE,"Tran"}</definedName>
    <definedName name="pp" localSheetId="25" hidden="1">{"Riqfin97",#N/A,FALSE,"Tran";"Riqfinpro",#N/A,FALSE,"Tran"}</definedName>
    <definedName name="pp" localSheetId="27" hidden="1">{"Riqfin97",#N/A,FALSE,"Tran";"Riqfinpro",#N/A,FALSE,"Tran"}</definedName>
    <definedName name="pp" localSheetId="28" hidden="1">{"Riqfin97",#N/A,FALSE,"Tran";"Riqfinpro",#N/A,FALSE,"Tran"}</definedName>
    <definedName name="pp" localSheetId="29" hidden="1">{"Riqfin97",#N/A,FALSE,"Tran";"Riqfinpro",#N/A,FALSE,"Tran"}</definedName>
    <definedName name="pp" localSheetId="30" hidden="1">{"Riqfin97",#N/A,FALSE,"Tran";"Riqfinpro",#N/A,FALSE,"Tran"}</definedName>
    <definedName name="pp" localSheetId="7" hidden="1">{"Riqfin97",#N/A,FALSE,"Tran";"Riqfinpro",#N/A,FALSE,"Tran"}</definedName>
    <definedName name="pp" localSheetId="10" hidden="1">{"Riqfin97",#N/A,FALSE,"Tran";"Riqfinpro",#N/A,FALSE,"Tran"}</definedName>
    <definedName name="pp" localSheetId="11" hidden="1">{"Riqfin97",#N/A,FALSE,"Tran";"Riqfinpro",#N/A,FALSE,"Tran"}</definedName>
    <definedName name="pp" localSheetId="13" hidden="1">{"Riqfin97",#N/A,FALSE,"Tran";"Riqfinpro",#N/A,FALSE,"Tran"}</definedName>
    <definedName name="pp" localSheetId="14" hidden="1">{"Riqfin97",#N/A,FALSE,"Tran";"Riqfinpro",#N/A,FALSE,"Tran"}</definedName>
    <definedName name="pp" hidden="1">{"Riqfin97",#N/A,FALSE,"Tran";"Riqfinpro",#N/A,FALSE,"Tran"}</definedName>
    <definedName name="ppp" localSheetId="15" hidden="1">{"Riqfin97",#N/A,FALSE,"Tran";"Riqfinpro",#N/A,FALSE,"Tran"}</definedName>
    <definedName name="ppp" localSheetId="17" hidden="1">{"Riqfin97",#N/A,FALSE,"Tran";"Riqfinpro",#N/A,FALSE,"Tran"}</definedName>
    <definedName name="ppp" localSheetId="18" hidden="1">{"Riqfin97",#N/A,FALSE,"Tran";"Riqfinpro",#N/A,FALSE,"Tran"}</definedName>
    <definedName name="ppp" localSheetId="19" hidden="1">{"Riqfin97",#N/A,FALSE,"Tran";"Riqfinpro",#N/A,FALSE,"Tran"}</definedName>
    <definedName name="ppp" localSheetId="20" hidden="1">{"Riqfin97",#N/A,FALSE,"Tran";"Riqfinpro",#N/A,FALSE,"Tran"}</definedName>
    <definedName name="ppp" localSheetId="21" hidden="1">{"Riqfin97",#N/A,FALSE,"Tran";"Riqfinpro",#N/A,FALSE,"Tran"}</definedName>
    <definedName name="ppp" localSheetId="23" hidden="1">{"Riqfin97",#N/A,FALSE,"Tran";"Riqfinpro",#N/A,FALSE,"Tran"}</definedName>
    <definedName name="ppp" localSheetId="24" hidden="1">{"Riqfin97",#N/A,FALSE,"Tran";"Riqfinpro",#N/A,FALSE,"Tran"}</definedName>
    <definedName name="ppp" localSheetId="25" hidden="1">{"Riqfin97",#N/A,FALSE,"Tran";"Riqfinpro",#N/A,FALSE,"Tran"}</definedName>
    <definedName name="ppp" localSheetId="27" hidden="1">{"Riqfin97",#N/A,FALSE,"Tran";"Riqfinpro",#N/A,FALSE,"Tran"}</definedName>
    <definedName name="ppp" localSheetId="28" hidden="1">{"Riqfin97",#N/A,FALSE,"Tran";"Riqfinpro",#N/A,FALSE,"Tran"}</definedName>
    <definedName name="ppp" localSheetId="29" hidden="1">{"Riqfin97",#N/A,FALSE,"Tran";"Riqfinpro",#N/A,FALSE,"Tran"}</definedName>
    <definedName name="ppp" localSheetId="30" hidden="1">{"Riqfin97",#N/A,FALSE,"Tran";"Riqfinpro",#N/A,FALSE,"Tran"}</definedName>
    <definedName name="ppp" localSheetId="7" hidden="1">{"Riqfin97",#N/A,FALSE,"Tran";"Riqfinpro",#N/A,FALSE,"Tran"}</definedName>
    <definedName name="ppp" localSheetId="10" hidden="1">{"Riqfin97",#N/A,FALSE,"Tran";"Riqfinpro",#N/A,FALSE,"Tran"}</definedName>
    <definedName name="ppp" localSheetId="11" hidden="1">{"Riqfin97",#N/A,FALSE,"Tran";"Riqfinpro",#N/A,FALSE,"Tran"}</definedName>
    <definedName name="ppp" localSheetId="13" hidden="1">{"Riqfin97",#N/A,FALSE,"Tran";"Riqfinpro",#N/A,FALSE,"Tran"}</definedName>
    <definedName name="ppp" localSheetId="14" hidden="1">{"Riqfin97",#N/A,FALSE,"Tran";"Riqfinpro",#N/A,FALSE,"Tran"}</definedName>
    <definedName name="ppp" hidden="1">{"Riqfin97",#N/A,FALSE,"Tran";"Riqfinpro",#N/A,FALSE,"Tran"}</definedName>
    <definedName name="qq" localSheetId="17" hidden="1">'[49]J(Priv.Cap)'!#REF!</definedName>
    <definedName name="qq" localSheetId="18" hidden="1">'[47]J(Priv.Cap)'!#REF!</definedName>
    <definedName name="qq" localSheetId="19" hidden="1">'[47]J(Priv.Cap)'!#REF!</definedName>
    <definedName name="qq" localSheetId="23" hidden="1">'[47]J(Priv.Cap)'!#REF!</definedName>
    <definedName name="qq" localSheetId="24" hidden="1">'[47]J(Priv.Cap)'!#REF!</definedName>
    <definedName name="qq" localSheetId="27" hidden="1">'[47]J(Priv.Cap)'!#REF!</definedName>
    <definedName name="qq" localSheetId="28" hidden="1">'[47]J(Priv.Cap)'!#REF!</definedName>
    <definedName name="qq" localSheetId="29" hidden="1">'[47]J(Priv.Cap)'!#REF!</definedName>
    <definedName name="qq" localSheetId="30" hidden="1">'[47]J(Priv.Cap)'!#REF!</definedName>
    <definedName name="qq" localSheetId="7" hidden="1">'[49]J(Priv.Cap)'!#REF!</definedName>
    <definedName name="qq" localSheetId="10" hidden="1">'[47]J(Priv.Cap)'!#REF!</definedName>
    <definedName name="qq" localSheetId="13" hidden="1">'[49]J(Priv.Cap)'!#REF!</definedName>
    <definedName name="qq" hidden="1">'[49]J(Priv.Cap)'!#REF!</definedName>
    <definedName name="qwerw" localSheetId="15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localSheetId="21" hidden="1">{"'előző év december'!$A$2:$CP$214"}</definedName>
    <definedName name="qwerw" localSheetId="23" hidden="1">{"'előző év december'!$A$2:$CP$214"}</definedName>
    <definedName name="qwerw" localSheetId="24" hidden="1">{"'előző év december'!$A$2:$CP$214"}</definedName>
    <definedName name="qwerw" localSheetId="25" hidden="1">{"'előző év december'!$A$2:$CP$214"}</definedName>
    <definedName name="qwerw" localSheetId="27" hidden="1">{"'előző év december'!$A$2:$CP$214"}</definedName>
    <definedName name="qwerw" localSheetId="28" hidden="1">{"'előző év december'!$A$2:$CP$214"}</definedName>
    <definedName name="qwerw" localSheetId="29" hidden="1">{"'előző év december'!$A$2:$CP$214"}</definedName>
    <definedName name="qwerw" localSheetId="30" hidden="1">{"'előző év december'!$A$2:$CP$214"}</definedName>
    <definedName name="qwerw" localSheetId="7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4" hidden="1">{"'előző év december'!$A$2:$CP$214"}</definedName>
    <definedName name="qwerw" hidden="1">{"'előző év december'!$A$2:$CP$214"}</definedName>
    <definedName name="re" hidden="1">#N/A</definedName>
    <definedName name="rr" localSheetId="15" hidden="1">{"Riqfin97",#N/A,FALSE,"Tran";"Riqfinpro",#N/A,FALSE,"Tran"}</definedName>
    <definedName name="rr" localSheetId="17" hidden="1">{"Riqfin97",#N/A,FALSE,"Tran";"Riqfinpro",#N/A,FALSE,"Tran"}</definedName>
    <definedName name="rr" localSheetId="18" hidden="1">{"Riqfin97",#N/A,FALSE,"Tran";"Riqfinpro",#N/A,FALSE,"Tran"}</definedName>
    <definedName name="rr" localSheetId="19" hidden="1">{"Riqfin97",#N/A,FALSE,"Tran";"Riqfinpro",#N/A,FALSE,"Tran"}</definedName>
    <definedName name="rr" localSheetId="20" hidden="1">{"Riqfin97",#N/A,FALSE,"Tran";"Riqfinpro",#N/A,FALSE,"Tran"}</definedName>
    <definedName name="rr" localSheetId="21" hidden="1">{"Riqfin97",#N/A,FALSE,"Tran";"Riqfinpro",#N/A,FALSE,"Tran"}</definedName>
    <definedName name="rr" localSheetId="23" hidden="1">{"Riqfin97",#N/A,FALSE,"Tran";"Riqfinpro",#N/A,FALSE,"Tran"}</definedName>
    <definedName name="rr" localSheetId="24" hidden="1">{"Riqfin97",#N/A,FALSE,"Tran";"Riqfinpro",#N/A,FALSE,"Tran"}</definedName>
    <definedName name="rr" localSheetId="25" hidden="1">{"Riqfin97",#N/A,FALSE,"Tran";"Riqfinpro",#N/A,FALSE,"Tran"}</definedName>
    <definedName name="rr" localSheetId="27" hidden="1">{"Riqfin97",#N/A,FALSE,"Tran";"Riqfinpro",#N/A,FALSE,"Tran"}</definedName>
    <definedName name="rr" localSheetId="28" hidden="1">{"Riqfin97",#N/A,FALSE,"Tran";"Riqfinpro",#N/A,FALSE,"Tran"}</definedName>
    <definedName name="rr" localSheetId="29" hidden="1">{"Riqfin97",#N/A,FALSE,"Tran";"Riqfinpro",#N/A,FALSE,"Tran"}</definedName>
    <definedName name="rr" localSheetId="30" hidden="1">{"Riqfin97",#N/A,FALSE,"Tran";"Riqfinpro",#N/A,FALSE,"Tran"}</definedName>
    <definedName name="rr" localSheetId="7" hidden="1">{"Riqfin97",#N/A,FALSE,"Tran";"Riqfinpro",#N/A,FALSE,"Tran"}</definedName>
    <definedName name="rr" localSheetId="10" hidden="1">{"Riqfin97",#N/A,FALSE,"Tran";"Riqfinpro",#N/A,FALSE,"Tran"}</definedName>
    <definedName name="rr" localSheetId="11" hidden="1">{"Riqfin97",#N/A,FALSE,"Tran";"Riqfinpro",#N/A,FALSE,"Tran"}</definedName>
    <definedName name="rr" localSheetId="13" hidden="1">{"Riqfin97",#N/A,FALSE,"Tran";"Riqfinpro",#N/A,FALSE,"Tran"}</definedName>
    <definedName name="rr" localSheetId="14" hidden="1">{"Riqfin97",#N/A,FALSE,"Tran";"Riqfinpro",#N/A,FALSE,"Tran"}</definedName>
    <definedName name="rr" hidden="1">{"Riqfin97",#N/A,FALSE,"Tran";"Riqfinpro",#N/A,FALSE,"Tran"}</definedName>
    <definedName name="rrr" localSheetId="15" hidden="1">{"Riqfin97",#N/A,FALSE,"Tran";"Riqfinpro",#N/A,FALSE,"Tran"}</definedName>
    <definedName name="rrr" localSheetId="17" hidden="1">{"Riqfin97",#N/A,FALSE,"Tran";"Riqfinpro",#N/A,FALSE,"Tran"}</definedName>
    <definedName name="rrr" localSheetId="18" hidden="1">{"Riqfin97",#N/A,FALSE,"Tran";"Riqfinpro",#N/A,FALSE,"Tran"}</definedName>
    <definedName name="rrr" localSheetId="19" hidden="1">{"Riqfin97",#N/A,FALSE,"Tran";"Riqfinpro",#N/A,FALSE,"Tran"}</definedName>
    <definedName name="rrr" localSheetId="20" hidden="1">{"Riqfin97",#N/A,FALSE,"Tran";"Riqfinpro",#N/A,FALSE,"Tran"}</definedName>
    <definedName name="rrr" localSheetId="21" hidden="1">{"Riqfin97",#N/A,FALSE,"Tran";"Riqfinpro",#N/A,FALSE,"Tran"}</definedName>
    <definedName name="rrr" localSheetId="23" hidden="1">{"Riqfin97",#N/A,FALSE,"Tran";"Riqfinpro",#N/A,FALSE,"Tran"}</definedName>
    <definedName name="rrr" localSheetId="24" hidden="1">{"Riqfin97",#N/A,FALSE,"Tran";"Riqfinpro",#N/A,FALSE,"Tran"}</definedName>
    <definedName name="rrr" localSheetId="25" hidden="1">{"Riqfin97",#N/A,FALSE,"Tran";"Riqfinpro",#N/A,FALSE,"Tran"}</definedName>
    <definedName name="rrr" localSheetId="27" hidden="1">{"Riqfin97",#N/A,FALSE,"Tran";"Riqfinpro",#N/A,FALSE,"Tran"}</definedName>
    <definedName name="rrr" localSheetId="28" hidden="1">{"Riqfin97",#N/A,FALSE,"Tran";"Riqfinpro",#N/A,FALSE,"Tran"}</definedName>
    <definedName name="rrr" localSheetId="29" hidden="1">{"Riqfin97",#N/A,FALSE,"Tran";"Riqfinpro",#N/A,FALSE,"Tran"}</definedName>
    <definedName name="rrr" localSheetId="30" hidden="1">{"Riqfin97",#N/A,FALSE,"Tran";"Riqfinpro",#N/A,FALSE,"Tran"}</definedName>
    <definedName name="rrr" localSheetId="7" hidden="1">{"Riqfin97",#N/A,FALSE,"Tran";"Riqfinpro",#N/A,FALSE,"Tran"}</definedName>
    <definedName name="rrr" localSheetId="10" hidden="1">{"Riqfin97",#N/A,FALSE,"Tran";"Riqfinpro",#N/A,FALSE,"Tran"}</definedName>
    <definedName name="rrr" localSheetId="11" hidden="1">{"Riqfin97",#N/A,FALSE,"Tran";"Riqfinpro",#N/A,FALSE,"Tran"}</definedName>
    <definedName name="rrr" localSheetId="13" hidden="1">{"Riqfin97",#N/A,FALSE,"Tran";"Riqfinpro",#N/A,FALSE,"Tran"}</definedName>
    <definedName name="rrr" localSheetId="14" hidden="1">{"Riqfin97",#N/A,FALSE,"Tran";"Riqfinpro",#N/A,FALSE,"Tran"}</definedName>
    <definedName name="rrr" hidden="1">{"Riqfin97",#N/A,FALSE,"Tran";"Riqfinpro",#N/A,FALSE,"Tran"}</definedName>
    <definedName name="rt" localSheetId="15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localSheetId="21" hidden="1">{"'előző év december'!$A$2:$CP$214"}</definedName>
    <definedName name="rt" localSheetId="23" hidden="1">{"'előző év december'!$A$2:$CP$214"}</definedName>
    <definedName name="rt" localSheetId="24" hidden="1">{"'előző év december'!$A$2:$CP$214"}</definedName>
    <definedName name="rt" localSheetId="25" hidden="1">{"'előző év december'!$A$2:$CP$214"}</definedName>
    <definedName name="rt" localSheetId="27" hidden="1">{"'előző év december'!$A$2:$CP$214"}</definedName>
    <definedName name="rt" localSheetId="28" hidden="1">{"'előző év december'!$A$2:$CP$214"}</definedName>
    <definedName name="rt" localSheetId="29" hidden="1">{"'előző év december'!$A$2:$CP$214"}</definedName>
    <definedName name="rt" localSheetId="30" hidden="1">{"'előző év december'!$A$2:$CP$214"}</definedName>
    <definedName name="rt" localSheetId="7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4" hidden="1">{"'előző év december'!$A$2:$CP$214"}</definedName>
    <definedName name="rt" hidden="1">{"'előző év december'!$A$2:$CP$214"}</definedName>
    <definedName name="rte" localSheetId="15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localSheetId="21" hidden="1">{"'előző év december'!$A$2:$CP$214"}</definedName>
    <definedName name="rte" localSheetId="23" hidden="1">{"'előző év december'!$A$2:$CP$214"}</definedName>
    <definedName name="rte" localSheetId="24" hidden="1">{"'előző év december'!$A$2:$CP$214"}</definedName>
    <definedName name="rte" localSheetId="25" hidden="1">{"'előző év december'!$A$2:$CP$214"}</definedName>
    <definedName name="rte" localSheetId="27" hidden="1">{"'előző év december'!$A$2:$CP$214"}</definedName>
    <definedName name="rte" localSheetId="28" hidden="1">{"'előző év december'!$A$2:$CP$214"}</definedName>
    <definedName name="rte" localSheetId="29" hidden="1">{"'előző év december'!$A$2:$CP$214"}</definedName>
    <definedName name="rte" localSheetId="30" hidden="1">{"'előző év december'!$A$2:$CP$214"}</definedName>
    <definedName name="rte" localSheetId="7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4" hidden="1">{"'előző év december'!$A$2:$CP$214"}</definedName>
    <definedName name="rte" hidden="1">{"'előző év december'!$A$2:$CP$214"}</definedName>
    <definedName name="rtew" localSheetId="15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localSheetId="21" hidden="1">{"'előző év december'!$A$2:$CP$214"}</definedName>
    <definedName name="rtew" localSheetId="23" hidden="1">{"'előző év december'!$A$2:$CP$214"}</definedName>
    <definedName name="rtew" localSheetId="24" hidden="1">{"'előző év december'!$A$2:$CP$214"}</definedName>
    <definedName name="rtew" localSheetId="25" hidden="1">{"'előző év december'!$A$2:$CP$214"}</definedName>
    <definedName name="rtew" localSheetId="27" hidden="1">{"'előző év december'!$A$2:$CP$214"}</definedName>
    <definedName name="rtew" localSheetId="28" hidden="1">{"'előző év december'!$A$2:$CP$214"}</definedName>
    <definedName name="rtew" localSheetId="29" hidden="1">{"'előző év december'!$A$2:$CP$214"}</definedName>
    <definedName name="rtew" localSheetId="30" hidden="1">{"'előző év december'!$A$2:$CP$214"}</definedName>
    <definedName name="rtew" localSheetId="7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4" hidden="1">{"'előző év december'!$A$2:$CP$214"}</definedName>
    <definedName name="rtew" hidden="1">{"'előző év december'!$A$2:$CP$214"}</definedName>
    <definedName name="rtz" localSheetId="15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localSheetId="21" hidden="1">{"'előző év december'!$A$2:$CP$214"}</definedName>
    <definedName name="rtz" localSheetId="23" hidden="1">{"'előző év december'!$A$2:$CP$214"}</definedName>
    <definedName name="rtz" localSheetId="24" hidden="1">{"'előző év december'!$A$2:$CP$214"}</definedName>
    <definedName name="rtz" localSheetId="25" hidden="1">{"'előző év december'!$A$2:$CP$214"}</definedName>
    <definedName name="rtz" localSheetId="27" hidden="1">{"'előző év december'!$A$2:$CP$214"}</definedName>
    <definedName name="rtz" localSheetId="28" hidden="1">{"'előző év december'!$A$2:$CP$214"}</definedName>
    <definedName name="rtz" localSheetId="29" hidden="1">{"'előző év december'!$A$2:$CP$214"}</definedName>
    <definedName name="rtz" localSheetId="30" hidden="1">{"'előző év december'!$A$2:$CP$214"}</definedName>
    <definedName name="rtz" localSheetId="7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4" hidden="1">{"'előző év december'!$A$2:$CP$214"}</definedName>
    <definedName name="rtz" hidden="1">{"'előző év december'!$A$2:$CP$214"}</definedName>
    <definedName name="Rwvu.PLA2." hidden="1">'[35]COP FED'!#REF!</definedName>
    <definedName name="Rwvu.Print." hidden="1">#N/A</definedName>
    <definedName name="rx" hidden="1">#REF!</definedName>
    <definedName name="ry" hidden="1">#REF!</definedName>
    <definedName name="SAPBEXhrIndnt" hidden="1">"Wide"</definedName>
    <definedName name="SAPBEXrevision" localSheetId="15" hidden="1">10</definedName>
    <definedName name="SAPBEXrevision" localSheetId="18" hidden="1">10</definedName>
    <definedName name="SAPBEXrevision" localSheetId="19" hidden="1">10</definedName>
    <definedName name="SAPBEXrevision" localSheetId="20" hidden="1">10</definedName>
    <definedName name="SAPBEXrevision" localSheetId="21" hidden="1">10</definedName>
    <definedName name="SAPBEXrevision" localSheetId="23" hidden="1">10</definedName>
    <definedName name="SAPBEXrevision" localSheetId="24" hidden="1">10</definedName>
    <definedName name="SAPBEXrevision" localSheetId="25" hidden="1">10</definedName>
    <definedName name="SAPBEXrevision" localSheetId="27" hidden="1">10</definedName>
    <definedName name="SAPBEXrevision" localSheetId="28" hidden="1">10</definedName>
    <definedName name="SAPBEXrevision" localSheetId="29" hidden="1">10</definedName>
    <definedName name="SAPBEXrevision" localSheetId="30" hidden="1">10</definedName>
    <definedName name="SAPBEXrevision" localSheetId="10" hidden="1">10</definedName>
    <definedName name="SAPBEXrevision" hidden="1">38</definedName>
    <definedName name="SAPBEXsysID" hidden="1">"BSP"</definedName>
    <definedName name="SAPBEXwbID" localSheetId="15" hidden="1">"4TOUPT6NWTB0J40VYRY84RMDW"</definedName>
    <definedName name="SAPBEXwbID" localSheetId="18" hidden="1">"4TOUPT6NWTB0J40VYRY84RMDW"</definedName>
    <definedName name="SAPBEXwbID" localSheetId="19" hidden="1">"4TOUPT6NWTB0J40VYRY84RMDW"</definedName>
    <definedName name="SAPBEXwbID" localSheetId="20" hidden="1">"4TOUPT6NWTB0J40VYRY84RMDW"</definedName>
    <definedName name="SAPBEXwbID" localSheetId="21" hidden="1">"4TOUPT6NWTB0J40VYRY84RMDW"</definedName>
    <definedName name="SAPBEXwbID" localSheetId="23" hidden="1">"4TOUPT6NWTB0J40VYRY84RMDW"</definedName>
    <definedName name="SAPBEXwbID" localSheetId="24" hidden="1">"4TOUPT6NWTB0J40VYRY84RMDW"</definedName>
    <definedName name="SAPBEXwbID" localSheetId="25" hidden="1">"4TOUPT6NWTB0J40VYRY84RMDW"</definedName>
    <definedName name="SAPBEXwbID" localSheetId="27" hidden="1">"4TOUPT6NWTB0J40VYRY84RMDW"</definedName>
    <definedName name="SAPBEXwbID" localSheetId="28" hidden="1">"4TOUPT6NWTB0J40VYRY84RMDW"</definedName>
    <definedName name="SAPBEXwbID" localSheetId="29" hidden="1">"4TOUPT6NWTB0J40VYRY84RMDW"</definedName>
    <definedName name="SAPBEXwbID" localSheetId="30" hidden="1">"4TOUPT6NWTB0J40VYRY84RMDW"</definedName>
    <definedName name="SAPBEXwbID" localSheetId="10" hidden="1">"4TOUPT6NWTB0J40VYRY84RMDW"</definedName>
    <definedName name="SAPBEXwbID" hidden="1">"4GPMQGOE6GBN721YXH4DRY8ES"</definedName>
    <definedName name="SAPsysID" hidden="1">"708C5W7SBKP804JT78WJ0JNKI"</definedName>
    <definedName name="SAPwbID" hidden="1">"ARS"</definedName>
    <definedName name="sdf" localSheetId="15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localSheetId="21" hidden="1">{"'előző év december'!$A$2:$CP$214"}</definedName>
    <definedName name="sdf" localSheetId="23" hidden="1">{"'előző év december'!$A$2:$CP$214"}</definedName>
    <definedName name="sdf" localSheetId="24" hidden="1">{"'előző év december'!$A$2:$CP$214"}</definedName>
    <definedName name="sdf" localSheetId="25" hidden="1">{"'előző év december'!$A$2:$CP$214"}</definedName>
    <definedName name="sdf" localSheetId="27" hidden="1">{"'előző év december'!$A$2:$CP$214"}</definedName>
    <definedName name="sdf" localSheetId="28" hidden="1">{"'előző év december'!$A$2:$CP$214"}</definedName>
    <definedName name="sdf" localSheetId="29" hidden="1">{"'előző év december'!$A$2:$CP$214"}</definedName>
    <definedName name="sdf" localSheetId="30" hidden="1">{"'előző év december'!$A$2:$CP$214"}</definedName>
    <definedName name="sdf" localSheetId="7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4" hidden="1">{"'előző év december'!$A$2:$CP$214"}</definedName>
    <definedName name="sdf" hidden="1">{"'előző év december'!$A$2:$CP$214"}</definedName>
    <definedName name="sencount" hidden="1">2</definedName>
    <definedName name="Swvu.PLA1." hidden="1">'[35]COP FED'!#REF!</definedName>
    <definedName name="Swvu.PLA2." hidden="1">'[35]COP FED'!$A$1:$N$49</definedName>
    <definedName name="test" localSheetId="15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localSheetId="21" hidden="1">{"'előző év december'!$A$2:$CP$214"}</definedName>
    <definedName name="test" localSheetId="23" hidden="1">{"'előző év december'!$A$2:$CP$214"}</definedName>
    <definedName name="test" localSheetId="24" hidden="1">{"'előző év december'!$A$2:$CP$214"}</definedName>
    <definedName name="test" localSheetId="25" hidden="1">{"'előző év december'!$A$2:$CP$214"}</definedName>
    <definedName name="test" localSheetId="27" hidden="1">{"'előző év december'!$A$2:$CP$214"}</definedName>
    <definedName name="test" localSheetId="28" hidden="1">{"'előző év december'!$A$2:$CP$214"}</definedName>
    <definedName name="test" localSheetId="29" hidden="1">{"'előző év december'!$A$2:$CP$214"}</definedName>
    <definedName name="test" localSheetId="30" hidden="1">{"'előző év december'!$A$2:$CP$214"}</definedName>
    <definedName name="test" localSheetId="7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4" hidden="1">{"'előző év december'!$A$2:$CP$214"}</definedName>
    <definedName name="test" hidden="1">{"'előző év december'!$A$2:$CP$214"}</definedName>
    <definedName name="text" localSheetId="15" hidden="1">{#N/A,#N/A,FALSE,"CB";#N/A,#N/A,FALSE,"CMB";#N/A,#N/A,FALSE,"BSYS";#N/A,#N/A,FALSE,"NBFI";#N/A,#N/A,FALSE,"FSYS"}</definedName>
    <definedName name="text" localSheetId="17" hidden="1">{#N/A,#N/A,FALSE,"CB";#N/A,#N/A,FALSE,"CMB";#N/A,#N/A,FALSE,"BSYS";#N/A,#N/A,FALSE,"NBFI";#N/A,#N/A,FALSE,"FSYS"}</definedName>
    <definedName name="text" localSheetId="18" hidden="1">{#N/A,#N/A,FALSE,"CB";#N/A,#N/A,FALSE,"CMB";#N/A,#N/A,FALSE,"BSYS";#N/A,#N/A,FALSE,"NBFI";#N/A,#N/A,FALSE,"FSYS"}</definedName>
    <definedName name="text" localSheetId="19" hidden="1">{#N/A,#N/A,FALSE,"CB";#N/A,#N/A,FALSE,"CMB";#N/A,#N/A,FALSE,"BSYS";#N/A,#N/A,FALSE,"NBFI";#N/A,#N/A,FALSE,"FSYS"}</definedName>
    <definedName name="text" localSheetId="20" hidden="1">{#N/A,#N/A,FALSE,"CB";#N/A,#N/A,FALSE,"CMB";#N/A,#N/A,FALSE,"BSYS";#N/A,#N/A,FALSE,"NBFI";#N/A,#N/A,FALSE,"FSYS"}</definedName>
    <definedName name="text" localSheetId="21" hidden="1">{#N/A,#N/A,FALSE,"CB";#N/A,#N/A,FALSE,"CMB";#N/A,#N/A,FALSE,"BSYS";#N/A,#N/A,FALSE,"NBFI";#N/A,#N/A,FALSE,"FSYS"}</definedName>
    <definedName name="text" localSheetId="23" hidden="1">{#N/A,#N/A,FALSE,"CB";#N/A,#N/A,FALSE,"CMB";#N/A,#N/A,FALSE,"BSYS";#N/A,#N/A,FALSE,"NBFI";#N/A,#N/A,FALSE,"FSYS"}</definedName>
    <definedName name="text" localSheetId="24" hidden="1">{#N/A,#N/A,FALSE,"CB";#N/A,#N/A,FALSE,"CMB";#N/A,#N/A,FALSE,"BSYS";#N/A,#N/A,FALSE,"NBFI";#N/A,#N/A,FALSE,"FSYS"}</definedName>
    <definedName name="text" localSheetId="25" hidden="1">{#N/A,#N/A,FALSE,"CB";#N/A,#N/A,FALSE,"CMB";#N/A,#N/A,FALSE,"BSYS";#N/A,#N/A,FALSE,"NBFI";#N/A,#N/A,FALSE,"FSYS"}</definedName>
    <definedName name="text" localSheetId="27" hidden="1">{#N/A,#N/A,FALSE,"CB";#N/A,#N/A,FALSE,"CMB";#N/A,#N/A,FALSE,"BSYS";#N/A,#N/A,FALSE,"NBFI";#N/A,#N/A,FALSE,"FSYS"}</definedName>
    <definedName name="text" localSheetId="28" hidden="1">{#N/A,#N/A,FALSE,"CB";#N/A,#N/A,FALSE,"CMB";#N/A,#N/A,FALSE,"BSYS";#N/A,#N/A,FALSE,"NBFI";#N/A,#N/A,FALSE,"FSYS"}</definedName>
    <definedName name="text" localSheetId="29" hidden="1">{#N/A,#N/A,FALSE,"CB";#N/A,#N/A,FALSE,"CMB";#N/A,#N/A,FALSE,"BSYS";#N/A,#N/A,FALSE,"NBFI";#N/A,#N/A,FALSE,"FSYS"}</definedName>
    <definedName name="text" localSheetId="30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localSheetId="10" hidden="1">{#N/A,#N/A,FALSE,"CB";#N/A,#N/A,FALSE,"CMB";#N/A,#N/A,FALSE,"BSYS";#N/A,#N/A,FALSE,"NBFI";#N/A,#N/A,FALSE,"FSYS"}</definedName>
    <definedName name="text" localSheetId="11" hidden="1">{#N/A,#N/A,FALSE,"CB";#N/A,#N/A,FALSE,"CMB";#N/A,#N/A,FALSE,"BSYS";#N/A,#N/A,FALSE,"NBFI";#N/A,#N/A,FALSE,"FSYS"}</definedName>
    <definedName name="text" localSheetId="14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15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localSheetId="21" hidden="1">{"'előző év december'!$A$2:$CP$214"}</definedName>
    <definedName name="tgz" localSheetId="23" hidden="1">{"'előző év december'!$A$2:$CP$214"}</definedName>
    <definedName name="tgz" localSheetId="24" hidden="1">{"'előző év december'!$A$2:$CP$214"}</definedName>
    <definedName name="tgz" localSheetId="25" hidden="1">{"'előző év december'!$A$2:$CP$214"}</definedName>
    <definedName name="tgz" localSheetId="27" hidden="1">{"'előző év december'!$A$2:$CP$214"}</definedName>
    <definedName name="tgz" localSheetId="28" hidden="1">{"'előző év december'!$A$2:$CP$214"}</definedName>
    <definedName name="tgz" localSheetId="29" hidden="1">{"'előző év december'!$A$2:$CP$214"}</definedName>
    <definedName name="tgz" localSheetId="30" hidden="1">{"'előző év december'!$A$2:$CP$214"}</definedName>
    <definedName name="tgz" localSheetId="7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4" hidden="1">{"'előző év december'!$A$2:$CP$214"}</definedName>
    <definedName name="tgz" hidden="1">{"'előző év december'!$A$2:$CP$214"}</definedName>
    <definedName name="tre" localSheetId="15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localSheetId="21" hidden="1">{"'előző év december'!$A$2:$CP$214"}</definedName>
    <definedName name="tre" localSheetId="23" hidden="1">{"'előző év december'!$A$2:$CP$214"}</definedName>
    <definedName name="tre" localSheetId="24" hidden="1">{"'előző év december'!$A$2:$CP$214"}</definedName>
    <definedName name="tre" localSheetId="25" hidden="1">{"'előző év december'!$A$2:$CP$214"}</definedName>
    <definedName name="tre" localSheetId="27" hidden="1">{"'előző év december'!$A$2:$CP$214"}</definedName>
    <definedName name="tre" localSheetId="28" hidden="1">{"'előző év december'!$A$2:$CP$214"}</definedName>
    <definedName name="tre" localSheetId="29" hidden="1">{"'előző év december'!$A$2:$CP$214"}</definedName>
    <definedName name="tre" localSheetId="30" hidden="1">{"'előző év december'!$A$2:$CP$214"}</definedName>
    <definedName name="tre" localSheetId="7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4" hidden="1">{"'előző év december'!$A$2:$CP$214"}</definedName>
    <definedName name="tre" hidden="1">{"'előző év december'!$A$2:$CP$214"}</definedName>
    <definedName name="tretry" hidden="1">[28]Data!#REF!</definedName>
    <definedName name="tt" localSheetId="15" hidden="1">{"Tab1",#N/A,FALSE,"P";"Tab2",#N/A,FALSE,"P"}</definedName>
    <definedName name="tt" localSheetId="17" hidden="1">{"Tab1",#N/A,FALSE,"P";"Tab2",#N/A,FALSE,"P"}</definedName>
    <definedName name="tt" localSheetId="18" hidden="1">{"Tab1",#N/A,FALSE,"P";"Tab2",#N/A,FALSE,"P"}</definedName>
    <definedName name="tt" localSheetId="19" hidden="1">{"Tab1",#N/A,FALSE,"P";"Tab2",#N/A,FALSE,"P"}</definedName>
    <definedName name="tt" localSheetId="20" hidden="1">{"Tab1",#N/A,FALSE,"P";"Tab2",#N/A,FALSE,"P"}</definedName>
    <definedName name="tt" localSheetId="21" hidden="1">{"Tab1",#N/A,FALSE,"P";"Tab2",#N/A,FALSE,"P"}</definedName>
    <definedName name="tt" localSheetId="23" hidden="1">{"Tab1",#N/A,FALSE,"P";"Tab2",#N/A,FALSE,"P"}</definedName>
    <definedName name="tt" localSheetId="24" hidden="1">{"Tab1",#N/A,FALSE,"P";"Tab2",#N/A,FALSE,"P"}</definedName>
    <definedName name="tt" localSheetId="25" hidden="1">{"Tab1",#N/A,FALSE,"P";"Tab2",#N/A,FALSE,"P"}</definedName>
    <definedName name="tt" localSheetId="27" hidden="1">{"Tab1",#N/A,FALSE,"P";"Tab2",#N/A,FALSE,"P"}</definedName>
    <definedName name="tt" localSheetId="28" hidden="1">{"Tab1",#N/A,FALSE,"P";"Tab2",#N/A,FALSE,"P"}</definedName>
    <definedName name="tt" localSheetId="29" hidden="1">{"Tab1",#N/A,FALSE,"P";"Tab2",#N/A,FALSE,"P"}</definedName>
    <definedName name="tt" localSheetId="30" hidden="1">{"Tab1",#N/A,FALSE,"P";"Tab2",#N/A,FALSE,"P"}</definedName>
    <definedName name="tt" localSheetId="7" hidden="1">{"Tab1",#N/A,FALSE,"P";"Tab2",#N/A,FALSE,"P"}</definedName>
    <definedName name="tt" localSheetId="10" hidden="1">{"Tab1",#N/A,FALSE,"P";"Tab2",#N/A,FALSE,"P"}</definedName>
    <definedName name="tt" localSheetId="11" hidden="1">{"Tab1",#N/A,FALSE,"P";"Tab2",#N/A,FALSE,"P"}</definedName>
    <definedName name="tt" localSheetId="13" hidden="1">{"Tab1",#N/A,FALSE,"P";"Tab2",#N/A,FALSE,"P"}</definedName>
    <definedName name="tt" localSheetId="14" hidden="1">{"Tab1",#N/A,FALSE,"P";"Tab2",#N/A,FALSE,"P"}</definedName>
    <definedName name="tt" hidden="1">{"Tab1",#N/A,FALSE,"P";"Tab2",#N/A,FALSE,"P"}</definedName>
    <definedName name="ttt" localSheetId="15" hidden="1">{"Tab1",#N/A,FALSE,"P";"Tab2",#N/A,FALSE,"P"}</definedName>
    <definedName name="ttt" localSheetId="17" hidden="1">{"Tab1",#N/A,FALSE,"P";"Tab2",#N/A,FALSE,"P"}</definedName>
    <definedName name="ttt" localSheetId="18" hidden="1">{"Tab1",#N/A,FALSE,"P";"Tab2",#N/A,FALSE,"P"}</definedName>
    <definedName name="ttt" localSheetId="19" hidden="1">{"Tab1",#N/A,FALSE,"P";"Tab2",#N/A,FALSE,"P"}</definedName>
    <definedName name="ttt" localSheetId="20" hidden="1">{"Tab1",#N/A,FALSE,"P";"Tab2",#N/A,FALSE,"P"}</definedName>
    <definedName name="ttt" localSheetId="21" hidden="1">{"Tab1",#N/A,FALSE,"P";"Tab2",#N/A,FALSE,"P"}</definedName>
    <definedName name="ttt" localSheetId="23" hidden="1">{"Tab1",#N/A,FALSE,"P";"Tab2",#N/A,FALSE,"P"}</definedName>
    <definedName name="ttt" localSheetId="24" hidden="1">{"Tab1",#N/A,FALSE,"P";"Tab2",#N/A,FALSE,"P"}</definedName>
    <definedName name="ttt" localSheetId="25" hidden="1">{"Tab1",#N/A,FALSE,"P";"Tab2",#N/A,FALSE,"P"}</definedName>
    <definedName name="ttt" localSheetId="27" hidden="1">{"Tab1",#N/A,FALSE,"P";"Tab2",#N/A,FALSE,"P"}</definedName>
    <definedName name="ttt" localSheetId="28" hidden="1">{"Tab1",#N/A,FALSE,"P";"Tab2",#N/A,FALSE,"P"}</definedName>
    <definedName name="ttt" localSheetId="29" hidden="1">{"Tab1",#N/A,FALSE,"P";"Tab2",#N/A,FALSE,"P"}</definedName>
    <definedName name="ttt" localSheetId="30" hidden="1">{"Tab1",#N/A,FALSE,"P";"Tab2",#N/A,FALSE,"P"}</definedName>
    <definedName name="ttt" localSheetId="7" hidden="1">{"Tab1",#N/A,FALSE,"P";"Tab2",#N/A,FALSE,"P"}</definedName>
    <definedName name="ttt" localSheetId="10" hidden="1">{"Tab1",#N/A,FALSE,"P";"Tab2",#N/A,FALSE,"P"}</definedName>
    <definedName name="ttt" localSheetId="11" hidden="1">{"Tab1",#N/A,FALSE,"P";"Tab2",#N/A,FALSE,"P"}</definedName>
    <definedName name="ttt" localSheetId="13" hidden="1">{"Tab1",#N/A,FALSE,"P";"Tab2",#N/A,FALSE,"P"}</definedName>
    <definedName name="ttt" localSheetId="14" hidden="1">{"Tab1",#N/A,FALSE,"P";"Tab2",#N/A,FALSE,"P"}</definedName>
    <definedName name="ttt" hidden="1">{"Tab1",#N/A,FALSE,"P";"Tab2",#N/A,FALSE,"P"}</definedName>
    <definedName name="ttttt" localSheetId="15" hidden="1">[40]M!#REF!</definedName>
    <definedName name="ttttt" localSheetId="17" hidden="1">[54]M!#REF!</definedName>
    <definedName name="ttttt" localSheetId="18" hidden="1">[50]M!#REF!</definedName>
    <definedName name="ttttt" localSheetId="19" hidden="1">[50]M!#REF!</definedName>
    <definedName name="ttttt" localSheetId="20" hidden="1">[40]M!#REF!</definedName>
    <definedName name="ttttt" localSheetId="21" hidden="1">[40]M!#REF!</definedName>
    <definedName name="ttttt" localSheetId="23" hidden="1">[50]M!#REF!</definedName>
    <definedName name="ttttt" localSheetId="24" hidden="1">[50]M!#REF!</definedName>
    <definedName name="ttttt" localSheetId="25" hidden="1">[40]M!#REF!</definedName>
    <definedName name="ttttt" localSheetId="27" hidden="1">[50]M!#REF!</definedName>
    <definedName name="ttttt" localSheetId="28" hidden="1">[50]M!#REF!</definedName>
    <definedName name="ttttt" localSheetId="29" hidden="1">[50]M!#REF!</definedName>
    <definedName name="ttttt" localSheetId="30" hidden="1">[50]M!#REF!</definedName>
    <definedName name="ttttt" localSheetId="7" hidden="1">[54]M!#REF!</definedName>
    <definedName name="ttttt" localSheetId="10" hidden="1">[50]M!#REF!</definedName>
    <definedName name="ttttt" localSheetId="13" hidden="1">[54]M!#REF!</definedName>
    <definedName name="ttttt" hidden="1">[54]M!#REF!</definedName>
    <definedName name="twryrwe" hidden="1">[32]PRIVATE!#REF!</definedName>
    <definedName name="uu" localSheetId="15" hidden="1">{"Riqfin97",#N/A,FALSE,"Tran";"Riqfinpro",#N/A,FALSE,"Tran"}</definedName>
    <definedName name="uu" localSheetId="17" hidden="1">{"Riqfin97",#N/A,FALSE,"Tran";"Riqfinpro",#N/A,FALSE,"Tran"}</definedName>
    <definedName name="uu" localSheetId="18" hidden="1">{"Riqfin97",#N/A,FALSE,"Tran";"Riqfinpro",#N/A,FALSE,"Tran"}</definedName>
    <definedName name="uu" localSheetId="19" hidden="1">{"Riqfin97",#N/A,FALSE,"Tran";"Riqfinpro",#N/A,FALSE,"Tran"}</definedName>
    <definedName name="uu" localSheetId="20" hidden="1">{"Riqfin97",#N/A,FALSE,"Tran";"Riqfinpro",#N/A,FALSE,"Tran"}</definedName>
    <definedName name="uu" localSheetId="21" hidden="1">{"Riqfin97",#N/A,FALSE,"Tran";"Riqfinpro",#N/A,FALSE,"Tran"}</definedName>
    <definedName name="uu" localSheetId="23" hidden="1">{"Riqfin97",#N/A,FALSE,"Tran";"Riqfinpro",#N/A,FALSE,"Tran"}</definedName>
    <definedName name="uu" localSheetId="24" hidden="1">{"Riqfin97",#N/A,FALSE,"Tran";"Riqfinpro",#N/A,FALSE,"Tran"}</definedName>
    <definedName name="uu" localSheetId="25" hidden="1">{"Riqfin97",#N/A,FALSE,"Tran";"Riqfinpro",#N/A,FALSE,"Tran"}</definedName>
    <definedName name="uu" localSheetId="27" hidden="1">{"Riqfin97",#N/A,FALSE,"Tran";"Riqfinpro",#N/A,FALSE,"Tran"}</definedName>
    <definedName name="uu" localSheetId="28" hidden="1">{"Riqfin97",#N/A,FALSE,"Tran";"Riqfinpro",#N/A,FALSE,"Tran"}</definedName>
    <definedName name="uu" localSheetId="29" hidden="1">{"Riqfin97",#N/A,FALSE,"Tran";"Riqfinpro",#N/A,FALSE,"Tran"}</definedName>
    <definedName name="uu" localSheetId="30" hidden="1">{"Riqfin97",#N/A,FALSE,"Tran";"Riqfinpro",#N/A,FALSE,"Tran"}</definedName>
    <definedName name="uu" localSheetId="7" hidden="1">{"Riqfin97",#N/A,FALSE,"Tran";"Riqfinpro",#N/A,FALSE,"Tran"}</definedName>
    <definedName name="uu" localSheetId="10" hidden="1">{"Riqfin97",#N/A,FALSE,"Tran";"Riqfinpro",#N/A,FALSE,"Tran"}</definedName>
    <definedName name="uu" localSheetId="11" hidden="1">{"Riqfin97",#N/A,FALSE,"Tran";"Riqfinpro",#N/A,FALSE,"Tran"}</definedName>
    <definedName name="uu" localSheetId="13" hidden="1">{"Riqfin97",#N/A,FALSE,"Tran";"Riqfinpro",#N/A,FALSE,"Tran"}</definedName>
    <definedName name="uu" localSheetId="14" hidden="1">{"Riqfin97",#N/A,FALSE,"Tran";"Riqfinpro",#N/A,FALSE,"Tran"}</definedName>
    <definedName name="uu" hidden="1">{"Riqfin97",#N/A,FALSE,"Tran";"Riqfinpro",#N/A,FALSE,"Tran"}</definedName>
    <definedName name="uuu" localSheetId="15" hidden="1">{"Riqfin97",#N/A,FALSE,"Tran";"Riqfinpro",#N/A,FALSE,"Tran"}</definedName>
    <definedName name="uuu" localSheetId="17" hidden="1">{"Riqfin97",#N/A,FALSE,"Tran";"Riqfinpro",#N/A,FALSE,"Tran"}</definedName>
    <definedName name="uuu" localSheetId="18" hidden="1">{"Riqfin97",#N/A,FALSE,"Tran";"Riqfinpro",#N/A,FALSE,"Tran"}</definedName>
    <definedName name="uuu" localSheetId="19" hidden="1">{"Riqfin97",#N/A,FALSE,"Tran";"Riqfinpro",#N/A,FALSE,"Tran"}</definedName>
    <definedName name="uuu" localSheetId="20" hidden="1">{"Riqfin97",#N/A,FALSE,"Tran";"Riqfinpro",#N/A,FALSE,"Tran"}</definedName>
    <definedName name="uuu" localSheetId="21" hidden="1">{"Riqfin97",#N/A,FALSE,"Tran";"Riqfinpro",#N/A,FALSE,"Tran"}</definedName>
    <definedName name="uuu" localSheetId="23" hidden="1">{"Riqfin97",#N/A,FALSE,"Tran";"Riqfinpro",#N/A,FALSE,"Tran"}</definedName>
    <definedName name="uuu" localSheetId="24" hidden="1">{"Riqfin97",#N/A,FALSE,"Tran";"Riqfinpro",#N/A,FALSE,"Tran"}</definedName>
    <definedName name="uuu" localSheetId="25" hidden="1">{"Riqfin97",#N/A,FALSE,"Tran";"Riqfinpro",#N/A,FALSE,"Tran"}</definedName>
    <definedName name="uuu" localSheetId="27" hidden="1">{"Riqfin97",#N/A,FALSE,"Tran";"Riqfinpro",#N/A,FALSE,"Tran"}</definedName>
    <definedName name="uuu" localSheetId="28" hidden="1">{"Riqfin97",#N/A,FALSE,"Tran";"Riqfinpro",#N/A,FALSE,"Tran"}</definedName>
    <definedName name="uuu" localSheetId="29" hidden="1">{"Riqfin97",#N/A,FALSE,"Tran";"Riqfinpro",#N/A,FALSE,"Tran"}</definedName>
    <definedName name="uuu" localSheetId="30" hidden="1">{"Riqfin97",#N/A,FALSE,"Tran";"Riqfinpro",#N/A,FALSE,"Tran"}</definedName>
    <definedName name="uuu" localSheetId="7" hidden="1">{"Riqfin97",#N/A,FALSE,"Tran";"Riqfinpro",#N/A,FALSE,"Tran"}</definedName>
    <definedName name="uuu" localSheetId="10" hidden="1">{"Riqfin97",#N/A,FALSE,"Tran";"Riqfinpro",#N/A,FALSE,"Tran"}</definedName>
    <definedName name="uuu" localSheetId="11" hidden="1">{"Riqfin97",#N/A,FALSE,"Tran";"Riqfinpro",#N/A,FALSE,"Tran"}</definedName>
    <definedName name="uuu" localSheetId="13" hidden="1">{"Riqfin97",#N/A,FALSE,"Tran";"Riqfinpro",#N/A,FALSE,"Tran"}</definedName>
    <definedName name="uuu" localSheetId="14" hidden="1">{"Riqfin97",#N/A,FALSE,"Tran";"Riqfinpro",#N/A,FALSE,"Tran"}</definedName>
    <definedName name="uuu" hidden="1">{"Riqfin97",#N/A,FALSE,"Tran";"Riqfinpro",#N/A,FALSE,"Tran"}</definedName>
    <definedName name="v" hidden="1">#REF!</definedName>
    <definedName name="vb" localSheetId="15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localSheetId="21" hidden="1">{"'előző év december'!$A$2:$CP$214"}</definedName>
    <definedName name="vb" localSheetId="23" hidden="1">{"'előző év december'!$A$2:$CP$214"}</definedName>
    <definedName name="vb" localSheetId="24" hidden="1">{"'előző év december'!$A$2:$CP$214"}</definedName>
    <definedName name="vb" localSheetId="25" hidden="1">{"'előző év december'!$A$2:$CP$214"}</definedName>
    <definedName name="vb" localSheetId="27" hidden="1">{"'előző év december'!$A$2:$CP$214"}</definedName>
    <definedName name="vb" localSheetId="28" hidden="1">{"'előző év december'!$A$2:$CP$214"}</definedName>
    <definedName name="vb" localSheetId="29" hidden="1">{"'előző év december'!$A$2:$CP$214"}</definedName>
    <definedName name="vb" localSheetId="30" hidden="1">{"'előző év december'!$A$2:$CP$214"}</definedName>
    <definedName name="vb" localSheetId="7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4" hidden="1">{"'előző év december'!$A$2:$CP$214"}</definedName>
    <definedName name="vb" hidden="1">{"'előző év december'!$A$2:$CP$214"}</definedName>
    <definedName name="vc" localSheetId="15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localSheetId="21" hidden="1">{"'előző év december'!$A$2:$CP$214"}</definedName>
    <definedName name="vc" localSheetId="23" hidden="1">{"'előző év december'!$A$2:$CP$214"}</definedName>
    <definedName name="vc" localSheetId="24" hidden="1">{"'előző év december'!$A$2:$CP$214"}</definedName>
    <definedName name="vc" localSheetId="25" hidden="1">{"'előző év december'!$A$2:$CP$214"}</definedName>
    <definedName name="vc" localSheetId="27" hidden="1">{"'előző év december'!$A$2:$CP$214"}</definedName>
    <definedName name="vc" localSheetId="28" hidden="1">{"'előző év december'!$A$2:$CP$214"}</definedName>
    <definedName name="vc" localSheetId="29" hidden="1">{"'előző év december'!$A$2:$CP$214"}</definedName>
    <definedName name="vc" localSheetId="30" hidden="1">{"'előző év december'!$A$2:$CP$214"}</definedName>
    <definedName name="vc" localSheetId="7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4" hidden="1">{"'előző év december'!$A$2:$CP$214"}</definedName>
    <definedName name="vc" hidden="1">{"'előző év december'!$A$2:$CP$214"}</definedName>
    <definedName name="vv" localSheetId="15" hidden="1">{"Tab1",#N/A,FALSE,"P";"Tab2",#N/A,FALSE,"P"}</definedName>
    <definedName name="vv" localSheetId="17" hidden="1">{"Tab1",#N/A,FALSE,"P";"Tab2",#N/A,FALSE,"P"}</definedName>
    <definedName name="vv" localSheetId="18" hidden="1">{"Tab1",#N/A,FALSE,"P";"Tab2",#N/A,FALSE,"P"}</definedName>
    <definedName name="vv" localSheetId="19" hidden="1">{"Tab1",#N/A,FALSE,"P";"Tab2",#N/A,FALSE,"P"}</definedName>
    <definedName name="vv" localSheetId="20" hidden="1">{"Tab1",#N/A,FALSE,"P";"Tab2",#N/A,FALSE,"P"}</definedName>
    <definedName name="vv" localSheetId="21" hidden="1">{"Tab1",#N/A,FALSE,"P";"Tab2",#N/A,FALSE,"P"}</definedName>
    <definedName name="vv" localSheetId="23" hidden="1">{"Tab1",#N/A,FALSE,"P";"Tab2",#N/A,FALSE,"P"}</definedName>
    <definedName name="vv" localSheetId="24" hidden="1">{"Tab1",#N/A,FALSE,"P";"Tab2",#N/A,FALSE,"P"}</definedName>
    <definedName name="vv" localSheetId="25" hidden="1">{"Tab1",#N/A,FALSE,"P";"Tab2",#N/A,FALSE,"P"}</definedName>
    <definedName name="vv" localSheetId="27" hidden="1">{"Tab1",#N/A,FALSE,"P";"Tab2",#N/A,FALSE,"P"}</definedName>
    <definedName name="vv" localSheetId="28" hidden="1">{"Tab1",#N/A,FALSE,"P";"Tab2",#N/A,FALSE,"P"}</definedName>
    <definedName name="vv" localSheetId="29" hidden="1">{"Tab1",#N/A,FALSE,"P";"Tab2",#N/A,FALSE,"P"}</definedName>
    <definedName name="vv" localSheetId="30" hidden="1">{"Tab1",#N/A,FALSE,"P";"Tab2",#N/A,FALSE,"P"}</definedName>
    <definedName name="vv" localSheetId="7" hidden="1">{"Tab1",#N/A,FALSE,"P";"Tab2",#N/A,FALSE,"P"}</definedName>
    <definedName name="vv" localSheetId="10" hidden="1">{"Tab1",#N/A,FALSE,"P";"Tab2",#N/A,FALSE,"P"}</definedName>
    <definedName name="vv" localSheetId="11" hidden="1">{"Tab1",#N/A,FALSE,"P";"Tab2",#N/A,FALSE,"P"}</definedName>
    <definedName name="vv" localSheetId="13" hidden="1">{"Tab1",#N/A,FALSE,"P";"Tab2",#N/A,FALSE,"P"}</definedName>
    <definedName name="vv" localSheetId="14" hidden="1">{"Tab1",#N/A,FALSE,"P";"Tab2",#N/A,FALSE,"P"}</definedName>
    <definedName name="vv" hidden="1">{"Tab1",#N/A,FALSE,"P";"Tab2",#N/A,FALSE,"P"}</definedName>
    <definedName name="vvv" localSheetId="15" hidden="1">{"Tab1",#N/A,FALSE,"P";"Tab2",#N/A,FALSE,"P"}</definedName>
    <definedName name="vvv" localSheetId="17" hidden="1">{"Tab1",#N/A,FALSE,"P";"Tab2",#N/A,FALSE,"P"}</definedName>
    <definedName name="vvv" localSheetId="18" hidden="1">{"Tab1",#N/A,FALSE,"P";"Tab2",#N/A,FALSE,"P"}</definedName>
    <definedName name="vvv" localSheetId="19" hidden="1">{"Tab1",#N/A,FALSE,"P";"Tab2",#N/A,FALSE,"P"}</definedName>
    <definedName name="vvv" localSheetId="20" hidden="1">{"Tab1",#N/A,FALSE,"P";"Tab2",#N/A,FALSE,"P"}</definedName>
    <definedName name="vvv" localSheetId="21" hidden="1">{"Tab1",#N/A,FALSE,"P";"Tab2",#N/A,FALSE,"P"}</definedName>
    <definedName name="vvv" localSheetId="23" hidden="1">{"Tab1",#N/A,FALSE,"P";"Tab2",#N/A,FALSE,"P"}</definedName>
    <definedName name="vvv" localSheetId="24" hidden="1">{"Tab1",#N/A,FALSE,"P";"Tab2",#N/A,FALSE,"P"}</definedName>
    <definedName name="vvv" localSheetId="25" hidden="1">{"Tab1",#N/A,FALSE,"P";"Tab2",#N/A,FALSE,"P"}</definedName>
    <definedName name="vvv" localSheetId="27" hidden="1">{"Tab1",#N/A,FALSE,"P";"Tab2",#N/A,FALSE,"P"}</definedName>
    <definedName name="vvv" localSheetId="28" hidden="1">{"Tab1",#N/A,FALSE,"P";"Tab2",#N/A,FALSE,"P"}</definedName>
    <definedName name="vvv" localSheetId="29" hidden="1">{"Tab1",#N/A,FALSE,"P";"Tab2",#N/A,FALSE,"P"}</definedName>
    <definedName name="vvv" localSheetId="30" hidden="1">{"Tab1",#N/A,FALSE,"P";"Tab2",#N/A,FALSE,"P"}</definedName>
    <definedName name="vvv" localSheetId="7" hidden="1">{"Tab1",#N/A,FALSE,"P";"Tab2",#N/A,FALSE,"P"}</definedName>
    <definedName name="vvv" localSheetId="10" hidden="1">{"Tab1",#N/A,FALSE,"P";"Tab2",#N/A,FALSE,"P"}</definedName>
    <definedName name="vvv" localSheetId="11" hidden="1">{"Tab1",#N/A,FALSE,"P";"Tab2",#N/A,FALSE,"P"}</definedName>
    <definedName name="vvv" localSheetId="13" hidden="1">{"Tab1",#N/A,FALSE,"P";"Tab2",#N/A,FALSE,"P"}</definedName>
    <definedName name="vvv" localSheetId="14" hidden="1">{"Tab1",#N/A,FALSE,"P";"Tab2",#N/A,FALSE,"P"}</definedName>
    <definedName name="vvv" hidden="1">{"Tab1",#N/A,FALSE,"P";"Tab2",#N/A,FALSE,"P"}</definedName>
    <definedName name="we" localSheetId="15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localSheetId="21" hidden="1">{"'előző év december'!$A$2:$CP$214"}</definedName>
    <definedName name="we" localSheetId="23" hidden="1">{"'előző év december'!$A$2:$CP$214"}</definedName>
    <definedName name="we" localSheetId="24" hidden="1">{"'előző év december'!$A$2:$CP$214"}</definedName>
    <definedName name="we" localSheetId="25" hidden="1">{"'előző év december'!$A$2:$CP$214"}</definedName>
    <definedName name="we" localSheetId="27" hidden="1">{"'előző év december'!$A$2:$CP$214"}</definedName>
    <definedName name="we" localSheetId="28" hidden="1">{"'előző év december'!$A$2:$CP$214"}</definedName>
    <definedName name="we" localSheetId="29" hidden="1">{"'előző év december'!$A$2:$CP$214"}</definedName>
    <definedName name="we" localSheetId="30" hidden="1">{"'előző év december'!$A$2:$CP$214"}</definedName>
    <definedName name="we" localSheetId="7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4" hidden="1">{"'előző év december'!$A$2:$CP$214"}</definedName>
    <definedName name="we" hidden="1">{"'előző év december'!$A$2:$CP$214"}</definedName>
    <definedName name="wee" localSheetId="15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localSheetId="21" hidden="1">{"'előző év december'!$A$2:$CP$214"}</definedName>
    <definedName name="wee" localSheetId="23" hidden="1">{"'előző év december'!$A$2:$CP$214"}</definedName>
    <definedName name="wee" localSheetId="24" hidden="1">{"'előző év december'!$A$2:$CP$214"}</definedName>
    <definedName name="wee" localSheetId="25" hidden="1">{"'előző év december'!$A$2:$CP$214"}</definedName>
    <definedName name="wee" localSheetId="27" hidden="1">{"'előző év december'!$A$2:$CP$214"}</definedName>
    <definedName name="wee" localSheetId="28" hidden="1">{"'előző év december'!$A$2:$CP$214"}</definedName>
    <definedName name="wee" localSheetId="29" hidden="1">{"'előző év december'!$A$2:$CP$214"}</definedName>
    <definedName name="wee" localSheetId="30" hidden="1">{"'előző év december'!$A$2:$CP$214"}</definedName>
    <definedName name="wee" localSheetId="7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4" hidden="1">{"'előző év december'!$A$2:$CP$214"}</definedName>
    <definedName name="wee" hidden="1">{"'előző év december'!$A$2:$CP$214"}</definedName>
    <definedName name="werwer" localSheetId="15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localSheetId="21" hidden="1">{"'előző év december'!$A$2:$CP$214"}</definedName>
    <definedName name="werwer" localSheetId="23" hidden="1">{"'előző év december'!$A$2:$CP$214"}</definedName>
    <definedName name="werwer" localSheetId="24" hidden="1">{"'előző év december'!$A$2:$CP$214"}</definedName>
    <definedName name="werwer" localSheetId="25" hidden="1">{"'előző év december'!$A$2:$CP$214"}</definedName>
    <definedName name="werwer" localSheetId="27" hidden="1">{"'előző év december'!$A$2:$CP$214"}</definedName>
    <definedName name="werwer" localSheetId="28" hidden="1">{"'előző év december'!$A$2:$CP$214"}</definedName>
    <definedName name="werwer" localSheetId="29" hidden="1">{"'előző év december'!$A$2:$CP$214"}</definedName>
    <definedName name="werwer" localSheetId="30" hidden="1">{"'előző év december'!$A$2:$CP$214"}</definedName>
    <definedName name="werwer" localSheetId="7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4" hidden="1">{"'előző év december'!$A$2:$CP$214"}</definedName>
    <definedName name="werwer" hidden="1">{"'előző év december'!$A$2:$CP$214"}</definedName>
    <definedName name="wrn.1993_2002." localSheetId="15" hidden="1">{"1993_2002",#N/A,FALSE,"UnderlyingData"}</definedName>
    <definedName name="wrn.1993_2002." localSheetId="17" hidden="1">{"1993_2002",#N/A,FALSE,"UnderlyingData"}</definedName>
    <definedName name="wrn.1993_2002." localSheetId="18" hidden="1">{"1993_2002",#N/A,FALSE,"UnderlyingData"}</definedName>
    <definedName name="wrn.1993_2002." localSheetId="19" hidden="1">{"1993_2002",#N/A,FALSE,"UnderlyingData"}</definedName>
    <definedName name="wrn.1993_2002." localSheetId="20" hidden="1">{"1993_2002",#N/A,FALSE,"UnderlyingData"}</definedName>
    <definedName name="wrn.1993_2002." localSheetId="21" hidden="1">{"1993_2002",#N/A,FALSE,"UnderlyingData"}</definedName>
    <definedName name="wrn.1993_2002." localSheetId="23" hidden="1">{"1993_2002",#N/A,FALSE,"UnderlyingData"}</definedName>
    <definedName name="wrn.1993_2002." localSheetId="24" hidden="1">{"1993_2002",#N/A,FALSE,"UnderlyingData"}</definedName>
    <definedName name="wrn.1993_2002." localSheetId="25" hidden="1">{"1993_2002",#N/A,FALSE,"UnderlyingData"}</definedName>
    <definedName name="wrn.1993_2002." localSheetId="27" hidden="1">{"1993_2002",#N/A,FALSE,"UnderlyingData"}</definedName>
    <definedName name="wrn.1993_2002." localSheetId="28" hidden="1">{"1993_2002",#N/A,FALSE,"UnderlyingData"}</definedName>
    <definedName name="wrn.1993_2002." localSheetId="29" hidden="1">{"1993_2002",#N/A,FALSE,"UnderlyingData"}</definedName>
    <definedName name="wrn.1993_2002." localSheetId="30" hidden="1">{"1993_2002",#N/A,FALSE,"UnderlyingData"}</definedName>
    <definedName name="wrn.1993_2002." localSheetId="7" hidden="1">{"1993_2002",#N/A,FALSE,"UnderlyingData"}</definedName>
    <definedName name="wrn.1993_2002." localSheetId="10" hidden="1">{"1993_2002",#N/A,FALSE,"UnderlyingData"}</definedName>
    <definedName name="wrn.1993_2002." localSheetId="11" hidden="1">{"1993_2002",#N/A,FALSE,"UnderlyingData"}</definedName>
    <definedName name="wrn.1993_2002." localSheetId="14" hidden="1">{"1993_2002",#N/A,FALSE,"UnderlyingData"}</definedName>
    <definedName name="wrn.1993_2002." hidden="1">{"1993_2002",#N/A,FALSE,"UnderlyingData"}</definedName>
    <definedName name="wrn.a11._.general._.government." localSheetId="15" hidden="1">{"a11 general government",#N/A,FALSE,"RED Tables"}</definedName>
    <definedName name="wrn.a11._.general._.government." localSheetId="17" hidden="1">{"a11 general government",#N/A,FALSE,"RED Tables"}</definedName>
    <definedName name="wrn.a11._.general._.government." localSheetId="18" hidden="1">{"a11 general government",#N/A,FALSE,"RED Tables"}</definedName>
    <definedName name="wrn.a11._.general._.government." localSheetId="19" hidden="1">{"a11 general government",#N/A,FALSE,"RED Tables"}</definedName>
    <definedName name="wrn.a11._.general._.government." localSheetId="20" hidden="1">{"a11 general government",#N/A,FALSE,"RED Tables"}</definedName>
    <definedName name="wrn.a11._.general._.government." localSheetId="21" hidden="1">{"a11 general government",#N/A,FALSE,"RED Tables"}</definedName>
    <definedName name="wrn.a11._.general._.government." localSheetId="23" hidden="1">{"a11 general government",#N/A,FALSE,"RED Tables"}</definedName>
    <definedName name="wrn.a11._.general._.government." localSheetId="24" hidden="1">{"a11 general government",#N/A,FALSE,"RED Tables"}</definedName>
    <definedName name="wrn.a11._.general._.government." localSheetId="25" hidden="1">{"a11 general government",#N/A,FALSE,"RED Tables"}</definedName>
    <definedName name="wrn.a11._.general._.government." localSheetId="27" hidden="1">{"a11 general government",#N/A,FALSE,"RED Tables"}</definedName>
    <definedName name="wrn.a11._.general._.government." localSheetId="28" hidden="1">{"a11 general government",#N/A,FALSE,"RED Tables"}</definedName>
    <definedName name="wrn.a11._.general._.government." localSheetId="29" hidden="1">{"a11 general government",#N/A,FALSE,"RED Tables"}</definedName>
    <definedName name="wrn.a11._.general._.government." localSheetId="30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localSheetId="10" hidden="1">{"a11 general government",#N/A,FALSE,"RED Tables"}</definedName>
    <definedName name="wrn.a11._.general._.government." localSheetId="11" hidden="1">{"a11 general government",#N/A,FALSE,"RED Tables"}</definedName>
    <definedName name="wrn.a11._.general._.government." localSheetId="14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5" hidden="1">{"a12 Federal Government",#N/A,FALSE,"RED Tables"}</definedName>
    <definedName name="wrn.a12._.Federal._.Government." localSheetId="17" hidden="1">{"a12 Federal Government",#N/A,FALSE,"RED Tables"}</definedName>
    <definedName name="wrn.a12._.Federal._.Government." localSheetId="18" hidden="1">{"a12 Federal Government",#N/A,FALSE,"RED Tables"}</definedName>
    <definedName name="wrn.a12._.Federal._.Government." localSheetId="19" hidden="1">{"a12 Federal Government",#N/A,FALSE,"RED Tables"}</definedName>
    <definedName name="wrn.a12._.Federal._.Government." localSheetId="20" hidden="1">{"a12 Federal Government",#N/A,FALSE,"RED Tables"}</definedName>
    <definedName name="wrn.a12._.Federal._.Government." localSheetId="21" hidden="1">{"a12 Federal Government",#N/A,FALSE,"RED Tables"}</definedName>
    <definedName name="wrn.a12._.Federal._.Government." localSheetId="23" hidden="1">{"a12 Federal Government",#N/A,FALSE,"RED Tables"}</definedName>
    <definedName name="wrn.a12._.Federal._.Government." localSheetId="24" hidden="1">{"a12 Federal Government",#N/A,FALSE,"RED Tables"}</definedName>
    <definedName name="wrn.a12._.Federal._.Government." localSheetId="25" hidden="1">{"a12 Federal Government",#N/A,FALSE,"RED Tables"}</definedName>
    <definedName name="wrn.a12._.Federal._.Government." localSheetId="27" hidden="1">{"a12 Federal Government",#N/A,FALSE,"RED Tables"}</definedName>
    <definedName name="wrn.a12._.Federal._.Government." localSheetId="28" hidden="1">{"a12 Federal Government",#N/A,FALSE,"RED Tables"}</definedName>
    <definedName name="wrn.a12._.Federal._.Government." localSheetId="29" hidden="1">{"a12 Federal Government",#N/A,FALSE,"RED Tables"}</definedName>
    <definedName name="wrn.a12._.Federal._.Government." localSheetId="30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localSheetId="10" hidden="1">{"a12 Federal Government",#N/A,FALSE,"RED Tables"}</definedName>
    <definedName name="wrn.a12._.Federal._.Government." localSheetId="11" hidden="1">{"a12 Federal Government",#N/A,FALSE,"RED Tables"}</definedName>
    <definedName name="wrn.a12._.Federal._.Government." localSheetId="14" hidden="1">{"a12 Federal Government",#N/A,FALSE,"RED Tables"}</definedName>
    <definedName name="wrn.a12._.Federal._.Government." hidden="1">{"a12 Federal Government",#N/A,FALSE,"RED Tables"}</definedName>
    <definedName name="wrn.a13._.social._.security." localSheetId="15" hidden="1">{"a13 social security",#N/A,FALSE,"RED Tables"}</definedName>
    <definedName name="wrn.a13._.social._.security." localSheetId="17" hidden="1">{"a13 social security",#N/A,FALSE,"RED Tables"}</definedName>
    <definedName name="wrn.a13._.social._.security." localSheetId="18" hidden="1">{"a13 social security",#N/A,FALSE,"RED Tables"}</definedName>
    <definedName name="wrn.a13._.social._.security." localSheetId="19" hidden="1">{"a13 social security",#N/A,FALSE,"RED Tables"}</definedName>
    <definedName name="wrn.a13._.social._.security." localSheetId="20" hidden="1">{"a13 social security",#N/A,FALSE,"RED Tables"}</definedName>
    <definedName name="wrn.a13._.social._.security." localSheetId="21" hidden="1">{"a13 social security",#N/A,FALSE,"RED Tables"}</definedName>
    <definedName name="wrn.a13._.social._.security." localSheetId="23" hidden="1">{"a13 social security",#N/A,FALSE,"RED Tables"}</definedName>
    <definedName name="wrn.a13._.social._.security." localSheetId="24" hidden="1">{"a13 social security",#N/A,FALSE,"RED Tables"}</definedName>
    <definedName name="wrn.a13._.social._.security." localSheetId="25" hidden="1">{"a13 social security",#N/A,FALSE,"RED Tables"}</definedName>
    <definedName name="wrn.a13._.social._.security." localSheetId="27" hidden="1">{"a13 social security",#N/A,FALSE,"RED Tables"}</definedName>
    <definedName name="wrn.a13._.social._.security." localSheetId="28" hidden="1">{"a13 social security",#N/A,FALSE,"RED Tables"}</definedName>
    <definedName name="wrn.a13._.social._.security." localSheetId="29" hidden="1">{"a13 social security",#N/A,FALSE,"RED Tables"}</definedName>
    <definedName name="wrn.a13._.social._.security." localSheetId="30" hidden="1">{"a13 social security",#N/A,FALSE,"RED Tables"}</definedName>
    <definedName name="wrn.a13._.social._.security." localSheetId="7" hidden="1">{"a13 social security",#N/A,FALSE,"RED Tables"}</definedName>
    <definedName name="wrn.a13._.social._.security." localSheetId="10" hidden="1">{"a13 social security",#N/A,FALSE,"RED Tables"}</definedName>
    <definedName name="wrn.a13._.social._.security." localSheetId="11" hidden="1">{"a13 social security",#N/A,FALSE,"RED Tables"}</definedName>
    <definedName name="wrn.a13._.social._.security." localSheetId="14" hidden="1">{"a13 social security",#N/A,FALSE,"RED Tables"}</definedName>
    <definedName name="wrn.a13._.social._.security." hidden="1">{"a13 social security",#N/A,FALSE,"RED Tables"}</definedName>
    <definedName name="wrn.a14._.regions._.and._.communities." localSheetId="15" hidden="1">{"a14 regions and communities",#N/A,FALSE,"RED Tables"}</definedName>
    <definedName name="wrn.a14._.regions._.and._.communities." localSheetId="17" hidden="1">{"a14 regions and communities",#N/A,FALSE,"RED Tables"}</definedName>
    <definedName name="wrn.a14._.regions._.and._.communities." localSheetId="18" hidden="1">{"a14 regions and communities",#N/A,FALSE,"RED Tables"}</definedName>
    <definedName name="wrn.a14._.regions._.and._.communities." localSheetId="19" hidden="1">{"a14 regions and communities",#N/A,FALSE,"RED Tables"}</definedName>
    <definedName name="wrn.a14._.regions._.and._.communities." localSheetId="20" hidden="1">{"a14 regions and communities",#N/A,FALSE,"RED Tables"}</definedName>
    <definedName name="wrn.a14._.regions._.and._.communities." localSheetId="21" hidden="1">{"a14 regions and communities",#N/A,FALSE,"RED Tables"}</definedName>
    <definedName name="wrn.a14._.regions._.and._.communities." localSheetId="23" hidden="1">{"a14 regions and communities",#N/A,FALSE,"RED Tables"}</definedName>
    <definedName name="wrn.a14._.regions._.and._.communities." localSheetId="24" hidden="1">{"a14 regions and communities",#N/A,FALSE,"RED Tables"}</definedName>
    <definedName name="wrn.a14._.regions._.and._.communities." localSheetId="25" hidden="1">{"a14 regions and communities",#N/A,FALSE,"RED Tables"}</definedName>
    <definedName name="wrn.a14._.regions._.and._.communities." localSheetId="27" hidden="1">{"a14 regions and communities",#N/A,FALSE,"RED Tables"}</definedName>
    <definedName name="wrn.a14._.regions._.and._.communities." localSheetId="28" hidden="1">{"a14 regions and communities",#N/A,FALSE,"RED Tables"}</definedName>
    <definedName name="wrn.a14._.regions._.and._.communities." localSheetId="29" hidden="1">{"a14 regions and communities",#N/A,FALSE,"RED Tables"}</definedName>
    <definedName name="wrn.a14._.regions._.and._.communities." localSheetId="30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localSheetId="10" hidden="1">{"a14 regions and communities",#N/A,FALSE,"RED Tables"}</definedName>
    <definedName name="wrn.a14._.regions._.and._.communities." localSheetId="11" hidden="1">{"a14 regions and communities",#N/A,FALSE,"RED Tables"}</definedName>
    <definedName name="wrn.a14._.regions._.and._.communities." localSheetId="14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5" hidden="1">{"a15 local governments",#N/A,FALSE,"RED Tables"}</definedName>
    <definedName name="wrn.a15._.local._.governments." localSheetId="17" hidden="1">{"a15 local governments",#N/A,FALSE,"RED Tables"}</definedName>
    <definedName name="wrn.a15._.local._.governments." localSheetId="18" hidden="1">{"a15 local governments",#N/A,FALSE,"RED Tables"}</definedName>
    <definedName name="wrn.a15._.local._.governments." localSheetId="19" hidden="1">{"a15 local governments",#N/A,FALSE,"RED Tables"}</definedName>
    <definedName name="wrn.a15._.local._.governments." localSheetId="20" hidden="1">{"a15 local governments",#N/A,FALSE,"RED Tables"}</definedName>
    <definedName name="wrn.a15._.local._.governments." localSheetId="21" hidden="1">{"a15 local governments",#N/A,FALSE,"RED Tables"}</definedName>
    <definedName name="wrn.a15._.local._.governments." localSheetId="23" hidden="1">{"a15 local governments",#N/A,FALSE,"RED Tables"}</definedName>
    <definedName name="wrn.a15._.local._.governments." localSheetId="24" hidden="1">{"a15 local governments",#N/A,FALSE,"RED Tables"}</definedName>
    <definedName name="wrn.a15._.local._.governments." localSheetId="25" hidden="1">{"a15 local governments",#N/A,FALSE,"RED Tables"}</definedName>
    <definedName name="wrn.a15._.local._.governments." localSheetId="27" hidden="1">{"a15 local governments",#N/A,FALSE,"RED Tables"}</definedName>
    <definedName name="wrn.a15._.local._.governments." localSheetId="28" hidden="1">{"a15 local governments",#N/A,FALSE,"RED Tables"}</definedName>
    <definedName name="wrn.a15._.local._.governments." localSheetId="29" hidden="1">{"a15 local governments",#N/A,FALSE,"RED Tables"}</definedName>
    <definedName name="wrn.a15._.local._.governments." localSheetId="30" hidden="1">{"a15 local governments",#N/A,FALSE,"RED Tables"}</definedName>
    <definedName name="wrn.a15._.local._.governments." localSheetId="7" hidden="1">{"a15 local governments",#N/A,FALSE,"RED Tables"}</definedName>
    <definedName name="wrn.a15._.local._.governments." localSheetId="10" hidden="1">{"a15 local governments",#N/A,FALSE,"RED Tables"}</definedName>
    <definedName name="wrn.a15._.local._.governments." localSheetId="11" hidden="1">{"a15 local governments",#N/A,FALSE,"RED Tables"}</definedName>
    <definedName name="wrn.a15._.local._.governments." localSheetId="14" hidden="1">{"a15 local governments",#N/A,FALSE,"RED Tables"}</definedName>
    <definedName name="wrn.a15._.local._.governments." hidden="1">{"a15 local governments",#N/A,FALSE,"RED Tables"}</definedName>
    <definedName name="wrn.BOP_MIDTERM." localSheetId="15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19" hidden="1">{"BOP_TAB",#N/A,FALSE,"N";"MIDTERM_TAB",#N/A,FALSE,"O"}</definedName>
    <definedName name="wrn.BOP_MIDTERM." localSheetId="20" hidden="1">{"BOP_TAB",#N/A,FALSE,"N";"MIDTERM_TAB",#N/A,FALSE,"O"}</definedName>
    <definedName name="wrn.BOP_MIDTERM." localSheetId="21" hidden="1">{"BOP_TAB",#N/A,FALSE,"N";"MIDTERM_TAB",#N/A,FALSE,"O"}</definedName>
    <definedName name="wrn.BOP_MIDTERM." localSheetId="23" hidden="1">{"BOP_TAB",#N/A,FALSE,"N";"MIDTERM_TAB",#N/A,FALSE,"O"}</definedName>
    <definedName name="wrn.BOP_MIDTERM." localSheetId="24" hidden="1">{"BOP_TAB",#N/A,FALSE,"N";"MIDTERM_TAB",#N/A,FALSE,"O"}</definedName>
    <definedName name="wrn.BOP_MIDTERM." localSheetId="25" hidden="1">{"BOP_TAB",#N/A,FALSE,"N";"MIDTERM_TAB",#N/A,FALSE,"O"}</definedName>
    <definedName name="wrn.BOP_MIDTERM." localSheetId="27" hidden="1">{"BOP_TAB",#N/A,FALSE,"N";"MIDTERM_TAB",#N/A,FALSE,"O"}</definedName>
    <definedName name="wrn.BOP_MIDTERM." localSheetId="28" hidden="1">{"BOP_TAB",#N/A,FALSE,"N";"MIDTERM_TAB",#N/A,FALSE,"O"}</definedName>
    <definedName name="wrn.BOP_MIDTERM." localSheetId="29" hidden="1">{"BOP_TAB",#N/A,FALSE,"N";"MIDTERM_TAB",#N/A,FALSE,"O"}</definedName>
    <definedName name="wrn.BOP_MIDTERM." localSheetId="30" hidden="1">{"BOP_TAB",#N/A,FALSE,"N";"MIDTERM_TAB",#N/A,FALSE,"O"}</definedName>
    <definedName name="wrn.BOP_MIDTERM." localSheetId="7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4" hidden="1">{"BOP_TAB",#N/A,FALSE,"N";"MIDTERM_TAB",#N/A,FALSE,"O"}</definedName>
    <definedName name="wrn.BOP_MIDTERM." hidden="1">{"BOP_TAB",#N/A,FALSE,"N";"MIDTERM_TAB",#N/A,FALSE,"O"}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5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localSheetId="18" hidden="1">{#N/A,#N/A,FALSE,"CB";#N/A,#N/A,FALSE,"CMB";#N/A,#N/A,FALSE,"BSYS";#N/A,#N/A,FALSE,"NBFI";#N/A,#N/A,FALSE,"FSYS"}</definedName>
    <definedName name="wrn.MAIN." localSheetId="19" hidden="1">{#N/A,#N/A,FALSE,"CB";#N/A,#N/A,FALSE,"CMB";#N/A,#N/A,FALSE,"BSYS";#N/A,#N/A,FALSE,"NBFI";#N/A,#N/A,FALSE,"FSYS"}</definedName>
    <definedName name="wrn.MAIN." localSheetId="20" hidden="1">{#N/A,#N/A,FALSE,"CB";#N/A,#N/A,FALSE,"CMB";#N/A,#N/A,FALSE,"BSYS";#N/A,#N/A,FALSE,"NBFI";#N/A,#N/A,FALSE,"FSYS"}</definedName>
    <definedName name="wrn.MAIN." localSheetId="21" hidden="1">{#N/A,#N/A,FALSE,"CB";#N/A,#N/A,FALSE,"CMB";#N/A,#N/A,FALSE,"BSYS";#N/A,#N/A,FALSE,"NBFI";#N/A,#N/A,FALSE,"FSYS"}</definedName>
    <definedName name="wrn.MAIN." localSheetId="23" hidden="1">{#N/A,#N/A,FALSE,"CB";#N/A,#N/A,FALSE,"CMB";#N/A,#N/A,FALSE,"BSYS";#N/A,#N/A,FALSE,"NBFI";#N/A,#N/A,FALSE,"FSYS"}</definedName>
    <definedName name="wrn.MAIN." localSheetId="24" hidden="1">{#N/A,#N/A,FALSE,"CB";#N/A,#N/A,FALSE,"CMB";#N/A,#N/A,FALSE,"BSYS";#N/A,#N/A,FALSE,"NBFI";#N/A,#N/A,FALSE,"FSYS"}</definedName>
    <definedName name="wrn.MAIN." localSheetId="25" hidden="1">{#N/A,#N/A,FALSE,"CB";#N/A,#N/A,FALSE,"CMB";#N/A,#N/A,FALSE,"BSYS";#N/A,#N/A,FALSE,"NBFI";#N/A,#N/A,FALSE,"FSYS"}</definedName>
    <definedName name="wrn.MAIN." localSheetId="27" hidden="1">{#N/A,#N/A,FALSE,"CB";#N/A,#N/A,FALSE,"CMB";#N/A,#N/A,FALSE,"BSYS";#N/A,#N/A,FALSE,"NBFI";#N/A,#N/A,FALSE,"FSYS"}</definedName>
    <definedName name="wrn.MAIN." localSheetId="28" hidden="1">{#N/A,#N/A,FALSE,"CB";#N/A,#N/A,FALSE,"CMB";#N/A,#N/A,FALSE,"BSYS";#N/A,#N/A,FALSE,"NBFI";#N/A,#N/A,FALSE,"FSYS"}</definedName>
    <definedName name="wrn.MAIN." localSheetId="29" hidden="1">{#N/A,#N/A,FALSE,"CB";#N/A,#N/A,FALSE,"CMB";#N/A,#N/A,FALSE,"BSYS";#N/A,#N/A,FALSE,"NBFI";#N/A,#N/A,FALSE,"FSYS"}</definedName>
    <definedName name="wrn.MAIN." localSheetId="30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5" hidden="1">{#N/A,#N/A,FALSE,"CB";#N/A,#N/A,FALSE,"CMB";#N/A,#N/A,FALSE,"NBFI"}</definedName>
    <definedName name="wrn.MIT." localSheetId="17" hidden="1">{#N/A,#N/A,FALSE,"CB";#N/A,#N/A,FALSE,"CMB";#N/A,#N/A,FALSE,"NBFI"}</definedName>
    <definedName name="wrn.MIT." localSheetId="18" hidden="1">{#N/A,#N/A,FALSE,"CB";#N/A,#N/A,FALSE,"CMB";#N/A,#N/A,FALSE,"NBFI"}</definedName>
    <definedName name="wrn.MIT." localSheetId="19" hidden="1">{#N/A,#N/A,FALSE,"CB";#N/A,#N/A,FALSE,"CMB";#N/A,#N/A,FALSE,"NBFI"}</definedName>
    <definedName name="wrn.MIT." localSheetId="20" hidden="1">{#N/A,#N/A,FALSE,"CB";#N/A,#N/A,FALSE,"CMB";#N/A,#N/A,FALSE,"NBFI"}</definedName>
    <definedName name="wrn.MIT." localSheetId="21" hidden="1">{#N/A,#N/A,FALSE,"CB";#N/A,#N/A,FALSE,"CMB";#N/A,#N/A,FALSE,"NBFI"}</definedName>
    <definedName name="wrn.MIT." localSheetId="23" hidden="1">{#N/A,#N/A,FALSE,"CB";#N/A,#N/A,FALSE,"CMB";#N/A,#N/A,FALSE,"NBFI"}</definedName>
    <definedName name="wrn.MIT." localSheetId="24" hidden="1">{#N/A,#N/A,FALSE,"CB";#N/A,#N/A,FALSE,"CMB";#N/A,#N/A,FALSE,"NBFI"}</definedName>
    <definedName name="wrn.MIT." localSheetId="25" hidden="1">{#N/A,#N/A,FALSE,"CB";#N/A,#N/A,FALSE,"CMB";#N/A,#N/A,FALSE,"NBFI"}</definedName>
    <definedName name="wrn.MIT." localSheetId="27" hidden="1">{#N/A,#N/A,FALSE,"CB";#N/A,#N/A,FALSE,"CMB";#N/A,#N/A,FALSE,"NBFI"}</definedName>
    <definedName name="wrn.MIT." localSheetId="28" hidden="1">{#N/A,#N/A,FALSE,"CB";#N/A,#N/A,FALSE,"CMB";#N/A,#N/A,FALSE,"NBFI"}</definedName>
    <definedName name="wrn.MIT." localSheetId="29" hidden="1">{#N/A,#N/A,FALSE,"CB";#N/A,#N/A,FALSE,"CMB";#N/A,#N/A,FALSE,"NBFI"}</definedName>
    <definedName name="wrn.MIT." localSheetId="30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4" hidden="1">{#N/A,#N/A,FALSE,"CB";#N/A,#N/A,FALSE,"CMB";#N/A,#N/A,FALSE,"NBFI"}</definedName>
    <definedName name="wrn.MIT." hidden="1">{#N/A,#N/A,FALSE,"CB";#N/A,#N/A,FALSE,"CMB";#N/A,#N/A,FALSE,"NBFI"}</definedName>
    <definedName name="wrn.MONA." localSheetId="15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19" hidden="1">{"MONA",#N/A,FALSE,"S"}</definedName>
    <definedName name="wrn.MONA." localSheetId="20" hidden="1">{"MONA",#N/A,FALSE,"S"}</definedName>
    <definedName name="wrn.MONA." localSheetId="21" hidden="1">{"MONA",#N/A,FALSE,"S"}</definedName>
    <definedName name="wrn.MONA." localSheetId="23" hidden="1">{"MONA",#N/A,FALSE,"S"}</definedName>
    <definedName name="wrn.MONA." localSheetId="24" hidden="1">{"MONA",#N/A,FALSE,"S"}</definedName>
    <definedName name="wrn.MONA." localSheetId="25" hidden="1">{"MONA",#N/A,FALSE,"S"}</definedName>
    <definedName name="wrn.MONA." localSheetId="27" hidden="1">{"MONA",#N/A,FALSE,"S"}</definedName>
    <definedName name="wrn.MONA." localSheetId="28" hidden="1">{"MONA",#N/A,FALSE,"S"}</definedName>
    <definedName name="wrn.MONA." localSheetId="29" hidden="1">{"MONA",#N/A,FALSE,"S"}</definedName>
    <definedName name="wrn.MONA." localSheetId="30" hidden="1">{"MONA",#N/A,FALSE,"S"}</definedName>
    <definedName name="wrn.MONA." localSheetId="7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4" hidden="1">{"MONA",#N/A,FALSE,"S"}</definedName>
    <definedName name="wrn.MONA." hidden="1">{"MONA",#N/A,FALSE,"S"}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24" hidden="1">{#N/A,#N/A,FALSE,"I";#N/A,#N/A,FALSE,"J";#N/A,#N/A,FALSE,"K";#N/A,#N/A,FALSE,"L";#N/A,#N/A,FALSE,"M";#N/A,#N/A,FALSE,"N";#N/A,#N/A,FALSE,"O"}</definedName>
    <definedName name="wrn.Output._.tables." localSheetId="25" hidden="1">{#N/A,#N/A,FALSE,"I";#N/A,#N/A,FALSE,"J";#N/A,#N/A,FALSE,"K";#N/A,#N/A,FALSE,"L";#N/A,#N/A,FALSE,"M";#N/A,#N/A,FALSE,"N";#N/A,#N/A,FALSE,"O"}</definedName>
    <definedName name="wrn.Output._.tables." localSheetId="27" hidden="1">{#N/A,#N/A,FALSE,"I";#N/A,#N/A,FALSE,"J";#N/A,#N/A,FALSE,"K";#N/A,#N/A,FALSE,"L";#N/A,#N/A,FALSE,"M";#N/A,#N/A,FALSE,"N";#N/A,#N/A,FALSE,"O"}</definedName>
    <definedName name="wrn.Output._.tables." localSheetId="28" hidden="1">{#N/A,#N/A,FALSE,"I";#N/A,#N/A,FALSE,"J";#N/A,#N/A,FALSE,"K";#N/A,#N/A,FALSE,"L";#N/A,#N/A,FALSE,"M";#N/A,#N/A,FALSE,"N";#N/A,#N/A,FALSE,"O"}</definedName>
    <definedName name="wrn.Output._.tables." localSheetId="29" hidden="1">{#N/A,#N/A,FALSE,"I";#N/A,#N/A,FALSE,"J";#N/A,#N/A,FALSE,"K";#N/A,#N/A,FALSE,"L";#N/A,#N/A,FALSE,"M";#N/A,#N/A,FALSE,"N";#N/A,#N/A,FALSE,"O"}</definedName>
    <definedName name="wrn.Output._.tables." localSheetId="30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5" hidden="1">{"Tab1",#N/A,FALSE,"P";"Tab2",#N/A,FALSE,"P"}</definedName>
    <definedName name="wrn.Program." localSheetId="17" hidden="1">{"Tab1",#N/A,FALSE,"P";"Tab2",#N/A,FALSE,"P"}</definedName>
    <definedName name="wrn.Program." localSheetId="18" hidden="1">{"Tab1",#N/A,FALSE,"P";"Tab2",#N/A,FALSE,"P"}</definedName>
    <definedName name="wrn.Program." localSheetId="19" hidden="1">{"Tab1",#N/A,FALSE,"P";"Tab2",#N/A,FALSE,"P"}</definedName>
    <definedName name="wrn.Program." localSheetId="20" hidden="1">{"Tab1",#N/A,FALSE,"P";"Tab2",#N/A,FALSE,"P"}</definedName>
    <definedName name="wrn.Program." localSheetId="21" hidden="1">{"Tab1",#N/A,FALSE,"P";"Tab2",#N/A,FALSE,"P"}</definedName>
    <definedName name="wrn.Program." localSheetId="23" hidden="1">{"Tab1",#N/A,FALSE,"P";"Tab2",#N/A,FALSE,"P"}</definedName>
    <definedName name="wrn.Program." localSheetId="24" hidden="1">{"Tab1",#N/A,FALSE,"P";"Tab2",#N/A,FALSE,"P"}</definedName>
    <definedName name="wrn.Program." localSheetId="25" hidden="1">{"Tab1",#N/A,FALSE,"P";"Tab2",#N/A,FALSE,"P"}</definedName>
    <definedName name="wrn.Program." localSheetId="27" hidden="1">{"Tab1",#N/A,FALSE,"P";"Tab2",#N/A,FALSE,"P"}</definedName>
    <definedName name="wrn.Program." localSheetId="28" hidden="1">{"Tab1",#N/A,FALSE,"P";"Tab2",#N/A,FALSE,"P"}</definedName>
    <definedName name="wrn.Program." localSheetId="29" hidden="1">{"Tab1",#N/A,FALSE,"P";"Tab2",#N/A,FALSE,"P"}</definedName>
    <definedName name="wrn.Program." localSheetId="30" hidden="1">{"Tab1",#N/A,FALSE,"P";"Tab2",#N/A,FALSE,"P"}</definedName>
    <definedName name="wrn.Program." localSheetId="7" hidden="1">{"Tab1",#N/A,FALSE,"P";"Tab2",#N/A,FALSE,"P"}</definedName>
    <definedName name="wrn.Program." localSheetId="10" hidden="1">{"Tab1",#N/A,FALSE,"P";"Tab2",#N/A,FALSE,"P"}</definedName>
    <definedName name="wrn.Program." localSheetId="11" hidden="1">{"Tab1",#N/A,FALSE,"P";"Tab2",#N/A,FALSE,"P"}</definedName>
    <definedName name="wrn.Program." localSheetId="13" hidden="1">{"Tab1",#N/A,FALSE,"P";"Tab2",#N/A,FALSE,"P"}</definedName>
    <definedName name="wrn.Program." localSheetId="14" hidden="1">{"Tab1",#N/A,FALSE,"P";"Tab2",#N/A,FALSE,"P"}</definedName>
    <definedName name="wrn.Program." hidden="1">{"Tab1",#N/A,FALSE,"P";"Tab2",#N/A,FALSE,"P"}</definedName>
    <definedName name="wrn.Ques._.1." localSheetId="15" hidden="1">{"Ques 1",#N/A,FALSE,"NWEO138"}</definedName>
    <definedName name="wrn.Ques._.1." localSheetId="17" hidden="1">{"Ques 1",#N/A,FALSE,"NWEO138"}</definedName>
    <definedName name="wrn.Ques._.1." localSheetId="18" hidden="1">{"Ques 1",#N/A,FALSE,"NWEO138"}</definedName>
    <definedName name="wrn.Ques._.1." localSheetId="19" hidden="1">{"Ques 1",#N/A,FALSE,"NWEO138"}</definedName>
    <definedName name="wrn.Ques._.1." localSheetId="20" hidden="1">{"Ques 1",#N/A,FALSE,"NWEO138"}</definedName>
    <definedName name="wrn.Ques._.1." localSheetId="21" hidden="1">{"Ques 1",#N/A,FALSE,"NWEO138"}</definedName>
    <definedName name="wrn.Ques._.1." localSheetId="23" hidden="1">{"Ques 1",#N/A,FALSE,"NWEO138"}</definedName>
    <definedName name="wrn.Ques._.1." localSheetId="24" hidden="1">{"Ques 1",#N/A,FALSE,"NWEO138"}</definedName>
    <definedName name="wrn.Ques._.1." localSheetId="25" hidden="1">{"Ques 1",#N/A,FALSE,"NWEO138"}</definedName>
    <definedName name="wrn.Ques._.1." localSheetId="27" hidden="1">{"Ques 1",#N/A,FALSE,"NWEO138"}</definedName>
    <definedName name="wrn.Ques._.1." localSheetId="28" hidden="1">{"Ques 1",#N/A,FALSE,"NWEO138"}</definedName>
    <definedName name="wrn.Ques._.1." localSheetId="29" hidden="1">{"Ques 1",#N/A,FALSE,"NWEO138"}</definedName>
    <definedName name="wrn.Ques._.1." localSheetId="30" hidden="1">{"Ques 1",#N/A,FALSE,"NWEO138"}</definedName>
    <definedName name="wrn.Ques._.1." localSheetId="7" hidden="1">{"Ques 1",#N/A,FALSE,"NWEO138"}</definedName>
    <definedName name="wrn.Ques._.1." localSheetId="10" hidden="1">{"Ques 1",#N/A,FALSE,"NWEO138"}</definedName>
    <definedName name="wrn.Ques._.1." localSheetId="11" hidden="1">{"Ques 1",#N/A,FALSE,"NWEO138"}</definedName>
    <definedName name="wrn.Ques._.1." localSheetId="14" hidden="1">{"Ques 1",#N/A,FALSE,"NWEO138"}</definedName>
    <definedName name="wrn.Ques._.1." hidden="1">{"Ques 1",#N/A,FALSE,"NWEO138"}</definedName>
    <definedName name="wrn.Riqfin." localSheetId="15" hidden="1">{"Riqfin97",#N/A,FALSE,"Tran";"Riqfinpro",#N/A,FALSE,"Tran"}</definedName>
    <definedName name="wrn.Riqfin." localSheetId="17" hidden="1">{"Riqfin97",#N/A,FALSE,"Tran";"Riqfinpro",#N/A,FALSE,"Tran"}</definedName>
    <definedName name="wrn.Riqfin." localSheetId="18" hidden="1">{"Riqfin97",#N/A,FALSE,"Tran";"Riqfinpro",#N/A,FALSE,"Tran"}</definedName>
    <definedName name="wrn.Riqfin." localSheetId="19" hidden="1">{"Riqfin97",#N/A,FALSE,"Tran";"Riqfinpro",#N/A,FALSE,"Tran"}</definedName>
    <definedName name="wrn.Riqfin." localSheetId="20" hidden="1">{"Riqfin97",#N/A,FALSE,"Tran";"Riqfinpro",#N/A,FALSE,"Tran"}</definedName>
    <definedName name="wrn.Riqfin." localSheetId="21" hidden="1">{"Riqfin97",#N/A,FALSE,"Tran";"Riqfinpro",#N/A,FALSE,"Tran"}</definedName>
    <definedName name="wrn.Riqfin." localSheetId="23" hidden="1">{"Riqfin97",#N/A,FALSE,"Tran";"Riqfinpro",#N/A,FALSE,"Tran"}</definedName>
    <definedName name="wrn.Riqfin." localSheetId="24" hidden="1">{"Riqfin97",#N/A,FALSE,"Tran";"Riqfinpro",#N/A,FALSE,"Tran"}</definedName>
    <definedName name="wrn.Riqfin." localSheetId="25" hidden="1">{"Riqfin97",#N/A,FALSE,"Tran";"Riqfinpro",#N/A,FALSE,"Tran"}</definedName>
    <definedName name="wrn.Riqfin." localSheetId="27" hidden="1">{"Riqfin97",#N/A,FALSE,"Tran";"Riqfinpro",#N/A,FALSE,"Tran"}</definedName>
    <definedName name="wrn.Riqfin." localSheetId="28" hidden="1">{"Riqfin97",#N/A,FALSE,"Tran";"Riqfinpro",#N/A,FALSE,"Tran"}</definedName>
    <definedName name="wrn.Riqfin." localSheetId="29" hidden="1">{"Riqfin97",#N/A,FALSE,"Tran";"Riqfinpro",#N/A,FALSE,"Tran"}</definedName>
    <definedName name="wrn.Riqfin." localSheetId="30" hidden="1">{"Riqfin97",#N/A,FALSE,"Tran";"Riqfinpro",#N/A,FALSE,"Tran"}</definedName>
    <definedName name="wrn.Riqfin." localSheetId="7" hidden="1">{"Riqfin97",#N/A,FALSE,"Tran";"Riqfinpro",#N/A,FALSE,"Tran"}</definedName>
    <definedName name="wrn.Riqfin." localSheetId="10" hidden="1">{"Riqfin97",#N/A,FALSE,"Tran";"Riqfinpro",#N/A,FALSE,"Tran"}</definedName>
    <definedName name="wrn.Riqfin." localSheetId="11" hidden="1">{"Riqfin97",#N/A,FALSE,"Tran";"Riqfinpro",#N/A,FALSE,"Tran"}</definedName>
    <definedName name="wrn.Riqfin." localSheetId="13" hidden="1">{"Riqfin97",#N/A,FALSE,"Tran";"Riqfinpro",#N/A,FALSE,"Tran"}</definedName>
    <definedName name="wrn.Riqfin." localSheetId="14" hidden="1">{"Riqfin97",#N/A,FALSE,"Tran";"Riqfinpro",#N/A,FALSE,"Tran"}</definedName>
    <definedName name="wrn.Riqfin." hidden="1">{"Riqfin97",#N/A,FALSE,"Tran";"Riqfinpro",#N/A,FALSE,"Tran"}</definedName>
    <definedName name="wrn.Staff._.Report._.Tables." localSheetId="15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localSheetId="18" hidden="1">{#N/A,#N/A,FALSE,"SRFSYS";#N/A,#N/A,FALSE,"SRBSYS"}</definedName>
    <definedName name="wrn.Staff._.Report._.Tables." localSheetId="19" hidden="1">{#N/A,#N/A,FALSE,"SRFSYS";#N/A,#N/A,FALSE,"SRBSYS"}</definedName>
    <definedName name="wrn.Staff._.Report._.Tables." localSheetId="20" hidden="1">{#N/A,#N/A,FALSE,"SRFSYS";#N/A,#N/A,FALSE,"SRBSYS"}</definedName>
    <definedName name="wrn.Staff._.Report._.Tables." localSheetId="21" hidden="1">{#N/A,#N/A,FALSE,"SRFSYS";#N/A,#N/A,FALSE,"SRBSYS"}</definedName>
    <definedName name="wrn.Staff._.Report._.Tables." localSheetId="23" hidden="1">{#N/A,#N/A,FALSE,"SRFSYS";#N/A,#N/A,FALSE,"SRBSYS"}</definedName>
    <definedName name="wrn.Staff._.Report._.Tables." localSheetId="24" hidden="1">{#N/A,#N/A,FALSE,"SRFSYS";#N/A,#N/A,FALSE,"SRBSYS"}</definedName>
    <definedName name="wrn.Staff._.Report._.Tables." localSheetId="25" hidden="1">{#N/A,#N/A,FALSE,"SRFSYS";#N/A,#N/A,FALSE,"SRBSYS"}</definedName>
    <definedName name="wrn.Staff._.Report._.Tables." localSheetId="27" hidden="1">{#N/A,#N/A,FALSE,"SRFSYS";#N/A,#N/A,FALSE,"SRBSYS"}</definedName>
    <definedName name="wrn.Staff._.Report._.Tables." localSheetId="28" hidden="1">{#N/A,#N/A,FALSE,"SRFSYS";#N/A,#N/A,FALSE,"SRBSYS"}</definedName>
    <definedName name="wrn.Staff._.Report._.Tables." localSheetId="29" hidden="1">{#N/A,#N/A,FALSE,"SRFSYS";#N/A,#N/A,FALSE,"SRBSYS"}</definedName>
    <definedName name="wrn.Staff._.Report._.Tables." localSheetId="30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hidden="1">{#N/A,#N/A,FALSE,"SRFSYS";#N/A,#N/A,FALSE,"SRBSYS"}</definedName>
    <definedName name="wrn.WEO." localSheetId="15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19" hidden="1">{"WEO",#N/A,FALSE,"T"}</definedName>
    <definedName name="wrn.WEO." localSheetId="20" hidden="1">{"WEO",#N/A,FALSE,"T"}</definedName>
    <definedName name="wrn.WEO." localSheetId="21" hidden="1">{"WEO",#N/A,FALSE,"T"}</definedName>
    <definedName name="wrn.WEO." localSheetId="23" hidden="1">{"WEO",#N/A,FALSE,"T"}</definedName>
    <definedName name="wrn.WEO." localSheetId="24" hidden="1">{"WEO",#N/A,FALSE,"T"}</definedName>
    <definedName name="wrn.WEO." localSheetId="25" hidden="1">{"WEO",#N/A,FALSE,"T"}</definedName>
    <definedName name="wrn.WEO." localSheetId="27" hidden="1">{"WEO",#N/A,FALSE,"T"}</definedName>
    <definedName name="wrn.WEO." localSheetId="28" hidden="1">{"WEO",#N/A,FALSE,"T"}</definedName>
    <definedName name="wrn.WEO." localSheetId="29" hidden="1">{"WEO",#N/A,FALSE,"T"}</definedName>
    <definedName name="wrn.WEO." localSheetId="30" hidden="1">{"WEO",#N/A,FALSE,"T"}</definedName>
    <definedName name="wrn.WEO." localSheetId="7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4" hidden="1">{"WEO",#N/A,FALSE,"T"}</definedName>
    <definedName name="wrn.WEO." hidden="1">{"WEO",#N/A,FALSE,"T"}</definedName>
    <definedName name="ww" localSheetId="15" hidden="1">[40]M!#REF!</definedName>
    <definedName name="ww" localSheetId="17" hidden="1">[54]M!#REF!</definedName>
    <definedName name="ww" localSheetId="18" hidden="1">[50]M!#REF!</definedName>
    <definedName name="ww" localSheetId="19" hidden="1">[50]M!#REF!</definedName>
    <definedName name="ww" localSheetId="20" hidden="1">[40]M!#REF!</definedName>
    <definedName name="ww" localSheetId="21" hidden="1">[40]M!#REF!</definedName>
    <definedName name="ww" localSheetId="23" hidden="1">[50]M!#REF!</definedName>
    <definedName name="ww" localSheetId="24" hidden="1">[50]M!#REF!</definedName>
    <definedName name="ww" localSheetId="25" hidden="1">[40]M!#REF!</definedName>
    <definedName name="ww" localSheetId="27" hidden="1">[50]M!#REF!</definedName>
    <definedName name="ww" localSheetId="28" hidden="1">[50]M!#REF!</definedName>
    <definedName name="ww" localSheetId="29" hidden="1">[50]M!#REF!</definedName>
    <definedName name="ww" localSheetId="30" hidden="1">[50]M!#REF!</definedName>
    <definedName name="ww" localSheetId="7" hidden="1">[54]M!#REF!</definedName>
    <definedName name="ww" localSheetId="10" hidden="1">[50]M!#REF!</definedName>
    <definedName name="ww" localSheetId="13" hidden="1">[54]M!#REF!</definedName>
    <definedName name="ww" hidden="1">[54]M!#REF!</definedName>
    <definedName name="www" localSheetId="15" hidden="1">{"Riqfin97",#N/A,FALSE,"Tran";"Riqfinpro",#N/A,FALSE,"Tran"}</definedName>
    <definedName name="www" localSheetId="17" hidden="1">{"Riqfin97",#N/A,FALSE,"Tran";"Riqfinpro",#N/A,FALSE,"Tran"}</definedName>
    <definedName name="www" localSheetId="18" hidden="1">{"Riqfin97",#N/A,FALSE,"Tran";"Riqfinpro",#N/A,FALSE,"Tran"}</definedName>
    <definedName name="www" localSheetId="19" hidden="1">{"Riqfin97",#N/A,FALSE,"Tran";"Riqfinpro",#N/A,FALSE,"Tran"}</definedName>
    <definedName name="www" localSheetId="20" hidden="1">{"Riqfin97",#N/A,FALSE,"Tran";"Riqfinpro",#N/A,FALSE,"Tran"}</definedName>
    <definedName name="www" localSheetId="21" hidden="1">{"Riqfin97",#N/A,FALSE,"Tran";"Riqfinpro",#N/A,FALSE,"Tran"}</definedName>
    <definedName name="www" localSheetId="23" hidden="1">{"Riqfin97",#N/A,FALSE,"Tran";"Riqfinpro",#N/A,FALSE,"Tran"}</definedName>
    <definedName name="www" localSheetId="24" hidden="1">{"Riqfin97",#N/A,FALSE,"Tran";"Riqfinpro",#N/A,FALSE,"Tran"}</definedName>
    <definedName name="www" localSheetId="25" hidden="1">{"Riqfin97",#N/A,FALSE,"Tran";"Riqfinpro",#N/A,FALSE,"Tran"}</definedName>
    <definedName name="www" localSheetId="27" hidden="1">{"Riqfin97",#N/A,FALSE,"Tran";"Riqfinpro",#N/A,FALSE,"Tran"}</definedName>
    <definedName name="www" localSheetId="28" hidden="1">{"Riqfin97",#N/A,FALSE,"Tran";"Riqfinpro",#N/A,FALSE,"Tran"}</definedName>
    <definedName name="www" localSheetId="29" hidden="1">{"Riqfin97",#N/A,FALSE,"Tran";"Riqfinpro",#N/A,FALSE,"Tran"}</definedName>
    <definedName name="www" localSheetId="30" hidden="1">{"Riqfin97",#N/A,FALSE,"Tran";"Riqfinpro",#N/A,FALSE,"Tran"}</definedName>
    <definedName name="www" localSheetId="7" hidden="1">{"Riqfin97",#N/A,FALSE,"Tran";"Riqfinpro",#N/A,FALSE,"Tran"}</definedName>
    <definedName name="www" localSheetId="10" hidden="1">{"Riqfin97",#N/A,FALSE,"Tran";"Riqfinpro",#N/A,FALSE,"Tran"}</definedName>
    <definedName name="www" localSheetId="11" hidden="1">{"Riqfin97",#N/A,FALSE,"Tran";"Riqfinpro",#N/A,FALSE,"Tran"}</definedName>
    <definedName name="www" localSheetId="13" hidden="1">{"Riqfin97",#N/A,FALSE,"Tran";"Riqfinpro",#N/A,FALSE,"Tran"}</definedName>
    <definedName name="www" localSheetId="14" hidden="1">{"Riqfin97",#N/A,FALSE,"Tran";"Riqfinpro",#N/A,FALSE,"Tran"}</definedName>
    <definedName name="www" hidden="1">{"Riqfin97",#N/A,FALSE,"Tran";"Riqfinpro",#N/A,FALSE,"Tran"}</definedName>
    <definedName name="wwww" hidden="1">[58]M!#REF!</definedName>
    <definedName name="xx" localSheetId="15" hidden="1">{"Riqfin97",#N/A,FALSE,"Tran";"Riqfinpro",#N/A,FALSE,"Tran"}</definedName>
    <definedName name="xx" localSheetId="17" hidden="1">{"Riqfin97",#N/A,FALSE,"Tran";"Riqfinpro",#N/A,FALSE,"Tran"}</definedName>
    <definedName name="xx" localSheetId="18" hidden="1">{"Riqfin97",#N/A,FALSE,"Tran";"Riqfinpro",#N/A,FALSE,"Tran"}</definedName>
    <definedName name="xx" localSheetId="19" hidden="1">{"Riqfin97",#N/A,FALSE,"Tran";"Riqfinpro",#N/A,FALSE,"Tran"}</definedName>
    <definedName name="xx" localSheetId="20" hidden="1">{"Riqfin97",#N/A,FALSE,"Tran";"Riqfinpro",#N/A,FALSE,"Tran"}</definedName>
    <definedName name="xx" localSheetId="21" hidden="1">{"Riqfin97",#N/A,FALSE,"Tran";"Riqfinpro",#N/A,FALSE,"Tran"}</definedName>
    <definedName name="xx" localSheetId="23" hidden="1">{"Riqfin97",#N/A,FALSE,"Tran";"Riqfinpro",#N/A,FALSE,"Tran"}</definedName>
    <definedName name="xx" localSheetId="24" hidden="1">{"Riqfin97",#N/A,FALSE,"Tran";"Riqfinpro",#N/A,FALSE,"Tran"}</definedName>
    <definedName name="xx" localSheetId="25" hidden="1">{"Riqfin97",#N/A,FALSE,"Tran";"Riqfinpro",#N/A,FALSE,"Tran"}</definedName>
    <definedName name="xx" localSheetId="27" hidden="1">{"Riqfin97",#N/A,FALSE,"Tran";"Riqfinpro",#N/A,FALSE,"Tran"}</definedName>
    <definedName name="xx" localSheetId="28" hidden="1">{"Riqfin97",#N/A,FALSE,"Tran";"Riqfinpro",#N/A,FALSE,"Tran"}</definedName>
    <definedName name="xx" localSheetId="29" hidden="1">{"Riqfin97",#N/A,FALSE,"Tran";"Riqfinpro",#N/A,FALSE,"Tran"}</definedName>
    <definedName name="xx" localSheetId="30" hidden="1">{"Riqfin97",#N/A,FALSE,"Tran";"Riqfinpro",#N/A,FALSE,"Tran"}</definedName>
    <definedName name="xx" localSheetId="7" hidden="1">{"Riqfin97",#N/A,FALSE,"Tran";"Riqfinpro",#N/A,FALSE,"Tran"}</definedName>
    <definedName name="xx" localSheetId="10" hidden="1">{"Riqfin97",#N/A,FALSE,"Tran";"Riqfinpro",#N/A,FALSE,"Tran"}</definedName>
    <definedName name="xx" localSheetId="11" hidden="1">{"Riqfin97",#N/A,FALSE,"Tran";"Riqfinpro",#N/A,FALSE,"Tran"}</definedName>
    <definedName name="xx" localSheetId="13" hidden="1">{"Riqfin97",#N/A,FALSE,"Tran";"Riqfinpro",#N/A,FALSE,"Tran"}</definedName>
    <definedName name="xx" localSheetId="14" hidden="1">{"Riqfin97",#N/A,FALSE,"Tran";"Riqfinpro",#N/A,FALSE,"Tran"}</definedName>
    <definedName name="xx" hidden="1">{"Riqfin97",#N/A,FALSE,"Tran";"Riqfinpro",#N/A,FALSE,"Tran"}</definedName>
    <definedName name="xxx" localSheetId="15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localSheetId="21" hidden="1">{"'előző év december'!$A$2:$CP$214"}</definedName>
    <definedName name="xxx" localSheetId="23" hidden="1">{"'előző év december'!$A$2:$CP$214"}</definedName>
    <definedName name="xxx" localSheetId="24" hidden="1">{"'előző év december'!$A$2:$CP$214"}</definedName>
    <definedName name="xxx" localSheetId="25" hidden="1">{"'előző év december'!$A$2:$CP$214"}</definedName>
    <definedName name="xxx" localSheetId="27" hidden="1">{"'előző év december'!$A$2:$CP$214"}</definedName>
    <definedName name="xxx" localSheetId="28" hidden="1">{"'előző év december'!$A$2:$CP$214"}</definedName>
    <definedName name="xxx" localSheetId="29" hidden="1">{"'előző év december'!$A$2:$CP$214"}</definedName>
    <definedName name="xxx" localSheetId="30" hidden="1">{"'előző év december'!$A$2:$CP$214"}</definedName>
    <definedName name="xxx" localSheetId="7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4" hidden="1">{"'előző év december'!$A$2:$CP$214"}</definedName>
    <definedName name="xxx" hidden="1">{"'előző év december'!$A$2:$CP$214"}</definedName>
    <definedName name="xxxx" localSheetId="15" hidden="1">{"Riqfin97",#N/A,FALSE,"Tran";"Riqfinpro",#N/A,FALSE,"Tran"}</definedName>
    <definedName name="xxxx" localSheetId="17" hidden="1">{"Riqfin97",#N/A,FALSE,"Tran";"Riqfinpro",#N/A,FALSE,"Tran"}</definedName>
    <definedName name="xxxx" localSheetId="18" hidden="1">{"Riqfin97",#N/A,FALSE,"Tran";"Riqfinpro",#N/A,FALSE,"Tran"}</definedName>
    <definedName name="xxxx" localSheetId="19" hidden="1">{"Riqfin97",#N/A,FALSE,"Tran";"Riqfinpro",#N/A,FALSE,"Tran"}</definedName>
    <definedName name="xxxx" localSheetId="20" hidden="1">{"Riqfin97",#N/A,FALSE,"Tran";"Riqfinpro",#N/A,FALSE,"Tran"}</definedName>
    <definedName name="xxxx" localSheetId="21" hidden="1">{"Riqfin97",#N/A,FALSE,"Tran";"Riqfinpro",#N/A,FALSE,"Tran"}</definedName>
    <definedName name="xxxx" localSheetId="23" hidden="1">{"Riqfin97",#N/A,FALSE,"Tran";"Riqfinpro",#N/A,FALSE,"Tran"}</definedName>
    <definedName name="xxxx" localSheetId="24" hidden="1">{"Riqfin97",#N/A,FALSE,"Tran";"Riqfinpro",#N/A,FALSE,"Tran"}</definedName>
    <definedName name="xxxx" localSheetId="25" hidden="1">{"Riqfin97",#N/A,FALSE,"Tran";"Riqfinpro",#N/A,FALSE,"Tran"}</definedName>
    <definedName name="xxxx" localSheetId="27" hidden="1">{"Riqfin97",#N/A,FALSE,"Tran";"Riqfinpro",#N/A,FALSE,"Tran"}</definedName>
    <definedName name="xxxx" localSheetId="28" hidden="1">{"Riqfin97",#N/A,FALSE,"Tran";"Riqfinpro",#N/A,FALSE,"Tran"}</definedName>
    <definedName name="xxxx" localSheetId="29" hidden="1">{"Riqfin97",#N/A,FALSE,"Tran";"Riqfinpro",#N/A,FALSE,"Tran"}</definedName>
    <definedName name="xxxx" localSheetId="30" hidden="1">{"Riqfin97",#N/A,FALSE,"Tran";"Riqfinpro",#N/A,FALSE,"Tran"}</definedName>
    <definedName name="xxxx" localSheetId="7" hidden="1">{"Riqfin97",#N/A,FALSE,"Tran";"Riqfinpro",#N/A,FALSE,"Tran"}</definedName>
    <definedName name="xxxx" localSheetId="10" hidden="1">{"Riqfin97",#N/A,FALSE,"Tran";"Riqfinpro",#N/A,FALSE,"Tran"}</definedName>
    <definedName name="xxxx" localSheetId="11" hidden="1">{"Riqfin97",#N/A,FALSE,"Tran";"Riqfinpro",#N/A,FALSE,"Tran"}</definedName>
    <definedName name="xxxx" localSheetId="13" hidden="1">{"Riqfin97",#N/A,FALSE,"Tran";"Riqfinpro",#N/A,FALSE,"Tran"}</definedName>
    <definedName name="xxxx" localSheetId="14" hidden="1">{"Riqfin97",#N/A,FALSE,"Tran";"Riqfinpro",#N/A,FALSE,"Tran"}</definedName>
    <definedName name="xxxx" hidden="1">{"Riqfin97",#N/A,FALSE,"Tran";"Riqfinpro",#N/A,FALSE,"Tran"}</definedName>
    <definedName name="yy" localSheetId="15" hidden="1">{"Tab1",#N/A,FALSE,"P";"Tab2",#N/A,FALSE,"P"}</definedName>
    <definedName name="yy" localSheetId="17" hidden="1">{"Tab1",#N/A,FALSE,"P";"Tab2",#N/A,FALSE,"P"}</definedName>
    <definedName name="yy" localSheetId="18" hidden="1">{"Tab1",#N/A,FALSE,"P";"Tab2",#N/A,FALSE,"P"}</definedName>
    <definedName name="yy" localSheetId="19" hidden="1">{"Tab1",#N/A,FALSE,"P";"Tab2",#N/A,FALSE,"P"}</definedName>
    <definedName name="yy" localSheetId="20" hidden="1">{"Tab1",#N/A,FALSE,"P";"Tab2",#N/A,FALSE,"P"}</definedName>
    <definedName name="yy" localSheetId="21" hidden="1">{"Tab1",#N/A,FALSE,"P";"Tab2",#N/A,FALSE,"P"}</definedName>
    <definedName name="yy" localSheetId="23" hidden="1">{"Tab1",#N/A,FALSE,"P";"Tab2",#N/A,FALSE,"P"}</definedName>
    <definedName name="yy" localSheetId="24" hidden="1">{"Tab1",#N/A,FALSE,"P";"Tab2",#N/A,FALSE,"P"}</definedName>
    <definedName name="yy" localSheetId="25" hidden="1">{"Tab1",#N/A,FALSE,"P";"Tab2",#N/A,FALSE,"P"}</definedName>
    <definedName name="yy" localSheetId="27" hidden="1">{"Tab1",#N/A,FALSE,"P";"Tab2",#N/A,FALSE,"P"}</definedName>
    <definedName name="yy" localSheetId="28" hidden="1">{"Tab1",#N/A,FALSE,"P";"Tab2",#N/A,FALSE,"P"}</definedName>
    <definedName name="yy" localSheetId="29" hidden="1">{"Tab1",#N/A,FALSE,"P";"Tab2",#N/A,FALSE,"P"}</definedName>
    <definedName name="yy" localSheetId="30" hidden="1">{"Tab1",#N/A,FALSE,"P";"Tab2",#N/A,FALSE,"P"}</definedName>
    <definedName name="yy" localSheetId="7" hidden="1">{"Tab1",#N/A,FALSE,"P";"Tab2",#N/A,FALSE,"P"}</definedName>
    <definedName name="yy" localSheetId="10" hidden="1">{"Tab1",#N/A,FALSE,"P";"Tab2",#N/A,FALSE,"P"}</definedName>
    <definedName name="yy" localSheetId="11" hidden="1">{"Tab1",#N/A,FALSE,"P";"Tab2",#N/A,FALSE,"P"}</definedName>
    <definedName name="yy" localSheetId="13" hidden="1">{"Tab1",#N/A,FALSE,"P";"Tab2",#N/A,FALSE,"P"}</definedName>
    <definedName name="yy" localSheetId="14" hidden="1">{"Tab1",#N/A,FALSE,"P";"Tab2",#N/A,FALSE,"P"}</definedName>
    <definedName name="yy" hidden="1">{"Tab1",#N/A,FALSE,"P";"Tab2",#N/A,FALSE,"P"}</definedName>
    <definedName name="yyy" localSheetId="15" hidden="1">{"Tab1",#N/A,FALSE,"P";"Tab2",#N/A,FALSE,"P"}</definedName>
    <definedName name="yyy" localSheetId="17" hidden="1">{"Tab1",#N/A,FALSE,"P";"Tab2",#N/A,FALSE,"P"}</definedName>
    <definedName name="yyy" localSheetId="18" hidden="1">{"Tab1",#N/A,FALSE,"P";"Tab2",#N/A,FALSE,"P"}</definedName>
    <definedName name="yyy" localSheetId="19" hidden="1">{"Tab1",#N/A,FALSE,"P";"Tab2",#N/A,FALSE,"P"}</definedName>
    <definedName name="yyy" localSheetId="20" hidden="1">{"Tab1",#N/A,FALSE,"P";"Tab2",#N/A,FALSE,"P"}</definedName>
    <definedName name="yyy" localSheetId="21" hidden="1">{"Tab1",#N/A,FALSE,"P";"Tab2",#N/A,FALSE,"P"}</definedName>
    <definedName name="yyy" localSheetId="23" hidden="1">{"Tab1",#N/A,FALSE,"P";"Tab2",#N/A,FALSE,"P"}</definedName>
    <definedName name="yyy" localSheetId="24" hidden="1">{"Tab1",#N/A,FALSE,"P";"Tab2",#N/A,FALSE,"P"}</definedName>
    <definedName name="yyy" localSheetId="25" hidden="1">{"Tab1",#N/A,FALSE,"P";"Tab2",#N/A,FALSE,"P"}</definedName>
    <definedName name="yyy" localSheetId="27" hidden="1">{"Tab1",#N/A,FALSE,"P";"Tab2",#N/A,FALSE,"P"}</definedName>
    <definedName name="yyy" localSheetId="28" hidden="1">{"Tab1",#N/A,FALSE,"P";"Tab2",#N/A,FALSE,"P"}</definedName>
    <definedName name="yyy" localSheetId="29" hidden="1">{"Tab1",#N/A,FALSE,"P";"Tab2",#N/A,FALSE,"P"}</definedName>
    <definedName name="yyy" localSheetId="30" hidden="1">{"Tab1",#N/A,FALSE,"P";"Tab2",#N/A,FALSE,"P"}</definedName>
    <definedName name="yyy" localSheetId="7" hidden="1">{"Tab1",#N/A,FALSE,"P";"Tab2",#N/A,FALSE,"P"}</definedName>
    <definedName name="yyy" localSheetId="10" hidden="1">{"Tab1",#N/A,FALSE,"P";"Tab2",#N/A,FALSE,"P"}</definedName>
    <definedName name="yyy" localSheetId="11" hidden="1">{"Tab1",#N/A,FALSE,"P";"Tab2",#N/A,FALSE,"P"}</definedName>
    <definedName name="yyy" localSheetId="13" hidden="1">{"Tab1",#N/A,FALSE,"P";"Tab2",#N/A,FALSE,"P"}</definedName>
    <definedName name="yyy" localSheetId="14" hidden="1">{"Tab1",#N/A,FALSE,"P";"Tab2",#N/A,FALSE,"P"}</definedName>
    <definedName name="yyy" hidden="1">{"Tab1",#N/A,FALSE,"P";"Tab2",#N/A,FALSE,"P"}</definedName>
    <definedName name="yyyy" localSheetId="15" hidden="1">{"Riqfin97",#N/A,FALSE,"Tran";"Riqfinpro",#N/A,FALSE,"Tran"}</definedName>
    <definedName name="yyyy" localSheetId="17" hidden="1">{"Riqfin97",#N/A,FALSE,"Tran";"Riqfinpro",#N/A,FALSE,"Tran"}</definedName>
    <definedName name="yyyy" localSheetId="18" hidden="1">{"Riqfin97",#N/A,FALSE,"Tran";"Riqfinpro",#N/A,FALSE,"Tran"}</definedName>
    <definedName name="yyyy" localSheetId="19" hidden="1">{"Riqfin97",#N/A,FALSE,"Tran";"Riqfinpro",#N/A,FALSE,"Tran"}</definedName>
    <definedName name="yyyy" localSheetId="20" hidden="1">{"Riqfin97",#N/A,FALSE,"Tran";"Riqfinpro",#N/A,FALSE,"Tran"}</definedName>
    <definedName name="yyyy" localSheetId="21" hidden="1">{"Riqfin97",#N/A,FALSE,"Tran";"Riqfinpro",#N/A,FALSE,"Tran"}</definedName>
    <definedName name="yyyy" localSheetId="23" hidden="1">{"Riqfin97",#N/A,FALSE,"Tran";"Riqfinpro",#N/A,FALSE,"Tran"}</definedName>
    <definedName name="yyyy" localSheetId="24" hidden="1">{"Riqfin97",#N/A,FALSE,"Tran";"Riqfinpro",#N/A,FALSE,"Tran"}</definedName>
    <definedName name="yyyy" localSheetId="25" hidden="1">{"Riqfin97",#N/A,FALSE,"Tran";"Riqfinpro",#N/A,FALSE,"Tran"}</definedName>
    <definedName name="yyyy" localSheetId="27" hidden="1">{"Riqfin97",#N/A,FALSE,"Tran";"Riqfinpro",#N/A,FALSE,"Tran"}</definedName>
    <definedName name="yyyy" localSheetId="28" hidden="1">{"Riqfin97",#N/A,FALSE,"Tran";"Riqfinpro",#N/A,FALSE,"Tran"}</definedName>
    <definedName name="yyyy" localSheetId="29" hidden="1">{"Riqfin97",#N/A,FALSE,"Tran";"Riqfinpro",#N/A,FALSE,"Tran"}</definedName>
    <definedName name="yyyy" localSheetId="30" hidden="1">{"Riqfin97",#N/A,FALSE,"Tran";"Riqfinpro",#N/A,FALSE,"Tran"}</definedName>
    <definedName name="yyyy" localSheetId="7" hidden="1">{"Riqfin97",#N/A,FALSE,"Tran";"Riqfinpro",#N/A,FALSE,"Tran"}</definedName>
    <definedName name="yyyy" localSheetId="10" hidden="1">{"Riqfin97",#N/A,FALSE,"Tran";"Riqfinpro",#N/A,FALSE,"Tran"}</definedName>
    <definedName name="yyyy" localSheetId="11" hidden="1">{"Riqfin97",#N/A,FALSE,"Tran";"Riqfinpro",#N/A,FALSE,"Tran"}</definedName>
    <definedName name="yyyy" localSheetId="13" hidden="1">{"Riqfin97",#N/A,FALSE,"Tran";"Riqfinpro",#N/A,FALSE,"Tran"}</definedName>
    <definedName name="yyyy" localSheetId="14" hidden="1">{"Riqfin97",#N/A,FALSE,"Tran";"Riqfinpro",#N/A,FALSE,"Tran"}</definedName>
    <definedName name="yyyy" hidden="1">{"Riqfin97",#N/A,FALSE,"Tran";"Riqfinpro",#N/A,FALSE,"Tran"}</definedName>
    <definedName name="Z_00C67BFA_FEDD_11D1_98B3_00C04FC96ABD_.wvu.Rows" hidden="1">[39]BOP!$A$36:$IV$36,[39]BOP!$A$44:$IV$44,[39]BOP!$A$59:$IV$59,[39]BOP!#REF!,[39]BOP!#REF!,[39]BOP!$A$81:$IV$88</definedName>
    <definedName name="Z_00C67BFB_FEDD_11D1_98B3_00C04FC96ABD_.wvu.Rows" hidden="1">[39]BOP!$A$36:$IV$36,[39]BOP!$A$44:$IV$44,[39]BOP!$A$59:$IV$59,[39]BOP!#REF!,[39]BOP!#REF!,[39]BOP!$A$81:$IV$88</definedName>
    <definedName name="Z_00C67BFC_FEDD_11D1_98B3_00C04FC96ABD_.wvu.Rows" hidden="1">[39]BOP!$A$36:$IV$36,[39]BOP!$A$44:$IV$44,[39]BOP!$A$59:$IV$59,[39]BOP!#REF!,[39]BOP!#REF!,[39]BOP!$A$81:$IV$88</definedName>
    <definedName name="Z_00C67BFD_FEDD_11D1_98B3_00C04FC96ABD_.wvu.Rows" hidden="1">[39]BOP!$A$36:$IV$36,[39]BOP!$A$44:$IV$44,[39]BOP!$A$59:$IV$59,[39]BOP!#REF!,[39]BOP!#REF!,[39]BOP!$A$81:$IV$88</definedName>
    <definedName name="Z_00C67BFE_FEDD_11D1_98B3_00C04FC96ABD_.wvu.Rows" hidden="1">[39]BOP!$A$36:$IV$36,[39]BOP!$A$44:$IV$44,[39]BOP!$A$59:$IV$59,[39]BOP!#REF!,[39]BOP!#REF!,[39]BOP!$A$79:$IV$79,[39]BOP!$A$81:$IV$88,[39]BOP!#REF!</definedName>
    <definedName name="Z_00C67BFF_FEDD_11D1_98B3_00C04FC96ABD_.wvu.Rows" hidden="1">[39]BOP!$A$36:$IV$36,[39]BOP!$A$44:$IV$44,[39]BOP!$A$59:$IV$59,[39]BOP!#REF!,[39]BOP!#REF!,[39]BOP!$A$79:$IV$79,[39]BOP!$A$81:$IV$88</definedName>
    <definedName name="Z_00C67C00_FEDD_11D1_98B3_00C04FC96ABD_.wvu.Rows" hidden="1">[39]BOP!$A$36:$IV$36,[39]BOP!$A$44:$IV$44,[39]BOP!$A$59:$IV$59,[39]BOP!#REF!,[39]BOP!#REF!,[39]BOP!$A$79:$IV$79,[39]BOP!#REF!</definedName>
    <definedName name="Z_00C67C01_FEDD_11D1_98B3_00C04FC96ABD_.wvu.Rows" hidden="1">[39]BOP!$A$36:$IV$36,[39]BOP!$A$44:$IV$44,[39]BOP!$A$59:$IV$59,[39]BOP!#REF!,[39]BOP!#REF!,[39]BOP!$A$79:$IV$79,[39]BOP!$A$81:$IV$88,[39]BOP!#REF!</definedName>
    <definedName name="Z_00C67C02_FEDD_11D1_98B3_00C04FC96ABD_.wvu.Rows" hidden="1">[39]BOP!$A$36:$IV$36,[39]BOP!$A$44:$IV$44,[39]BOP!$A$59:$IV$59,[39]BOP!#REF!,[39]BOP!#REF!,[39]BOP!$A$79:$IV$79,[39]BOP!$A$81:$IV$88,[39]BOP!#REF!</definedName>
    <definedName name="Z_00C67C03_FEDD_11D1_98B3_00C04FC96ABD_.wvu.Rows" hidden="1">[39]BOP!$A$36:$IV$36,[39]BOP!$A$44:$IV$44,[39]BOP!$A$59:$IV$59,[39]BOP!#REF!,[39]BOP!#REF!,[39]BOP!$A$79:$IV$79,[39]BOP!$A$81:$IV$88,[39]BOP!#REF!</definedName>
    <definedName name="Z_00C67C05_FEDD_11D1_98B3_00C04FC96ABD_.wvu.Rows" localSheetId="27" hidden="1">[39]BOP!$A$36:$IV$36,[39]BOP!$A$44:$IV$44,[39]BOP!$A$59:$IV$59,[39]BOP!#REF!,[39]BOP!#REF!,[39]BOP!$A$79:$IV$79,[39]BOP!$A$81:$IV$88,[39]BOP!#REF!,[39]BOP!#REF!</definedName>
    <definedName name="Z_00C67C05_FEDD_11D1_98B3_00C04FC96ABD_.wvu.Rows" localSheetId="28" hidden="1">[39]BOP!$A$36:$IV$36,[39]BOP!$A$44:$IV$44,[39]BOP!$A$59:$IV$59,[39]BOP!#REF!,[39]BOP!#REF!,[39]BOP!$A$79:$IV$79,[39]BOP!$A$81:$IV$88,[39]BOP!#REF!,[39]BOP!#REF!</definedName>
    <definedName name="Z_00C67C05_FEDD_11D1_98B3_00C04FC96ABD_.wvu.Rows" localSheetId="29" hidden="1">[39]BOP!$A$36:$IV$36,[39]BOP!$A$44:$IV$44,[39]BOP!$A$59:$IV$59,[39]BOP!#REF!,[39]BOP!#REF!,[39]BOP!$A$79:$IV$79,[39]BOP!$A$81:$IV$88,[39]BOP!#REF!,[39]BOP!#REF!</definedName>
    <definedName name="Z_00C67C05_FEDD_11D1_98B3_00C04FC96ABD_.wvu.Rows" localSheetId="30" hidden="1">[39]BOP!$A$36:$IV$36,[39]BOP!$A$44:$IV$44,[39]BOP!$A$59:$IV$59,[39]BOP!#REF!,[39]BOP!#REF!,[39]BOP!$A$79:$IV$79,[39]BOP!$A$81:$IV$88,[39]BOP!#REF!,[39]BOP!#REF!</definedName>
    <definedName name="Z_00C67C05_FEDD_11D1_98B3_00C04FC96ABD_.wvu.Rows" localSheetId="10" hidden="1">[39]BOP!$A$36:$IV$36,[39]BOP!$A$44:$IV$44,[39]BOP!$A$59:$IV$59,[39]BOP!#REF!,[39]BOP!#REF!,[39]BOP!$A$79:$IV$79,[39]BOP!$A$81:$IV$88,[39]BOP!#REF!,[39]BOP!#REF!</definedName>
    <definedName name="Z_00C67C05_FEDD_11D1_98B3_00C04FC96ABD_.wvu.Rows" hidden="1">[39]BOP!$A$36:$IV$36,[39]BOP!$A$44:$IV$44,[39]BOP!$A$59:$IV$59,[39]BOP!#REF!,[39]BOP!#REF!,[39]BOP!$A$79:$IV$79,[39]BOP!$A$81:$IV$88,[39]BOP!#REF!,[39]BOP!#REF!</definedName>
    <definedName name="Z_00C67C06_FEDD_11D1_98B3_00C04FC96ABD_.wvu.Rows" localSheetId="27" hidden="1">[39]BOP!$A$36:$IV$36,[39]BOP!$A$44:$IV$44,[39]BOP!$A$59:$IV$59,[39]BOP!#REF!,[39]BOP!#REF!,[39]BOP!$A$79:$IV$79,[39]BOP!$A$81:$IV$88,[39]BOP!#REF!,[39]BOP!#REF!</definedName>
    <definedName name="Z_00C67C06_FEDD_11D1_98B3_00C04FC96ABD_.wvu.Rows" localSheetId="28" hidden="1">[39]BOP!$A$36:$IV$36,[39]BOP!$A$44:$IV$44,[39]BOP!$A$59:$IV$59,[39]BOP!#REF!,[39]BOP!#REF!,[39]BOP!$A$79:$IV$79,[39]BOP!$A$81:$IV$88,[39]BOP!#REF!,[39]BOP!#REF!</definedName>
    <definedName name="Z_00C67C06_FEDD_11D1_98B3_00C04FC96ABD_.wvu.Rows" localSheetId="29" hidden="1">[39]BOP!$A$36:$IV$36,[39]BOP!$A$44:$IV$44,[39]BOP!$A$59:$IV$59,[39]BOP!#REF!,[39]BOP!#REF!,[39]BOP!$A$79:$IV$79,[39]BOP!$A$81:$IV$88,[39]BOP!#REF!,[39]BOP!#REF!</definedName>
    <definedName name="Z_00C67C06_FEDD_11D1_98B3_00C04FC96ABD_.wvu.Rows" localSheetId="30" hidden="1">[39]BOP!$A$36:$IV$36,[39]BOP!$A$44:$IV$44,[39]BOP!$A$59:$IV$59,[39]BOP!#REF!,[39]BOP!#REF!,[39]BOP!$A$79:$IV$79,[39]BOP!$A$81:$IV$88,[39]BOP!#REF!,[39]BOP!#REF!</definedName>
    <definedName name="Z_00C67C06_FEDD_11D1_98B3_00C04FC96ABD_.wvu.Rows" localSheetId="10" hidden="1">[39]BOP!$A$36:$IV$36,[39]BOP!$A$44:$IV$44,[39]BOP!$A$59:$IV$59,[39]BOP!#REF!,[39]BOP!#REF!,[39]BOP!$A$79:$IV$79,[39]BOP!$A$81:$IV$88,[39]BOP!#REF!,[39]BOP!#REF!</definedName>
    <definedName name="Z_00C67C06_FEDD_11D1_98B3_00C04FC96ABD_.wvu.Rows" hidden="1">[39]BOP!$A$36:$IV$36,[39]BOP!$A$44:$IV$44,[39]BOP!$A$59:$IV$59,[39]BOP!#REF!,[39]BOP!#REF!,[39]BOP!$A$79:$IV$79,[39]BOP!$A$81:$IV$88,[39]BOP!#REF!,[39]BOP!#REF!</definedName>
    <definedName name="Z_00C67C07_FEDD_11D1_98B3_00C04FC96ABD_.wvu.Rows" hidden="1">[39]BOP!$A$36:$IV$36,[39]BOP!$A$44:$IV$44,[39]BOP!$A$59:$IV$59,[39]BOP!#REF!,[39]BOP!#REF!,[39]BOP!$A$79:$IV$79</definedName>
    <definedName name="Z_112039D0_FF0B_11D1_98B3_00C04FC96ABD_.wvu.Rows" hidden="1">[39]BOP!$A$36:$IV$36,[39]BOP!$A$44:$IV$44,[39]BOP!$A$59:$IV$59,[39]BOP!#REF!,[39]BOP!#REF!,[39]BOP!$A$81:$IV$88</definedName>
    <definedName name="Z_112039D1_FF0B_11D1_98B3_00C04FC96ABD_.wvu.Rows" hidden="1">[39]BOP!$A$36:$IV$36,[39]BOP!$A$44:$IV$44,[39]BOP!$A$59:$IV$59,[39]BOP!#REF!,[39]BOP!#REF!,[39]BOP!$A$81:$IV$88</definedName>
    <definedName name="Z_112039D2_FF0B_11D1_98B3_00C04FC96ABD_.wvu.Rows" hidden="1">[39]BOP!$A$36:$IV$36,[39]BOP!$A$44:$IV$44,[39]BOP!$A$59:$IV$59,[39]BOP!#REF!,[39]BOP!#REF!,[39]BOP!$A$81:$IV$88</definedName>
    <definedName name="Z_112039D3_FF0B_11D1_98B3_00C04FC96ABD_.wvu.Rows" hidden="1">[39]BOP!$A$36:$IV$36,[39]BOP!$A$44:$IV$44,[39]BOP!$A$59:$IV$59,[39]BOP!#REF!,[39]BOP!#REF!,[39]BOP!$A$81:$IV$88</definedName>
    <definedName name="Z_112039D4_FF0B_11D1_98B3_00C04FC96ABD_.wvu.Rows" hidden="1">[39]BOP!$A$36:$IV$36,[39]BOP!$A$44:$IV$44,[39]BOP!$A$59:$IV$59,[39]BOP!#REF!,[39]BOP!#REF!,[39]BOP!$A$79:$IV$79,[39]BOP!$A$81:$IV$88,[39]BOP!#REF!</definedName>
    <definedName name="Z_112039D5_FF0B_11D1_98B3_00C04FC96ABD_.wvu.Rows" hidden="1">[39]BOP!$A$36:$IV$36,[39]BOP!$A$44:$IV$44,[39]BOP!$A$59:$IV$59,[39]BOP!#REF!,[39]BOP!#REF!,[39]BOP!$A$79:$IV$79,[39]BOP!$A$81:$IV$88</definedName>
    <definedName name="Z_112039D6_FF0B_11D1_98B3_00C04FC96ABD_.wvu.Rows" hidden="1">[39]BOP!$A$36:$IV$36,[39]BOP!$A$44:$IV$44,[39]BOP!$A$59:$IV$59,[39]BOP!#REF!,[39]BOP!#REF!,[39]BOP!$A$79:$IV$79,[39]BOP!#REF!</definedName>
    <definedName name="Z_112039D7_FF0B_11D1_98B3_00C04FC96ABD_.wvu.Rows" hidden="1">[39]BOP!$A$36:$IV$36,[39]BOP!$A$44:$IV$44,[39]BOP!$A$59:$IV$59,[39]BOP!#REF!,[39]BOP!#REF!,[39]BOP!$A$79:$IV$79,[39]BOP!$A$81:$IV$88,[39]BOP!#REF!</definedName>
    <definedName name="Z_112039D8_FF0B_11D1_98B3_00C04FC96ABD_.wvu.Rows" hidden="1">[39]BOP!$A$36:$IV$36,[39]BOP!$A$44:$IV$44,[39]BOP!$A$59:$IV$59,[39]BOP!#REF!,[39]BOP!#REF!,[39]BOP!$A$79:$IV$79,[39]BOP!$A$81:$IV$88,[39]BOP!#REF!</definedName>
    <definedName name="Z_112039D9_FF0B_11D1_98B3_00C04FC96ABD_.wvu.Rows" hidden="1">[39]BOP!$A$36:$IV$36,[39]BOP!$A$44:$IV$44,[39]BOP!$A$59:$IV$59,[39]BOP!#REF!,[39]BOP!#REF!,[39]BOP!$A$79:$IV$79,[39]BOP!$A$81:$IV$88,[39]BOP!#REF!</definedName>
    <definedName name="Z_112039DB_FF0B_11D1_98B3_00C04FC96ABD_.wvu.Rows" localSheetId="27" hidden="1">[39]BOP!$A$36:$IV$36,[39]BOP!$A$44:$IV$44,[39]BOP!$A$59:$IV$59,[39]BOP!#REF!,[39]BOP!#REF!,[39]BOP!$A$79:$IV$79,[39]BOP!$A$81:$IV$88,[39]BOP!#REF!,[39]BOP!#REF!</definedName>
    <definedName name="Z_112039DB_FF0B_11D1_98B3_00C04FC96ABD_.wvu.Rows" localSheetId="28" hidden="1">[39]BOP!$A$36:$IV$36,[39]BOP!$A$44:$IV$44,[39]BOP!$A$59:$IV$59,[39]BOP!#REF!,[39]BOP!#REF!,[39]BOP!$A$79:$IV$79,[39]BOP!$A$81:$IV$88,[39]BOP!#REF!,[39]BOP!#REF!</definedName>
    <definedName name="Z_112039DB_FF0B_11D1_98B3_00C04FC96ABD_.wvu.Rows" localSheetId="29" hidden="1">[39]BOP!$A$36:$IV$36,[39]BOP!$A$44:$IV$44,[39]BOP!$A$59:$IV$59,[39]BOP!#REF!,[39]BOP!#REF!,[39]BOP!$A$79:$IV$79,[39]BOP!$A$81:$IV$88,[39]BOP!#REF!,[39]BOP!#REF!</definedName>
    <definedName name="Z_112039DB_FF0B_11D1_98B3_00C04FC96ABD_.wvu.Rows" localSheetId="30" hidden="1">[39]BOP!$A$36:$IV$36,[39]BOP!$A$44:$IV$44,[39]BOP!$A$59:$IV$59,[39]BOP!#REF!,[39]BOP!#REF!,[39]BOP!$A$79:$IV$79,[39]BOP!$A$81:$IV$88,[39]BOP!#REF!,[39]BOP!#REF!</definedName>
    <definedName name="Z_112039DB_FF0B_11D1_98B3_00C04FC96ABD_.wvu.Rows" localSheetId="10" hidden="1">[39]BOP!$A$36:$IV$36,[39]BOP!$A$44:$IV$44,[39]BOP!$A$59:$IV$59,[39]BOP!#REF!,[39]BOP!#REF!,[39]BOP!$A$79:$IV$79,[39]BOP!$A$81:$IV$88,[39]BOP!#REF!,[39]BOP!#REF!</definedName>
    <definedName name="Z_112039DB_FF0B_11D1_98B3_00C04FC96ABD_.wvu.Rows" hidden="1">[39]BOP!$A$36:$IV$36,[39]BOP!$A$44:$IV$44,[39]BOP!$A$59:$IV$59,[39]BOP!#REF!,[39]BOP!#REF!,[39]BOP!$A$79:$IV$79,[39]BOP!$A$81:$IV$88,[39]BOP!#REF!,[39]BOP!#REF!</definedName>
    <definedName name="Z_112039DC_FF0B_11D1_98B3_00C04FC96ABD_.wvu.Rows" localSheetId="27" hidden="1">[39]BOP!$A$36:$IV$36,[39]BOP!$A$44:$IV$44,[39]BOP!$A$59:$IV$59,[39]BOP!#REF!,[39]BOP!#REF!,[39]BOP!$A$79:$IV$79,[39]BOP!$A$81:$IV$88,[39]BOP!#REF!,[39]BOP!#REF!</definedName>
    <definedName name="Z_112039DC_FF0B_11D1_98B3_00C04FC96ABD_.wvu.Rows" localSheetId="28" hidden="1">[39]BOP!$A$36:$IV$36,[39]BOP!$A$44:$IV$44,[39]BOP!$A$59:$IV$59,[39]BOP!#REF!,[39]BOP!#REF!,[39]BOP!$A$79:$IV$79,[39]BOP!$A$81:$IV$88,[39]BOP!#REF!,[39]BOP!#REF!</definedName>
    <definedName name="Z_112039DC_FF0B_11D1_98B3_00C04FC96ABD_.wvu.Rows" localSheetId="29" hidden="1">[39]BOP!$A$36:$IV$36,[39]BOP!$A$44:$IV$44,[39]BOP!$A$59:$IV$59,[39]BOP!#REF!,[39]BOP!#REF!,[39]BOP!$A$79:$IV$79,[39]BOP!$A$81:$IV$88,[39]BOP!#REF!,[39]BOP!#REF!</definedName>
    <definedName name="Z_112039DC_FF0B_11D1_98B3_00C04FC96ABD_.wvu.Rows" localSheetId="30" hidden="1">[39]BOP!$A$36:$IV$36,[39]BOP!$A$44:$IV$44,[39]BOP!$A$59:$IV$59,[39]BOP!#REF!,[39]BOP!#REF!,[39]BOP!$A$79:$IV$79,[39]BOP!$A$81:$IV$88,[39]BOP!#REF!,[39]BOP!#REF!</definedName>
    <definedName name="Z_112039DC_FF0B_11D1_98B3_00C04FC96ABD_.wvu.Rows" localSheetId="10" hidden="1">[39]BOP!$A$36:$IV$36,[39]BOP!$A$44:$IV$44,[39]BOP!$A$59:$IV$59,[39]BOP!#REF!,[39]BOP!#REF!,[39]BOP!$A$79:$IV$79,[39]BOP!$A$81:$IV$88,[39]BOP!#REF!,[39]BOP!#REF!</definedName>
    <definedName name="Z_112039DC_FF0B_11D1_98B3_00C04FC96ABD_.wvu.Rows" hidden="1">[39]BOP!$A$36:$IV$36,[39]BOP!$A$44:$IV$44,[39]BOP!$A$59:$IV$59,[39]BOP!#REF!,[39]BOP!#REF!,[39]BOP!$A$79:$IV$79,[39]BOP!$A$81:$IV$88,[39]BOP!#REF!,[39]BOP!#REF!</definedName>
    <definedName name="Z_112039DD_FF0B_11D1_98B3_00C04FC96ABD_.wvu.Rows" hidden="1">[39]BOP!$A$36:$IV$36,[39]BOP!$A$44:$IV$44,[39]BOP!$A$59:$IV$59,[39]BOP!#REF!,[39]BOP!#REF!,[39]BOP!$A$79:$IV$79</definedName>
    <definedName name="Z_1A8C061B_2301_11D3_BFD1_000039E37209_.wvu.Cols" hidden="1">'[59]IDA-tab7'!$K$1:$T$65536,'[59]IDA-tab7'!$V$1:$AE$65536,'[59]IDA-tab7'!$AG$1:$AP$65536</definedName>
    <definedName name="Z_1A8C061B_2301_11D3_BFD1_000039E37209_.wvu.Rows" hidden="1">'[59]IDA-tab7'!$A$10:$IV$11,'[59]IDA-tab7'!$A$14:$IV$14,'[59]IDA-tab7'!$A$18:$IV$18</definedName>
    <definedName name="Z_1A8C061C_2301_11D3_BFD1_000039E37209_.wvu.Cols" hidden="1">'[59]IDA-tab7'!$K$1:$T$65536,'[59]IDA-tab7'!$V$1:$AE$65536,'[59]IDA-tab7'!$AG$1:$AP$65536</definedName>
    <definedName name="Z_1A8C061C_2301_11D3_BFD1_000039E37209_.wvu.Rows" hidden="1">'[59]IDA-tab7'!$A$10:$IV$11,'[59]IDA-tab7'!$A$14:$IV$14,'[59]IDA-tab7'!$A$18:$IV$18</definedName>
    <definedName name="Z_1A8C061E_2301_11D3_BFD1_000039E37209_.wvu.Cols" hidden="1">'[59]IDA-tab7'!$K$1:$T$65536,'[59]IDA-tab7'!$V$1:$AE$65536,'[59]IDA-tab7'!$AG$1:$AP$65536</definedName>
    <definedName name="Z_1A8C061E_2301_11D3_BFD1_000039E37209_.wvu.Rows" hidden="1">'[59]IDA-tab7'!$A$10:$IV$11,'[59]IDA-tab7'!$A$14:$IV$14,'[59]IDA-tab7'!$A$18:$IV$18</definedName>
    <definedName name="Z_1A8C061F_2301_11D3_BFD1_000039E37209_.wvu.Cols" hidden="1">'[59]IDA-tab7'!$K$1:$T$65536,'[59]IDA-tab7'!$V$1:$AE$65536,'[59]IDA-tab7'!$AG$1:$AP$65536</definedName>
    <definedName name="Z_1A8C061F_2301_11D3_BFD1_000039E37209_.wvu.Rows" hidden="1">'[59]IDA-tab7'!$A$10:$IV$11,'[59]IDA-tab7'!$A$14:$IV$14,'[59]IDA-tab7'!$A$18:$IV$18</definedName>
    <definedName name="Z_1F4C2007_FFA7_11D1_98B6_00C04FC96ABD_.wvu.Rows" hidden="1">[39]BOP!$A$36:$IV$36,[39]BOP!$A$44:$IV$44,[39]BOP!$A$59:$IV$59,[39]BOP!#REF!,[39]BOP!#REF!,[39]BOP!$A$81:$IV$88</definedName>
    <definedName name="Z_1F4C2008_FFA7_11D1_98B6_00C04FC96ABD_.wvu.Rows" hidden="1">[39]BOP!$A$36:$IV$36,[39]BOP!$A$44:$IV$44,[39]BOP!$A$59:$IV$59,[39]BOP!#REF!,[39]BOP!#REF!,[39]BOP!$A$81:$IV$88</definedName>
    <definedName name="Z_1F4C2009_FFA7_11D1_98B6_00C04FC96ABD_.wvu.Rows" hidden="1">[39]BOP!$A$36:$IV$36,[39]BOP!$A$44:$IV$44,[39]BOP!$A$59:$IV$59,[39]BOP!#REF!,[39]BOP!#REF!,[39]BOP!$A$81:$IV$88</definedName>
    <definedName name="Z_1F4C200A_FFA7_11D1_98B6_00C04FC96ABD_.wvu.Rows" hidden="1">[39]BOP!$A$36:$IV$36,[39]BOP!$A$44:$IV$44,[39]BOP!$A$59:$IV$59,[39]BOP!#REF!,[39]BOP!#REF!,[39]BOP!$A$81:$IV$88</definedName>
    <definedName name="Z_1F4C200B_FFA7_11D1_98B6_00C04FC96ABD_.wvu.Rows" hidden="1">[39]BOP!$A$36:$IV$36,[39]BOP!$A$44:$IV$44,[39]BOP!$A$59:$IV$59,[39]BOP!#REF!,[39]BOP!#REF!,[39]BOP!$A$79:$IV$79,[39]BOP!$A$81:$IV$88,[39]BOP!#REF!</definedName>
    <definedName name="Z_1F4C200C_FFA7_11D1_98B6_00C04FC96ABD_.wvu.Rows" hidden="1">[39]BOP!$A$36:$IV$36,[39]BOP!$A$44:$IV$44,[39]BOP!$A$59:$IV$59,[39]BOP!#REF!,[39]BOP!#REF!,[39]BOP!$A$79:$IV$79,[39]BOP!$A$81:$IV$88</definedName>
    <definedName name="Z_1F4C200D_FFA7_11D1_98B6_00C04FC96ABD_.wvu.Rows" hidden="1">[39]BOP!$A$36:$IV$36,[39]BOP!$A$44:$IV$44,[39]BOP!$A$59:$IV$59,[39]BOP!#REF!,[39]BOP!#REF!,[39]BOP!$A$79:$IV$79,[39]BOP!#REF!</definedName>
    <definedName name="Z_1F4C200E_FFA7_11D1_98B6_00C04FC96ABD_.wvu.Rows" hidden="1">[39]BOP!$A$36:$IV$36,[39]BOP!$A$44:$IV$44,[39]BOP!$A$59:$IV$59,[39]BOP!#REF!,[39]BOP!#REF!,[39]BOP!$A$79:$IV$79,[39]BOP!$A$81:$IV$88,[39]BOP!#REF!</definedName>
    <definedName name="Z_1F4C200F_FFA7_11D1_98B6_00C04FC96ABD_.wvu.Rows" hidden="1">[39]BOP!$A$36:$IV$36,[39]BOP!$A$44:$IV$44,[39]BOP!$A$59:$IV$59,[39]BOP!#REF!,[39]BOP!#REF!,[39]BOP!$A$79:$IV$79,[39]BOP!$A$81:$IV$88,[39]BOP!#REF!</definedName>
    <definedName name="Z_1F4C2010_FFA7_11D1_98B6_00C04FC96ABD_.wvu.Rows" hidden="1">[39]BOP!$A$36:$IV$36,[39]BOP!$A$44:$IV$44,[39]BOP!$A$59:$IV$59,[39]BOP!#REF!,[39]BOP!#REF!,[39]BOP!$A$79:$IV$79,[39]BOP!$A$81:$IV$88,[39]BOP!#REF!</definedName>
    <definedName name="Z_1F4C2012_FFA7_11D1_98B6_00C04FC96ABD_.wvu.Rows" hidden="1">[39]BOP!$A$36:$IV$36,[39]BOP!$A$44:$IV$44,[39]BOP!$A$59:$IV$59,[39]BOP!#REF!,[39]BOP!#REF!,[39]BOP!$A$79:$IV$79,[39]BOP!$A$81:$IV$88,[39]BOP!#REF!,[39]BOP!#REF!</definedName>
    <definedName name="Z_1F4C2013_FFA7_11D1_98B6_00C04FC96ABD_.wvu.Rows" hidden="1">[39]BOP!$A$36:$IV$36,[39]BOP!$A$44:$IV$44,[39]BOP!$A$59:$IV$59,[39]BOP!#REF!,[39]BOP!#REF!,[39]BOP!$A$79:$IV$79,[39]BOP!$A$81:$IV$88,[39]BOP!#REF!,[39]BOP!#REF!</definedName>
    <definedName name="Z_1F4C2014_FFA7_11D1_98B6_00C04FC96ABD_.wvu.Rows" hidden="1">[39]BOP!$A$36:$IV$36,[39]BOP!$A$44:$IV$44,[39]BOP!$A$59:$IV$59,[39]BOP!#REF!,[39]BOP!#REF!,[39]BOP!$A$79:$IV$79</definedName>
    <definedName name="Z_49B0A4B0_963B_11D1_BFD1_00A02466B680_.wvu.Rows" hidden="1">[39]BOP!$A$36:$IV$36,[39]BOP!$A$44:$IV$44,[39]BOP!$A$59:$IV$59,[39]BOP!#REF!,[39]BOP!#REF!,[39]BOP!$A$81:$IV$88</definedName>
    <definedName name="Z_49B0A4B1_963B_11D1_BFD1_00A02466B680_.wvu.Rows" hidden="1">[39]BOP!$A$36:$IV$36,[39]BOP!$A$44:$IV$44,[39]BOP!$A$59:$IV$59,[39]BOP!#REF!,[39]BOP!#REF!,[39]BOP!$A$81:$IV$88</definedName>
    <definedName name="Z_49B0A4B4_963B_11D1_BFD1_00A02466B680_.wvu.Rows" hidden="1">[39]BOP!$A$36:$IV$36,[39]BOP!$A$44:$IV$44,[39]BOP!$A$59:$IV$59,[39]BOP!#REF!,[39]BOP!#REF!,[39]BOP!$A$79:$IV$79,[39]BOP!$A$81:$IV$88,[39]BOP!#REF!</definedName>
    <definedName name="Z_49B0A4B5_963B_11D1_BFD1_00A02466B680_.wvu.Rows" hidden="1">[39]BOP!$A$36:$IV$36,[39]BOP!$A$44:$IV$44,[39]BOP!$A$59:$IV$59,[39]BOP!#REF!,[39]BOP!#REF!,[39]BOP!$A$79:$IV$79,[39]BOP!$A$81:$IV$88</definedName>
    <definedName name="Z_49B0A4B6_963B_11D1_BFD1_00A02466B680_.wvu.Rows" hidden="1">[39]BOP!$A$36:$IV$36,[39]BOP!$A$44:$IV$44,[39]BOP!$A$59:$IV$59,[39]BOP!#REF!,[39]BOP!#REF!,[39]BOP!$A$79:$IV$79,[39]BOP!#REF!</definedName>
    <definedName name="Z_49B0A4B7_963B_11D1_BFD1_00A02466B680_.wvu.Rows" hidden="1">[39]BOP!$A$36:$IV$36,[39]BOP!$A$44:$IV$44,[39]BOP!$A$59:$IV$59,[39]BOP!#REF!,[39]BOP!#REF!,[39]BOP!$A$79:$IV$79,[39]BOP!$A$81:$IV$88,[39]BOP!#REF!</definedName>
    <definedName name="Z_49B0A4B8_963B_11D1_BFD1_00A02466B680_.wvu.Rows" hidden="1">[39]BOP!$A$36:$IV$36,[39]BOP!$A$44:$IV$44,[39]BOP!$A$59:$IV$59,[39]BOP!#REF!,[39]BOP!#REF!,[39]BOP!$A$79:$IV$79,[39]BOP!$A$81:$IV$88,[39]BOP!#REF!</definedName>
    <definedName name="Z_49B0A4B9_963B_11D1_BFD1_00A02466B680_.wvu.Rows" hidden="1">[39]BOP!$A$36:$IV$36,[39]BOP!$A$44:$IV$44,[39]BOP!$A$59:$IV$59,[39]BOP!#REF!,[39]BOP!#REF!,[39]BOP!$A$79:$IV$79,[39]BOP!$A$81:$IV$88,[39]BOP!#REF!</definedName>
    <definedName name="Z_49B0A4BB_963B_11D1_BFD1_00A02466B680_.wvu.Rows" hidden="1">[39]BOP!$A$36:$IV$36,[39]BOP!$A$44:$IV$44,[39]BOP!$A$59:$IV$59,[39]BOP!#REF!,[39]BOP!#REF!,[39]BOP!$A$79:$IV$79,[39]BOP!$A$81:$IV$88,[39]BOP!#REF!,[39]BOP!#REF!</definedName>
    <definedName name="Z_49B0A4BC_963B_11D1_BFD1_00A02466B680_.wvu.Rows" hidden="1">[39]BOP!$A$36:$IV$36,[39]BOP!$A$44:$IV$44,[39]BOP!$A$59:$IV$59,[39]BOP!#REF!,[39]BOP!#REF!,[39]BOP!$A$79:$IV$79,[39]BOP!$A$81:$IV$88,[39]BOP!#REF!,[39]BOP!#REF!</definedName>
    <definedName name="Z_49B0A4BD_963B_11D1_BFD1_00A02466B680_.wvu.Rows" hidden="1">[39]BOP!$A$36:$IV$36,[39]BOP!$A$44:$IV$44,[39]BOP!$A$59:$IV$59,[39]BOP!#REF!,[39]BOP!#REF!,[39]BOP!$A$79:$IV$79</definedName>
    <definedName name="Z_95224721_0485_11D4_BFD1_00508B5F4DA4_.wvu.Cols" localSheetId="15" hidden="1">#REF!</definedName>
    <definedName name="Z_95224721_0485_11D4_BFD1_00508B5F4DA4_.wvu.Cols" localSheetId="17" hidden="1">#REF!</definedName>
    <definedName name="Z_95224721_0485_11D4_BFD1_00508B5F4DA4_.wvu.Cols" localSheetId="18" hidden="1">#REF!</definedName>
    <definedName name="Z_95224721_0485_11D4_BFD1_00508B5F4DA4_.wvu.Cols" localSheetId="19" hidden="1">#REF!</definedName>
    <definedName name="Z_95224721_0485_11D4_BFD1_00508B5F4DA4_.wvu.Cols" localSheetId="23" hidden="1">#REF!</definedName>
    <definedName name="Z_95224721_0485_11D4_BFD1_00508B5F4DA4_.wvu.Cols" localSheetId="24" hidden="1">#REF!</definedName>
    <definedName name="Z_95224721_0485_11D4_BFD1_00508B5F4DA4_.wvu.Cols" localSheetId="25" hidden="1">#REF!</definedName>
    <definedName name="Z_95224721_0485_11D4_BFD1_00508B5F4DA4_.wvu.Cols" localSheetId="28" hidden="1">#REF!</definedName>
    <definedName name="Z_95224721_0485_11D4_BFD1_00508B5F4DA4_.wvu.Cols" localSheetId="29" hidden="1">#REF!</definedName>
    <definedName name="Z_95224721_0485_11D4_BFD1_00508B5F4DA4_.wvu.Cols" localSheetId="7" hidden="1">#REF!</definedName>
    <definedName name="Z_95224721_0485_11D4_BFD1_00508B5F4DA4_.wvu.Cols" localSheetId="10" hidden="1">#REF!</definedName>
    <definedName name="Z_95224721_0485_11D4_BFD1_00508B5F4DA4_.wvu.Cols" localSheetId="13" hidden="1">#REF!</definedName>
    <definedName name="Z_95224721_0485_11D4_BFD1_00508B5F4DA4_.wvu.Cols" hidden="1">#REF!</definedName>
    <definedName name="Z_9E0C48F8_FFCC_11D1_98BA_00C04FC96ABD_.wvu.Rows" hidden="1">[39]BOP!$A$36:$IV$36,[39]BOP!$A$44:$IV$44,[39]BOP!$A$59:$IV$59,[39]BOP!#REF!,[39]BOP!#REF!,[39]BOP!$A$81:$IV$88</definedName>
    <definedName name="Z_9E0C48F9_FFCC_11D1_98BA_00C04FC96ABD_.wvu.Rows" hidden="1">[39]BOP!$A$36:$IV$36,[39]BOP!$A$44:$IV$44,[39]BOP!$A$59:$IV$59,[39]BOP!#REF!,[39]BOP!#REF!,[39]BOP!$A$81:$IV$88</definedName>
    <definedName name="Z_9E0C48FA_FFCC_11D1_98BA_00C04FC96ABD_.wvu.Rows" hidden="1">[39]BOP!$A$36:$IV$36,[39]BOP!$A$44:$IV$44,[39]BOP!$A$59:$IV$59,[39]BOP!#REF!,[39]BOP!#REF!,[39]BOP!$A$81:$IV$88</definedName>
    <definedName name="Z_9E0C48FB_FFCC_11D1_98BA_00C04FC96ABD_.wvu.Rows" hidden="1">[39]BOP!$A$36:$IV$36,[39]BOP!$A$44:$IV$44,[39]BOP!$A$59:$IV$59,[39]BOP!#REF!,[39]BOP!#REF!,[39]BOP!$A$81:$IV$88</definedName>
    <definedName name="Z_9E0C48FC_FFCC_11D1_98BA_00C04FC96ABD_.wvu.Rows" hidden="1">[39]BOP!$A$36:$IV$36,[39]BOP!$A$44:$IV$44,[39]BOP!$A$59:$IV$59,[39]BOP!#REF!,[39]BOP!#REF!,[39]BOP!$A$79:$IV$79,[39]BOP!$A$81:$IV$88,[39]BOP!#REF!</definedName>
    <definedName name="Z_9E0C48FD_FFCC_11D1_98BA_00C04FC96ABD_.wvu.Rows" hidden="1">[39]BOP!$A$36:$IV$36,[39]BOP!$A$44:$IV$44,[39]BOP!$A$59:$IV$59,[39]BOP!#REF!,[39]BOP!#REF!,[39]BOP!$A$79:$IV$79,[39]BOP!$A$81:$IV$88</definedName>
    <definedName name="Z_9E0C48FE_FFCC_11D1_98BA_00C04FC96ABD_.wvu.Rows" hidden="1">[39]BOP!$A$36:$IV$36,[39]BOP!$A$44:$IV$44,[39]BOP!$A$59:$IV$59,[39]BOP!#REF!,[39]BOP!#REF!,[39]BOP!$A$79:$IV$79,[39]BOP!#REF!</definedName>
    <definedName name="Z_9E0C48FF_FFCC_11D1_98BA_00C04FC96ABD_.wvu.Rows" hidden="1">[39]BOP!$A$36:$IV$36,[39]BOP!$A$44:$IV$44,[39]BOP!$A$59:$IV$59,[39]BOP!#REF!,[39]BOP!#REF!,[39]BOP!$A$79:$IV$79,[39]BOP!$A$81:$IV$88,[39]BOP!#REF!</definedName>
    <definedName name="Z_9E0C4900_FFCC_11D1_98BA_00C04FC96ABD_.wvu.Rows" hidden="1">[39]BOP!$A$36:$IV$36,[39]BOP!$A$44:$IV$44,[39]BOP!$A$59:$IV$59,[39]BOP!#REF!,[39]BOP!#REF!,[39]BOP!$A$79:$IV$79,[39]BOP!$A$81:$IV$88,[39]BOP!#REF!</definedName>
    <definedName name="Z_9E0C4901_FFCC_11D1_98BA_00C04FC96ABD_.wvu.Rows" hidden="1">[39]BOP!$A$36:$IV$36,[39]BOP!$A$44:$IV$44,[39]BOP!$A$59:$IV$59,[39]BOP!#REF!,[39]BOP!#REF!,[39]BOP!$A$79:$IV$79,[39]BOP!$A$81:$IV$88,[39]BOP!#REF!</definedName>
    <definedName name="Z_9E0C4903_FFCC_11D1_98BA_00C04FC96ABD_.wvu.Rows" hidden="1">[39]BOP!$A$36:$IV$36,[39]BOP!$A$44:$IV$44,[39]BOP!$A$59:$IV$59,[39]BOP!#REF!,[39]BOP!#REF!,[39]BOP!$A$79:$IV$79,[39]BOP!$A$81:$IV$88,[39]BOP!#REF!,[39]BOP!#REF!</definedName>
    <definedName name="Z_9E0C4904_FFCC_11D1_98BA_00C04FC96ABD_.wvu.Rows" hidden="1">[39]BOP!$A$36:$IV$36,[39]BOP!$A$44:$IV$44,[39]BOP!$A$59:$IV$59,[39]BOP!#REF!,[39]BOP!#REF!,[39]BOP!$A$79:$IV$79,[39]BOP!$A$81:$IV$88,[39]BOP!#REF!,[39]BOP!#REF!</definedName>
    <definedName name="Z_9E0C4905_FFCC_11D1_98BA_00C04FC96ABD_.wvu.Rows" hidden="1">[39]BOP!$A$36:$IV$36,[39]BOP!$A$44:$IV$44,[39]BOP!$A$59:$IV$59,[39]BOP!#REF!,[39]BOP!#REF!,[39]BOP!$A$79:$IV$79</definedName>
    <definedName name="Z_C21FAE85_013A_11D2_98BD_00C04FC96ABD_.wvu.Rows" hidden="1">[39]BOP!$A$36:$IV$36,[39]BOP!$A$44:$IV$44,[39]BOP!$A$59:$IV$59,[39]BOP!#REF!,[39]BOP!#REF!,[39]BOP!$A$81:$IV$88</definedName>
    <definedName name="Z_C21FAE86_013A_11D2_98BD_00C04FC96ABD_.wvu.Rows" hidden="1">[39]BOP!$A$36:$IV$36,[39]BOP!$A$44:$IV$44,[39]BOP!$A$59:$IV$59,[39]BOP!#REF!,[39]BOP!#REF!,[39]BOP!$A$81:$IV$88</definedName>
    <definedName name="Z_C21FAE87_013A_11D2_98BD_00C04FC96ABD_.wvu.Rows" hidden="1">[39]BOP!$A$36:$IV$36,[39]BOP!$A$44:$IV$44,[39]BOP!$A$59:$IV$59,[39]BOP!#REF!,[39]BOP!#REF!,[39]BOP!$A$81:$IV$88</definedName>
    <definedName name="Z_C21FAE88_013A_11D2_98BD_00C04FC96ABD_.wvu.Rows" hidden="1">[39]BOP!$A$36:$IV$36,[39]BOP!$A$44:$IV$44,[39]BOP!$A$59:$IV$59,[39]BOP!#REF!,[39]BOP!#REF!,[39]BOP!$A$81:$IV$88</definedName>
    <definedName name="Z_C21FAE89_013A_11D2_98BD_00C04FC96ABD_.wvu.Rows" hidden="1">[39]BOP!$A$36:$IV$36,[39]BOP!$A$44:$IV$44,[39]BOP!$A$59:$IV$59,[39]BOP!#REF!,[39]BOP!#REF!,[39]BOP!$A$79:$IV$79,[39]BOP!$A$81:$IV$88,[39]BOP!#REF!</definedName>
    <definedName name="Z_C21FAE8A_013A_11D2_98BD_00C04FC96ABD_.wvu.Rows" hidden="1">[39]BOP!$A$36:$IV$36,[39]BOP!$A$44:$IV$44,[39]BOP!$A$59:$IV$59,[39]BOP!#REF!,[39]BOP!#REF!,[39]BOP!$A$79:$IV$79,[39]BOP!$A$81:$IV$88</definedName>
    <definedName name="Z_C21FAE8B_013A_11D2_98BD_00C04FC96ABD_.wvu.Rows" hidden="1">[39]BOP!$A$36:$IV$36,[39]BOP!$A$44:$IV$44,[39]BOP!$A$59:$IV$59,[39]BOP!#REF!,[39]BOP!#REF!,[39]BOP!$A$79:$IV$79,[39]BOP!#REF!</definedName>
    <definedName name="Z_C21FAE8C_013A_11D2_98BD_00C04FC96ABD_.wvu.Rows" hidden="1">[39]BOP!$A$36:$IV$36,[39]BOP!$A$44:$IV$44,[39]BOP!$A$59:$IV$59,[39]BOP!#REF!,[39]BOP!#REF!,[39]BOP!$A$79:$IV$79,[39]BOP!$A$81:$IV$88,[39]BOP!#REF!</definedName>
    <definedName name="Z_C21FAE8D_013A_11D2_98BD_00C04FC96ABD_.wvu.Rows" hidden="1">[39]BOP!$A$36:$IV$36,[39]BOP!$A$44:$IV$44,[39]BOP!$A$59:$IV$59,[39]BOP!#REF!,[39]BOP!#REF!,[39]BOP!$A$79:$IV$79,[39]BOP!$A$81:$IV$88,[39]BOP!#REF!</definedName>
    <definedName name="Z_C21FAE8E_013A_11D2_98BD_00C04FC96ABD_.wvu.Rows" hidden="1">[39]BOP!$A$36:$IV$36,[39]BOP!$A$44:$IV$44,[39]BOP!$A$59:$IV$59,[39]BOP!#REF!,[39]BOP!#REF!,[39]BOP!$A$79:$IV$79,[39]BOP!$A$81:$IV$88,[39]BOP!#REF!</definedName>
    <definedName name="Z_C21FAE90_013A_11D2_98BD_00C04FC96ABD_.wvu.Rows" hidden="1">[39]BOP!$A$36:$IV$36,[39]BOP!$A$44:$IV$44,[39]BOP!$A$59:$IV$59,[39]BOP!#REF!,[39]BOP!#REF!,[39]BOP!$A$79:$IV$79,[39]BOP!$A$81:$IV$88,[39]BOP!#REF!,[39]BOP!#REF!</definedName>
    <definedName name="Z_C21FAE91_013A_11D2_98BD_00C04FC96ABD_.wvu.Rows" hidden="1">[39]BOP!$A$36:$IV$36,[39]BOP!$A$44:$IV$44,[39]BOP!$A$59:$IV$59,[39]BOP!#REF!,[39]BOP!#REF!,[39]BOP!$A$79:$IV$79,[39]BOP!$A$81:$IV$88,[39]BOP!#REF!,[39]BOP!#REF!</definedName>
    <definedName name="Z_C21FAE92_013A_11D2_98BD_00C04FC96ABD_.wvu.Rows" hidden="1">[39]BOP!$A$36:$IV$36,[39]BOP!$A$44:$IV$44,[39]BOP!$A$59:$IV$59,[39]BOP!#REF!,[39]BOP!#REF!,[39]BOP!$A$79:$IV$79</definedName>
    <definedName name="Z_CF25EF4A_FFAB_11D1_98B7_00C04FC96ABD_.wvu.Rows" hidden="1">[39]BOP!$A$36:$IV$36,[39]BOP!$A$44:$IV$44,[39]BOP!$A$59:$IV$59,[39]BOP!#REF!,[39]BOP!#REF!,[39]BOP!$A$81:$IV$88</definedName>
    <definedName name="Z_CF25EF4B_FFAB_11D1_98B7_00C04FC96ABD_.wvu.Rows" hidden="1">[39]BOP!$A$36:$IV$36,[39]BOP!$A$44:$IV$44,[39]BOP!$A$59:$IV$59,[39]BOP!#REF!,[39]BOP!#REF!,[39]BOP!$A$81:$IV$88</definedName>
    <definedName name="Z_CF25EF4C_FFAB_11D1_98B7_00C04FC96ABD_.wvu.Rows" hidden="1">[39]BOP!$A$36:$IV$36,[39]BOP!$A$44:$IV$44,[39]BOP!$A$59:$IV$59,[39]BOP!#REF!,[39]BOP!#REF!,[39]BOP!$A$81:$IV$88</definedName>
    <definedName name="Z_CF25EF4D_FFAB_11D1_98B7_00C04FC96ABD_.wvu.Rows" hidden="1">[39]BOP!$A$36:$IV$36,[39]BOP!$A$44:$IV$44,[39]BOP!$A$59:$IV$59,[39]BOP!#REF!,[39]BOP!#REF!,[39]BOP!$A$81:$IV$88</definedName>
    <definedName name="Z_CF25EF4E_FFAB_11D1_98B7_00C04FC96ABD_.wvu.Rows" hidden="1">[39]BOP!$A$36:$IV$36,[39]BOP!$A$44:$IV$44,[39]BOP!$A$59:$IV$59,[39]BOP!#REF!,[39]BOP!#REF!,[39]BOP!$A$79:$IV$79,[39]BOP!$A$81:$IV$88,[39]BOP!#REF!</definedName>
    <definedName name="Z_CF25EF4F_FFAB_11D1_98B7_00C04FC96ABD_.wvu.Rows" hidden="1">[39]BOP!$A$36:$IV$36,[39]BOP!$A$44:$IV$44,[39]BOP!$A$59:$IV$59,[39]BOP!#REF!,[39]BOP!#REF!,[39]BOP!$A$79:$IV$79,[39]BOP!$A$81:$IV$88</definedName>
    <definedName name="Z_CF25EF50_FFAB_11D1_98B7_00C04FC96ABD_.wvu.Rows" hidden="1">[39]BOP!$A$36:$IV$36,[39]BOP!$A$44:$IV$44,[39]BOP!$A$59:$IV$59,[39]BOP!#REF!,[39]BOP!#REF!,[39]BOP!$A$79:$IV$79,[39]BOP!#REF!</definedName>
    <definedName name="Z_CF25EF51_FFAB_11D1_98B7_00C04FC96ABD_.wvu.Rows" hidden="1">[39]BOP!$A$36:$IV$36,[39]BOP!$A$44:$IV$44,[39]BOP!$A$59:$IV$59,[39]BOP!#REF!,[39]BOP!#REF!,[39]BOP!$A$79:$IV$79,[39]BOP!$A$81:$IV$88,[39]BOP!#REF!</definedName>
    <definedName name="Z_CF25EF52_FFAB_11D1_98B7_00C04FC96ABD_.wvu.Rows" hidden="1">[39]BOP!$A$36:$IV$36,[39]BOP!$A$44:$IV$44,[39]BOP!$A$59:$IV$59,[39]BOP!#REF!,[39]BOP!#REF!,[39]BOP!$A$79:$IV$79,[39]BOP!$A$81:$IV$88,[39]BOP!#REF!</definedName>
    <definedName name="Z_CF25EF53_FFAB_11D1_98B7_00C04FC96ABD_.wvu.Rows" hidden="1">[39]BOP!$A$36:$IV$36,[39]BOP!$A$44:$IV$44,[39]BOP!$A$59:$IV$59,[39]BOP!#REF!,[39]BOP!#REF!,[39]BOP!$A$79:$IV$79,[39]BOP!$A$81:$IV$88,[39]BOP!#REF!</definedName>
    <definedName name="Z_CF25EF55_FFAB_11D1_98B7_00C04FC96ABD_.wvu.Rows" hidden="1">[39]BOP!$A$36:$IV$36,[39]BOP!$A$44:$IV$44,[39]BOP!$A$59:$IV$59,[39]BOP!#REF!,[39]BOP!#REF!,[39]BOP!$A$79:$IV$79,[39]BOP!$A$81:$IV$88,[39]BOP!#REF!,[39]BOP!#REF!</definedName>
    <definedName name="Z_CF25EF56_FFAB_11D1_98B7_00C04FC96ABD_.wvu.Rows" hidden="1">[39]BOP!$A$36:$IV$36,[39]BOP!$A$44:$IV$44,[39]BOP!$A$59:$IV$59,[39]BOP!#REF!,[39]BOP!#REF!,[39]BOP!$A$79:$IV$79,[39]BOP!$A$81:$IV$88,[39]BOP!#REF!,[39]BOP!#REF!</definedName>
    <definedName name="Z_CF25EF57_FFAB_11D1_98B7_00C04FC96ABD_.wvu.Rows" hidden="1">[39]BOP!$A$36:$IV$36,[39]BOP!$A$44:$IV$44,[39]BOP!$A$59:$IV$59,[39]BOP!#REF!,[39]BOP!#REF!,[39]BOP!$A$79:$IV$79</definedName>
    <definedName name="Z_EA8011E5_017A_11D2_98BD_00C04FC96ABD_.wvu.Rows" hidden="1">[39]BOP!$A$36:$IV$36,[39]BOP!$A$44:$IV$44,[39]BOP!$A$59:$IV$59,[39]BOP!#REF!,[39]BOP!#REF!,[39]BOP!$A$79:$IV$79,[39]BOP!$A$81:$IV$88</definedName>
    <definedName name="Z_EA8011E6_017A_11D2_98BD_00C04FC96ABD_.wvu.Rows" hidden="1">[39]BOP!$A$36:$IV$36,[39]BOP!$A$44:$IV$44,[39]BOP!$A$59:$IV$59,[39]BOP!#REF!,[39]BOP!#REF!,[39]BOP!$A$79:$IV$79,[39]BOP!#REF!</definedName>
    <definedName name="Z_EA8011E9_017A_11D2_98BD_00C04FC96ABD_.wvu.Rows" hidden="1">[39]BOP!$A$36:$IV$36,[39]BOP!$A$44:$IV$44,[39]BOP!$A$59:$IV$59,[39]BOP!#REF!,[39]BOP!#REF!,[39]BOP!$A$79:$IV$79,[39]BOP!$A$81:$IV$88,[39]BOP!#REF!</definedName>
    <definedName name="Z_EA8011EC_017A_11D2_98BD_00C04FC96ABD_.wvu.Rows" hidden="1">[39]BOP!$A$36:$IV$36,[39]BOP!$A$44:$IV$44,[39]BOP!$A$59:$IV$59,[39]BOP!#REF!,[39]BOP!#REF!,[39]BOP!$A$79:$IV$79,[39]BOP!$A$81:$IV$88,[39]BOP!#REF!,[39]BOP!#REF!</definedName>
    <definedName name="Z_EA86CE3A_00A2_11D2_98BC_00C04FC96ABD_.wvu.Rows" hidden="1">[39]BOP!$A$36:$IV$36,[39]BOP!$A$44:$IV$44,[39]BOP!$A$59:$IV$59,[39]BOP!#REF!,[39]BOP!#REF!,[39]BOP!$A$81:$IV$88</definedName>
    <definedName name="Z_EA86CE3B_00A2_11D2_98BC_00C04FC96ABD_.wvu.Rows" hidden="1">[39]BOP!$A$36:$IV$36,[39]BOP!$A$44:$IV$44,[39]BOP!$A$59:$IV$59,[39]BOP!#REF!,[39]BOP!#REF!,[39]BOP!$A$81:$IV$88</definedName>
    <definedName name="Z_EA86CE3C_00A2_11D2_98BC_00C04FC96ABD_.wvu.Rows" hidden="1">[39]BOP!$A$36:$IV$36,[39]BOP!$A$44:$IV$44,[39]BOP!$A$59:$IV$59,[39]BOP!#REF!,[39]BOP!#REF!,[39]BOP!$A$81:$IV$88</definedName>
    <definedName name="Z_EA86CE3D_00A2_11D2_98BC_00C04FC96ABD_.wvu.Rows" hidden="1">[39]BOP!$A$36:$IV$36,[39]BOP!$A$44:$IV$44,[39]BOP!$A$59:$IV$59,[39]BOP!#REF!,[39]BOP!#REF!,[39]BOP!$A$81:$IV$88</definedName>
    <definedName name="Z_EA86CE3E_00A2_11D2_98BC_00C04FC96ABD_.wvu.Rows" hidden="1">[39]BOP!$A$36:$IV$36,[39]BOP!$A$44:$IV$44,[39]BOP!$A$59:$IV$59,[39]BOP!#REF!,[39]BOP!#REF!,[39]BOP!$A$79:$IV$79,[39]BOP!$A$81:$IV$88,[39]BOP!#REF!</definedName>
    <definedName name="Z_EA86CE3F_00A2_11D2_98BC_00C04FC96ABD_.wvu.Rows" hidden="1">[39]BOP!$A$36:$IV$36,[39]BOP!$A$44:$IV$44,[39]BOP!$A$59:$IV$59,[39]BOP!#REF!,[39]BOP!#REF!,[39]BOP!$A$79:$IV$79,[39]BOP!$A$81:$IV$88</definedName>
    <definedName name="Z_EA86CE40_00A2_11D2_98BC_00C04FC96ABD_.wvu.Rows" hidden="1">[39]BOP!$A$36:$IV$36,[39]BOP!$A$44:$IV$44,[39]BOP!$A$59:$IV$59,[39]BOP!#REF!,[39]BOP!#REF!,[39]BOP!$A$79:$IV$79,[39]BOP!#REF!</definedName>
    <definedName name="Z_EA86CE41_00A2_11D2_98BC_00C04FC96ABD_.wvu.Rows" hidden="1">[39]BOP!$A$36:$IV$36,[39]BOP!$A$44:$IV$44,[39]BOP!$A$59:$IV$59,[39]BOP!#REF!,[39]BOP!#REF!,[39]BOP!$A$79:$IV$79,[39]BOP!$A$81:$IV$88,[39]BOP!#REF!</definedName>
    <definedName name="Z_EA86CE42_00A2_11D2_98BC_00C04FC96ABD_.wvu.Rows" hidden="1">[39]BOP!$A$36:$IV$36,[39]BOP!$A$44:$IV$44,[39]BOP!$A$59:$IV$59,[39]BOP!#REF!,[39]BOP!#REF!,[39]BOP!$A$79:$IV$79,[39]BOP!$A$81:$IV$88,[39]BOP!#REF!</definedName>
    <definedName name="Z_EA86CE43_00A2_11D2_98BC_00C04FC96ABD_.wvu.Rows" hidden="1">[39]BOP!$A$36:$IV$36,[39]BOP!$A$44:$IV$44,[39]BOP!$A$59:$IV$59,[39]BOP!#REF!,[39]BOP!#REF!,[39]BOP!$A$79:$IV$79,[39]BOP!$A$81:$IV$88,[39]BOP!#REF!</definedName>
    <definedName name="Z_EA86CE45_00A2_11D2_98BC_00C04FC96ABD_.wvu.Rows" hidden="1">[39]BOP!$A$36:$IV$36,[39]BOP!$A$44:$IV$44,[39]BOP!$A$59:$IV$59,[39]BOP!#REF!,[39]BOP!#REF!,[39]BOP!$A$79:$IV$79,[39]BOP!$A$81:$IV$88,[39]BOP!#REF!,[39]BOP!#REF!</definedName>
    <definedName name="Z_EA86CE46_00A2_11D2_98BC_00C04FC96ABD_.wvu.Rows" hidden="1">[39]BOP!$A$36:$IV$36,[39]BOP!$A$44:$IV$44,[39]BOP!$A$59:$IV$59,[39]BOP!#REF!,[39]BOP!#REF!,[39]BOP!$A$79:$IV$79,[39]BOP!$A$81:$IV$88,[39]BOP!#REF!,[39]BOP!#REF!</definedName>
    <definedName name="Z_EA86CE47_00A2_11D2_98BC_00C04FC96ABD_.wvu.Rows" hidden="1">[39]BOP!$A$36:$IV$36,[39]BOP!$A$44:$IV$44,[39]BOP!$A$59:$IV$59,[39]BOP!#REF!,[39]BOP!#REF!,[39]BOP!$A$79:$IV$79</definedName>
    <definedName name="ztr" localSheetId="15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localSheetId="21" hidden="1">{"'előző év december'!$A$2:$CP$214"}</definedName>
    <definedName name="ztr" localSheetId="23" hidden="1">{"'előző év december'!$A$2:$CP$214"}</definedName>
    <definedName name="ztr" localSheetId="24" hidden="1">{"'előző év december'!$A$2:$CP$214"}</definedName>
    <definedName name="ztr" localSheetId="25" hidden="1">{"'előző év december'!$A$2:$CP$214"}</definedName>
    <definedName name="ztr" localSheetId="27" hidden="1">{"'előző év december'!$A$2:$CP$214"}</definedName>
    <definedName name="ztr" localSheetId="28" hidden="1">{"'előző év december'!$A$2:$CP$214"}</definedName>
    <definedName name="ztr" localSheetId="29" hidden="1">{"'előző év december'!$A$2:$CP$214"}</definedName>
    <definedName name="ztr" localSheetId="30" hidden="1">{"'előző év december'!$A$2:$CP$214"}</definedName>
    <definedName name="ztr" localSheetId="7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4" hidden="1">{"'előző év december'!$A$2:$CP$214"}</definedName>
    <definedName name="ztr" hidden="1">{"'előző év december'!$A$2:$CP$214"}</definedName>
    <definedName name="zz" localSheetId="15" hidden="1">{"Tab1",#N/A,FALSE,"P";"Tab2",#N/A,FALSE,"P"}</definedName>
    <definedName name="zz" localSheetId="17" hidden="1">{"Tab1",#N/A,FALSE,"P";"Tab2",#N/A,FALSE,"P"}</definedName>
    <definedName name="zz" localSheetId="18" hidden="1">{"Tab1",#N/A,FALSE,"P";"Tab2",#N/A,FALSE,"P"}</definedName>
    <definedName name="zz" localSheetId="19" hidden="1">{"Tab1",#N/A,FALSE,"P";"Tab2",#N/A,FALSE,"P"}</definedName>
    <definedName name="zz" localSheetId="20" hidden="1">{"Tab1",#N/A,FALSE,"P";"Tab2",#N/A,FALSE,"P"}</definedName>
    <definedName name="zz" localSheetId="21" hidden="1">{"Tab1",#N/A,FALSE,"P";"Tab2",#N/A,FALSE,"P"}</definedName>
    <definedName name="zz" localSheetId="23" hidden="1">{"Tab1",#N/A,FALSE,"P";"Tab2",#N/A,FALSE,"P"}</definedName>
    <definedName name="zz" localSheetId="24" hidden="1">{"Tab1",#N/A,FALSE,"P";"Tab2",#N/A,FALSE,"P"}</definedName>
    <definedName name="zz" localSheetId="25" hidden="1">{"Tab1",#N/A,FALSE,"P";"Tab2",#N/A,FALSE,"P"}</definedName>
    <definedName name="zz" localSheetId="27" hidden="1">{"Tab1",#N/A,FALSE,"P";"Tab2",#N/A,FALSE,"P"}</definedName>
    <definedName name="zz" localSheetId="28" hidden="1">{"Tab1",#N/A,FALSE,"P";"Tab2",#N/A,FALSE,"P"}</definedName>
    <definedName name="zz" localSheetId="29" hidden="1">{"Tab1",#N/A,FALSE,"P";"Tab2",#N/A,FALSE,"P"}</definedName>
    <definedName name="zz" localSheetId="30" hidden="1">{"Tab1",#N/A,FALSE,"P";"Tab2",#N/A,FALSE,"P"}</definedName>
    <definedName name="zz" localSheetId="7" hidden="1">{"Tab1",#N/A,FALSE,"P";"Tab2",#N/A,FALSE,"P"}</definedName>
    <definedName name="zz" localSheetId="10" hidden="1">{"Tab1",#N/A,FALSE,"P";"Tab2",#N/A,FALSE,"P"}</definedName>
    <definedName name="zz" localSheetId="11" hidden="1">{"Tab1",#N/A,FALSE,"P";"Tab2",#N/A,FALSE,"P"}</definedName>
    <definedName name="zz" localSheetId="13" hidden="1">{"Tab1",#N/A,FALSE,"P";"Tab2",#N/A,FALSE,"P"}</definedName>
    <definedName name="zz" localSheetId="14" hidden="1">{"Tab1",#N/A,FALSE,"P";"Tab2",#N/A,FALSE,"P"}</definedName>
    <definedName name="zz" hidden="1">{"Tab1",#N/A,FALSE,"P";"Tab2",#N/A,FALSE,"P"}</definedName>
    <definedName name="zzz" localSheetId="15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localSheetId="21" hidden="1">{"'előző év december'!$A$2:$CP$214"}</definedName>
    <definedName name="zzz" localSheetId="23" hidden="1">{"'előző év december'!$A$2:$CP$214"}</definedName>
    <definedName name="zzz" localSheetId="24" hidden="1">{"'előző év december'!$A$2:$CP$214"}</definedName>
    <definedName name="zzz" localSheetId="25" hidden="1">{"'előző év december'!$A$2:$CP$214"}</definedName>
    <definedName name="zzz" localSheetId="27" hidden="1">{"'előző év december'!$A$2:$CP$214"}</definedName>
    <definedName name="zzz" localSheetId="28" hidden="1">{"'előző év december'!$A$2:$CP$214"}</definedName>
    <definedName name="zzz" localSheetId="29" hidden="1">{"'előző év december'!$A$2:$CP$214"}</definedName>
    <definedName name="zzz" localSheetId="30" hidden="1">{"'előző év december'!$A$2:$CP$214"}</definedName>
    <definedName name="zzz" localSheetId="7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4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3" l="1"/>
  <c r="A3" i="63"/>
  <c r="A4" i="63"/>
  <c r="A5" i="63"/>
  <c r="A6" i="63"/>
  <c r="A7" i="63"/>
  <c r="A8" i="63"/>
  <c r="A9" i="63"/>
  <c r="A10" i="63"/>
  <c r="B7" i="35" l="1"/>
  <c r="E6" i="35"/>
  <c r="E7" i="35" s="1"/>
  <c r="D6" i="35"/>
  <c r="D7" i="35" s="1"/>
  <c r="F6" i="35"/>
  <c r="F7" i="35" s="1"/>
  <c r="C6" i="35"/>
  <c r="C7" i="35" s="1"/>
  <c r="B6" i="35"/>
  <c r="D12" i="2" l="1"/>
  <c r="D11" i="2"/>
  <c r="B10" i="2"/>
  <c r="D9" i="2"/>
  <c r="D8" i="2"/>
  <c r="C3" i="2"/>
  <c r="D3" i="2" s="1"/>
  <c r="D6" i="2"/>
  <c r="D5" i="2"/>
  <c r="D4" i="2"/>
  <c r="B3" i="2"/>
  <c r="C10" i="2" l="1"/>
  <c r="D10" i="2" s="1"/>
  <c r="D7" i="2"/>
  <c r="I17" i="63" l="1"/>
  <c r="I19" i="63" s="1"/>
  <c r="I21" i="63" s="1"/>
  <c r="I23" i="63" s="1"/>
  <c r="H17" i="63"/>
  <c r="H19" i="63" s="1"/>
  <c r="H21" i="63" s="1"/>
  <c r="H23" i="63" s="1"/>
  <c r="C17" i="63"/>
  <c r="B17" i="63"/>
  <c r="I16" i="63"/>
  <c r="I18" i="63" s="1"/>
  <c r="I20" i="63" s="1"/>
  <c r="I22" i="63" s="1"/>
  <c r="I24" i="63" s="1"/>
  <c r="H16" i="63"/>
  <c r="H18" i="63" s="1"/>
  <c r="H20" i="63" s="1"/>
  <c r="H22" i="63" s="1"/>
  <c r="H24" i="63" s="1"/>
  <c r="C15" i="63"/>
  <c r="D15" i="63" s="1"/>
  <c r="G14" i="63"/>
  <c r="D14" i="63"/>
  <c r="C21" i="63"/>
  <c r="B18" i="63" l="1"/>
  <c r="C16" i="63"/>
  <c r="D16" i="63" s="1"/>
  <c r="C19" i="63"/>
  <c r="E15" i="63"/>
  <c r="F15" i="63" s="1"/>
  <c r="B19" i="63"/>
  <c r="C18" i="63"/>
  <c r="C20" i="63"/>
  <c r="C22" i="63"/>
  <c r="B16" i="63"/>
  <c r="B20" i="63"/>
  <c r="B22" i="63"/>
  <c r="B23" i="63"/>
  <c r="B21" i="63"/>
  <c r="C23" i="63"/>
  <c r="B15" i="63"/>
  <c r="E17" i="63" l="1"/>
  <c r="F17" i="63" s="1"/>
  <c r="G15" i="63"/>
  <c r="E16" i="63"/>
  <c r="D24" i="63"/>
  <c r="D17" i="63"/>
  <c r="D18" i="63" s="1"/>
  <c r="E19" i="63" l="1"/>
  <c r="F19" i="63" s="1"/>
  <c r="D19" i="63"/>
  <c r="G24" i="63"/>
  <c r="C24" i="63"/>
  <c r="F16" i="63"/>
  <c r="G16" i="63"/>
  <c r="E18" i="63"/>
  <c r="F18" i="63" s="1"/>
  <c r="G17" i="63"/>
  <c r="G19" i="63" l="1"/>
  <c r="E20" i="63"/>
  <c r="F20" i="63" s="1"/>
  <c r="D20" i="63"/>
  <c r="G18" i="63"/>
  <c r="E21" i="63" l="1"/>
  <c r="F21" i="63" s="1"/>
  <c r="D21" i="63"/>
  <c r="G20" i="63"/>
  <c r="E22" i="63" l="1"/>
  <c r="F22" i="63" s="1"/>
  <c r="D22" i="63"/>
  <c r="G21" i="63"/>
  <c r="E23" i="63" l="1"/>
  <c r="F23" i="63" s="1"/>
  <c r="D23" i="63"/>
  <c r="G22" i="63"/>
  <c r="G23" i="63" l="1"/>
  <c r="G34" i="62"/>
  <c r="J17" i="62"/>
  <c r="I17" i="62"/>
  <c r="I6" i="62" s="1"/>
  <c r="H17" i="62"/>
  <c r="F17" i="62"/>
  <c r="J14" i="62"/>
  <c r="I14" i="62"/>
  <c r="H14" i="62"/>
  <c r="F14" i="62"/>
  <c r="I13" i="62"/>
  <c r="J13" i="62" s="1"/>
  <c r="H13" i="62"/>
  <c r="F13" i="62"/>
  <c r="J12" i="62"/>
  <c r="I12" i="62"/>
  <c r="H12" i="62"/>
  <c r="F12" i="62"/>
  <c r="I10" i="62"/>
  <c r="J10" i="62" s="1"/>
  <c r="H10" i="62"/>
  <c r="F10" i="62"/>
  <c r="J9" i="62"/>
  <c r="I9" i="62"/>
  <c r="H9" i="62"/>
  <c r="F9" i="62"/>
  <c r="I8" i="62"/>
  <c r="J8" i="62" s="1"/>
  <c r="H8" i="62"/>
  <c r="F8" i="62"/>
  <c r="J6" i="62"/>
  <c r="H6" i="62"/>
  <c r="J5" i="62"/>
  <c r="I5" i="62"/>
  <c r="H5" i="62"/>
  <c r="J4" i="62"/>
  <c r="I4" i="62"/>
  <c r="H4" i="62"/>
  <c r="G4" i="62"/>
  <c r="F4" i="62"/>
  <c r="J3" i="62"/>
  <c r="I3" i="62"/>
  <c r="H3" i="62"/>
  <c r="G3" i="62"/>
  <c r="F3" i="62"/>
  <c r="C2" i="60" l="1"/>
  <c r="D2" i="60" s="1"/>
  <c r="E2" i="60" s="1"/>
  <c r="F2" i="60" s="1"/>
  <c r="I3" i="59"/>
  <c r="I4" i="59" s="1"/>
  <c r="H3" i="59"/>
  <c r="H4" i="59" s="1"/>
  <c r="G3" i="59"/>
  <c r="G4" i="59" s="1"/>
  <c r="F3" i="59"/>
  <c r="F4" i="59" s="1"/>
  <c r="E3" i="59"/>
  <c r="E4" i="59" s="1"/>
  <c r="D3" i="59"/>
  <c r="D4" i="59" s="1"/>
  <c r="H9" i="59"/>
  <c r="I9" i="59" s="1"/>
  <c r="J9" i="59" s="1"/>
  <c r="K9" i="59" s="1"/>
  <c r="L9" i="59" s="1"/>
  <c r="M9" i="59" s="1"/>
  <c r="H8" i="59"/>
  <c r="I8" i="59" s="1"/>
  <c r="J8" i="59" s="1"/>
  <c r="K8" i="59" s="1"/>
  <c r="L8" i="59" s="1"/>
  <c r="M8" i="59" s="1"/>
  <c r="H7" i="59"/>
  <c r="I7" i="59" s="1"/>
  <c r="J7" i="59" s="1"/>
  <c r="K7" i="59" s="1"/>
  <c r="L7" i="59" s="1"/>
  <c r="M7" i="59" s="1"/>
  <c r="H6" i="59"/>
  <c r="I6" i="59" s="1"/>
  <c r="J6" i="59" s="1"/>
  <c r="K6" i="59" s="1"/>
  <c r="L6" i="59" s="1"/>
  <c r="M6" i="59" s="1"/>
  <c r="H5" i="59"/>
  <c r="I5" i="59" s="1"/>
  <c r="J5" i="59" s="1"/>
  <c r="K5" i="59" s="1"/>
  <c r="L5" i="59" s="1"/>
  <c r="M5" i="59" s="1"/>
  <c r="M4" i="59"/>
  <c r="L4" i="59"/>
  <c r="K4" i="59"/>
  <c r="J4" i="59"/>
  <c r="C3" i="59"/>
  <c r="C4" i="59" s="1"/>
  <c r="B3" i="59"/>
  <c r="B4" i="59" s="1"/>
  <c r="C2" i="59"/>
  <c r="D2" i="59" s="1"/>
  <c r="E2" i="59" s="1"/>
  <c r="F2" i="59" s="1"/>
  <c r="G2" i="59" s="1"/>
  <c r="H2" i="59" s="1"/>
  <c r="I2" i="59" s="1"/>
  <c r="J2" i="59" s="1"/>
  <c r="K2" i="59" s="1"/>
  <c r="L2" i="59" s="1"/>
  <c r="L26" i="56" l="1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1" i="56"/>
  <c r="K21" i="56"/>
  <c r="J21" i="56"/>
  <c r="I21" i="56"/>
  <c r="H21" i="56"/>
  <c r="G21" i="56"/>
  <c r="F21" i="56"/>
  <c r="E21" i="56"/>
  <c r="D21" i="56"/>
  <c r="C21" i="56"/>
  <c r="C19" i="56"/>
  <c r="I18" i="56"/>
  <c r="L15" i="56"/>
  <c r="L20" i="56" s="1"/>
  <c r="K15" i="56"/>
  <c r="K20" i="56" s="1"/>
  <c r="H15" i="56"/>
  <c r="H20" i="56" s="1"/>
  <c r="G15" i="56"/>
  <c r="G20" i="56" s="1"/>
  <c r="F15" i="56"/>
  <c r="F20" i="56" s="1"/>
  <c r="E15" i="56"/>
  <c r="E20" i="56" s="1"/>
  <c r="L14" i="56"/>
  <c r="L19" i="56" s="1"/>
  <c r="K14" i="56"/>
  <c r="K19" i="56" s="1"/>
  <c r="J14" i="56"/>
  <c r="J19" i="56" s="1"/>
  <c r="I14" i="56"/>
  <c r="I19" i="56" s="1"/>
  <c r="H14" i="56"/>
  <c r="H19" i="56" s="1"/>
  <c r="G14" i="56"/>
  <c r="G19" i="56" s="1"/>
  <c r="F14" i="56"/>
  <c r="F19" i="56" s="1"/>
  <c r="E14" i="56"/>
  <c r="E19" i="56" s="1"/>
  <c r="D14" i="56"/>
  <c r="D19" i="56" s="1"/>
  <c r="C14" i="56"/>
  <c r="B14" i="56"/>
  <c r="L13" i="56"/>
  <c r="K13" i="56"/>
  <c r="K18" i="56" s="1"/>
  <c r="J13" i="56"/>
  <c r="J18" i="56" s="1"/>
  <c r="I13" i="56"/>
  <c r="H13" i="56"/>
  <c r="G13" i="56"/>
  <c r="F13" i="56"/>
  <c r="G18" i="56" s="1"/>
  <c r="E13" i="56"/>
  <c r="D13" i="56"/>
  <c r="D18" i="56" s="1"/>
  <c r="C13" i="56"/>
  <c r="B13" i="56"/>
  <c r="L12" i="56"/>
  <c r="K12" i="56"/>
  <c r="J12" i="56"/>
  <c r="I12" i="56"/>
  <c r="H12" i="56"/>
  <c r="K7" i="56"/>
  <c r="K16" i="56" s="1"/>
  <c r="K22" i="56" s="1"/>
  <c r="J7" i="56"/>
  <c r="J16" i="56" s="1"/>
  <c r="J22" i="56" s="1"/>
  <c r="I7" i="56"/>
  <c r="I16" i="56" s="1"/>
  <c r="I22" i="56" s="1"/>
  <c r="H7" i="56"/>
  <c r="H16" i="56" s="1"/>
  <c r="H22" i="56" s="1"/>
  <c r="E7" i="56"/>
  <c r="E16" i="56" s="1"/>
  <c r="E22" i="56" s="1"/>
  <c r="C7" i="56"/>
  <c r="C16" i="56" s="1"/>
  <c r="C22" i="56" s="1"/>
  <c r="L6" i="56"/>
  <c r="K6" i="56"/>
  <c r="J6" i="56"/>
  <c r="J15" i="56" s="1"/>
  <c r="J20" i="56" s="1"/>
  <c r="I6" i="56"/>
  <c r="I15" i="56" s="1"/>
  <c r="I20" i="56" s="1"/>
  <c r="H6" i="56"/>
  <c r="G6" i="56"/>
  <c r="F6" i="56"/>
  <c r="E6" i="56"/>
  <c r="D6" i="56"/>
  <c r="D15" i="56" s="1"/>
  <c r="D20" i="56" s="1"/>
  <c r="C6" i="56"/>
  <c r="C15" i="56" s="1"/>
  <c r="C20" i="56" s="1"/>
  <c r="B6" i="56"/>
  <c r="B15" i="56" s="1"/>
  <c r="L4" i="56"/>
  <c r="L7" i="56" s="1"/>
  <c r="L16" i="56" s="1"/>
  <c r="L22" i="56" s="1"/>
  <c r="K4" i="56"/>
  <c r="J4" i="56"/>
  <c r="I4" i="56"/>
  <c r="H4" i="56"/>
  <c r="G4" i="56"/>
  <c r="G7" i="56" s="1"/>
  <c r="G16" i="56" s="1"/>
  <c r="G22" i="56" s="1"/>
  <c r="F4" i="56"/>
  <c r="E4" i="56"/>
  <c r="D4" i="56"/>
  <c r="C4" i="56"/>
  <c r="B16" i="56"/>
  <c r="L4" i="55"/>
  <c r="K4" i="55"/>
  <c r="J4" i="55"/>
  <c r="I4" i="55"/>
  <c r="H3" i="55"/>
  <c r="H4" i="55" s="1"/>
  <c r="G3" i="55"/>
  <c r="G4" i="55" s="1"/>
  <c r="F3" i="55"/>
  <c r="F4" i="55" s="1"/>
  <c r="E3" i="55"/>
  <c r="E4" i="55" s="1"/>
  <c r="D3" i="55"/>
  <c r="D4" i="55" s="1"/>
  <c r="C3" i="55"/>
  <c r="C4" i="55" s="1"/>
  <c r="B3" i="55"/>
  <c r="B4" i="55" s="1"/>
  <c r="C2" i="55"/>
  <c r="D2" i="55" s="1"/>
  <c r="E2" i="55" s="1"/>
  <c r="F2" i="55" s="1"/>
  <c r="G2" i="55" s="1"/>
  <c r="H2" i="55" s="1"/>
  <c r="I2" i="55" s="1"/>
  <c r="J2" i="55" s="1"/>
  <c r="K2" i="55" s="1"/>
  <c r="L2" i="55" s="1"/>
  <c r="E18" i="56" l="1"/>
  <c r="F18" i="56"/>
  <c r="C18" i="56"/>
  <c r="F7" i="56"/>
  <c r="F16" i="56" s="1"/>
  <c r="F22" i="56" s="1"/>
  <c r="H18" i="56"/>
  <c r="D7" i="56"/>
  <c r="D16" i="56" s="1"/>
  <c r="D22" i="56" s="1"/>
  <c r="L18" i="56"/>
  <c r="F5" i="9" l="1"/>
  <c r="F7" i="9" s="1"/>
  <c r="E5" i="9"/>
  <c r="D5" i="9"/>
  <c r="D7" i="9" s="1"/>
  <c r="E7" i="9" l="1"/>
  <c r="E8" i="49" l="1"/>
  <c r="F8" i="49"/>
  <c r="D8" i="49"/>
  <c r="C7" i="49"/>
  <c r="D7" i="49"/>
  <c r="E7" i="49"/>
  <c r="F7" i="49"/>
  <c r="B7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Pavol Majher</author>
  </authors>
  <commentList>
    <comment ref="G34" authorId="0" shapeId="0" xr:uid="{25B6DAC7-6021-4F5F-9147-A03E57246475}">
      <text>
        <r>
          <rPr>
            <b/>
            <sz val="9"/>
            <color indexed="81"/>
            <rFont val="Tahoma"/>
            <family val="2"/>
          </rPr>
          <t>Pavol Majher:</t>
        </r>
        <r>
          <rPr>
            <sz val="9"/>
            <color indexed="81"/>
            <rFont val="Tahoma"/>
            <family val="2"/>
          </rPr>
          <t xml:space="preserve">
program stability</t>
        </r>
      </text>
    </comment>
  </commentList>
</comments>
</file>

<file path=xl/sharedStrings.xml><?xml version="1.0" encoding="utf-8"?>
<sst xmlns="http://schemas.openxmlformats.org/spreadsheetml/2006/main" count="721" uniqueCount="490">
  <si>
    <t xml:space="preserve">1. Saldo verejnej správy </t>
  </si>
  <si>
    <t>2. Cyklická zložka (MF SR)</t>
  </si>
  <si>
    <t>3. Jednorazové efekty (MF SR)</t>
  </si>
  <si>
    <t>4. Štrukturálne saldo (1-2-3)</t>
  </si>
  <si>
    <t>Zmena štrukturálneho salda (∆4)</t>
  </si>
  <si>
    <t xml:space="preserve"> Zdroj: MF SR</t>
  </si>
  <si>
    <t>S - skutočnosť, PS – program stability</t>
  </si>
  <si>
    <t>2020PS</t>
  </si>
  <si>
    <t>2021PS</t>
  </si>
  <si>
    <t>Zdroj: MF SR</t>
  </si>
  <si>
    <t>Tab 2: Štrukturálne saldo podľa MF SR (ESA2010, % HDP) </t>
  </si>
  <si>
    <r>
      <t>Tab 1: Ciele v oblasti salda a dlhu verejnej správy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(ESA2010, % HDP)</t>
    </r>
  </si>
  <si>
    <t>5. Zmena štrukturálneho salda (Δ4)/ Fiškálny kompakt</t>
  </si>
  <si>
    <t>produkčná medzera</t>
  </si>
  <si>
    <t>RRZ</t>
  </si>
  <si>
    <t>štrukturálne saldo</t>
  </si>
  <si>
    <t xml:space="preserve">Fiškálny impulz  </t>
  </si>
  <si>
    <t xml:space="preserve"> produkčná medzera</t>
  </si>
  <si>
    <t>imputácia  DPH z PPP projektu</t>
  </si>
  <si>
    <t>CELKOVO</t>
  </si>
  <si>
    <t>Zdroj: RRZ</t>
  </si>
  <si>
    <t>mil. eur</t>
  </si>
  <si>
    <t>Hrubý dlh VS (% HDP)</t>
  </si>
  <si>
    <t>-</t>
  </si>
  <si>
    <t>Tab 2: Štrukturálne saldo podľa MF SR</t>
  </si>
  <si>
    <t xml:space="preserve">Zoznam tabuliek a grafov použitých v materiáli: </t>
  </si>
  <si>
    <t>Tab 3: Výdavkové pravidlo podľa MF SR</t>
  </si>
  <si>
    <t>Jednoročná odchýlka</t>
  </si>
  <si>
    <t xml:space="preserve">Dvojročná odchýlka </t>
  </si>
  <si>
    <t>Tab 3: Výdavkové pravidlo podľa MF SR (ESA2010, % HDP) </t>
  </si>
  <si>
    <t>Reálny rast výdavkov upravený o príjmové opatrenia</t>
  </si>
  <si>
    <t xml:space="preserve">Výdavkové pravidlo </t>
  </si>
  <si>
    <t xml:space="preserve">Odchýlka od výdavkového pravidla </t>
  </si>
  <si>
    <t>Jednoročná odchýlka od výdavkového pravidla</t>
  </si>
  <si>
    <t>Dvojročná odchýlka od výdavkového pravidla</t>
  </si>
  <si>
    <t>2018S</t>
  </si>
  <si>
    <t>2022PS</t>
  </si>
  <si>
    <r>
      <t xml:space="preserve">2. Cyklická zložka </t>
    </r>
    <r>
      <rPr>
        <sz val="9"/>
        <color rgb="FF13B5EA"/>
        <rFont val="Constantia"/>
        <family val="1"/>
        <charset val="238"/>
      </rPr>
      <t>(RRZ)</t>
    </r>
  </si>
  <si>
    <t>časové rozlíšenie príjmov z DPH</t>
  </si>
  <si>
    <t>Príjmy z rozpočtu EÚ (RRZ)</t>
  </si>
  <si>
    <t>Saldo VS</t>
  </si>
  <si>
    <t>Zdroj: RRZ, MF SR</t>
  </si>
  <si>
    <t>Hrubý dlh VS</t>
  </si>
  <si>
    <t>2019S</t>
  </si>
  <si>
    <t>2023PS</t>
  </si>
  <si>
    <t>1. Saldo verejnej správy (cieľ)</t>
  </si>
  <si>
    <t>2. Saldo VS bez dodatočných opatrení (NPC scenár)</t>
  </si>
  <si>
    <t>3. Celkové opatrenia na dosiahnutie cieľov (1-2)</t>
  </si>
  <si>
    <t>4. Dodatočné opatrenia na dosiahnutie cieľov (3t - 3t-1)</t>
  </si>
  <si>
    <t>5. Hrubý dlh VS (pri splnení cieľov)</t>
  </si>
  <si>
    <t>6. Čistý dlh (pri splnení cieľov)</t>
  </si>
  <si>
    <t>Tab 1: Ciele v oblasti salda a dlhu verejnej správy</t>
  </si>
  <si>
    <t>Tab 4: Opatrenia prijaté na podporu ekonomiky</t>
  </si>
  <si>
    <t>Tab 5: RRZ odhad hospodárenia VS - NPC scenár</t>
  </si>
  <si>
    <t>Tab 6: Zmena štrukturálneho salda VS v rokoch 2020 až 2023 podľa RRZ</t>
  </si>
  <si>
    <t>Tab 7: Veľkosť potrebných opatrení</t>
  </si>
  <si>
    <t>Graf 1: Daňové a odvodové príjmy VS v rokoch 2019 až 2023</t>
  </si>
  <si>
    <t>Graf 2: Prognóza vývoja vybraných ekonom. ukazovateľov</t>
  </si>
  <si>
    <t>Graf 3: RRZ odhad salda VS v roku 2020</t>
  </si>
  <si>
    <t>Graf 4: Produkčná medzera v rokoch 2018 až 2023</t>
  </si>
  <si>
    <t>Graf 5: Štrukturálne saldo VS v rokoch 2018 až 2023</t>
  </si>
  <si>
    <t>Graf 6: Vývoj hrubého dlhu VS</t>
  </si>
  <si>
    <t>Graf 7: Príspevky k zmene dlhu</t>
  </si>
  <si>
    <t>Graf 8: Porovnanie cieľov programu stability voči odhadu RRZ</t>
  </si>
  <si>
    <t>Graf 9: Veľkosť opatrení voči NPC scenáru pri zostavení rozpočtu a v skutočnosti</t>
  </si>
  <si>
    <t>Graf 10: Vývoj štrukturálneho salda pri splnení rozpočtových cieľov</t>
  </si>
  <si>
    <t>Graf 11: Štrukturálne saldo a pravidlo o vyrovnanom rozpočte</t>
  </si>
  <si>
    <t>Graf 12: Vývoj hrubého dlhu pri splnení rozpočtových cieľov</t>
  </si>
  <si>
    <t>Graf 13: Vývoj hrubého dlhu a sankčné pásma dlhovej brzdy</t>
  </si>
  <si>
    <t>Graf 14: Predpokladané čerpanie EÚ príjmov v rokoch 2020-2023</t>
  </si>
  <si>
    <t>Graf 15: Fiškálny impulz v rokoch 2020-2023</t>
  </si>
  <si>
    <t>Graf 16: Ukazovateľ dlhodobej udržateľnosti pri naplnení cieľov programu stability</t>
  </si>
  <si>
    <t>Graf 17: Rozpätie prognóz medzinárodných a domácich inštitúcií vybraných krajín</t>
  </si>
  <si>
    <t>Hodnotenie strednodobých rozpočtových cieľov na roky 2020 až 2023</t>
  </si>
  <si>
    <t>opatrenia spojené s pandémiou COVID19</t>
  </si>
  <si>
    <t>zmena výšky odvodu do rozpočtu EÚ</t>
  </si>
  <si>
    <r>
      <t>Tab 6: Zmena štrukturálneho salda VS v rokoch 2020 až 2023 podľa RRZ</t>
    </r>
    <r>
      <rPr>
        <b/>
        <sz val="7"/>
        <color rgb="FF13B5EA"/>
        <rFont val="Constantia"/>
        <family val="1"/>
        <charset val="238"/>
      </rPr>
      <t xml:space="preserve"> </t>
    </r>
    <r>
      <rPr>
        <b/>
        <sz val="9"/>
        <color rgb="FF13B5EA"/>
        <rFont val="Constantia"/>
        <family val="1"/>
        <charset val="238"/>
      </rPr>
      <t>(ESA2010, % HDP)</t>
    </r>
  </si>
  <si>
    <r>
      <t xml:space="preserve">1. Saldo verejnej správy </t>
    </r>
    <r>
      <rPr>
        <sz val="9"/>
        <color rgb="FF13B5EA"/>
        <rFont val="Constantia"/>
        <family val="1"/>
        <charset val="238"/>
      </rPr>
      <t>(RRZ)</t>
    </r>
  </si>
  <si>
    <r>
      <t>3. Jednorazové efekty</t>
    </r>
    <r>
      <rPr>
        <sz val="8"/>
        <color rgb="FF13B5EA"/>
        <rFont val="Constantia"/>
        <family val="1"/>
        <charset val="238"/>
      </rPr>
      <t>*</t>
    </r>
    <r>
      <rPr>
        <sz val="9"/>
        <color rgb="FF000000"/>
        <rFont val="Constantia"/>
        <family val="1"/>
        <charset val="238"/>
      </rPr>
      <t xml:space="preserve"> </t>
    </r>
    <r>
      <rPr>
        <sz val="9"/>
        <color rgb="FF13B5EA"/>
        <rFont val="Constantia"/>
        <family val="1"/>
        <charset val="238"/>
      </rPr>
      <t>(RRZ)</t>
    </r>
  </si>
  <si>
    <t>p.m. Vlastné investície (bez EÚ fondov a spolufinancovania):</t>
  </si>
  <si>
    <t xml:space="preserve">          - medziročné vplyvy</t>
  </si>
  <si>
    <t xml:space="preserve">* Zoznam a popis jednorazových vplyvov je uvedený v Prílohe 5. Najvýznamnejší jednorazový vplyv majú v roku 2020 opatrenia prijaté v súvislosti s pandémiou (vo výške 0,9 % HDP). </t>
  </si>
  <si>
    <t>Zdroj: metodika RRZ, MF SR</t>
  </si>
  <si>
    <t>EK (jar 2020)</t>
  </si>
  <si>
    <t>Graf 4: Produkčná medzera v rokoch 2018 až 2023  ( % pot. HDP)</t>
  </si>
  <si>
    <t xml:space="preserve">Graf 5: Štrukturálne saldo VS v rokoch 2018 až 2023 </t>
  </si>
  <si>
    <t>MMF (april2020)</t>
  </si>
  <si>
    <r>
      <t>Graf 10: Vývoj štrukturálneho salda pri splnení rozpočtových cieľov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</si>
  <si>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r>
      <t>Graf 11: Štrukturálne saldo a pravidlo o vyrovnanom rozpočte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 xml:space="preserve">(% HDP) </t>
    </r>
  </si>
  <si>
    <t xml:space="preserve">Graf 14: Predpokladané čerpanie EÚ príjmov v rokoch 2020-2023 (% HDP) </t>
  </si>
  <si>
    <t>Príjmy z rozpočtu EÚ (PS 2020-2023)</t>
  </si>
  <si>
    <t>Príjmy z rozpočtu EÚ (VpMP apr2020)</t>
  </si>
  <si>
    <t>MF SR  (VpMP)</t>
  </si>
  <si>
    <t>MF SR  (PS 2020-2023)</t>
  </si>
  <si>
    <t>Štrukturálne saldo RRZ (NPC scenár)</t>
  </si>
  <si>
    <t>Štrukturálne saldo RRZ (PS ciele)</t>
  </si>
  <si>
    <t>Pravidlo o vyrovnanom rozpočte</t>
  </si>
  <si>
    <t>Odhad RRZ (NPC scenár)</t>
  </si>
  <si>
    <t>Odhad RRZ (PS ciele)</t>
  </si>
  <si>
    <t>Tab 10: Makroekonomická prognóza VpMP z júna 2020</t>
  </si>
  <si>
    <t>Ukazovateľ v %</t>
  </si>
  <si>
    <t>Skut.</t>
  </si>
  <si>
    <t>Prognóza VpMP z júna 2020 (rozdiel oproti prognóze VpMP z apríla 2020)</t>
  </si>
  <si>
    <t>HDP, reálny rast</t>
  </si>
  <si>
    <t>Spotreba domácností, reálny rast</t>
  </si>
  <si>
    <t>Spotreba verejnej správy, reálny rast</t>
  </si>
  <si>
    <t>Fixné investície, reálny rast</t>
  </si>
  <si>
    <t>Export tovarov a služieb, reálny rast</t>
  </si>
  <si>
    <t>Import tovarov a služieb, reálny rast</t>
  </si>
  <si>
    <t>Mzdová báza, rast v bežných cenách</t>
  </si>
  <si>
    <t>Inflácia, priemerná ročná; CPI</t>
  </si>
  <si>
    <t>Produkčná medzera (% HDP)</t>
  </si>
  <si>
    <t>Zdroj: KRRZ, ŠÚ SR, MF SR</t>
  </si>
  <si>
    <t>Graf 17: Rozpätie prognóz medzinárodných a domácich inštitúcií vybraných krajín</t>
  </si>
  <si>
    <t>svetový obchod</t>
  </si>
  <si>
    <t>eurozóna</t>
  </si>
  <si>
    <t>Nemecko</t>
  </si>
  <si>
    <t>Česko</t>
  </si>
  <si>
    <t>Poľsko</t>
  </si>
  <si>
    <t>Maďarsko</t>
  </si>
  <si>
    <t>Slovensko</t>
  </si>
  <si>
    <t>minimum</t>
  </si>
  <si>
    <t>priemer</t>
  </si>
  <si>
    <t>maximum</t>
  </si>
  <si>
    <t>Zdroje prognóz (apríl až jún 2020): OECD, EK, MMF, NBS, MF SR, KRRZ, IFO, Bundesbank, IW, HWWI, MF CR, ČNB, PNB, GKI</t>
  </si>
  <si>
    <t>Graf 18: Neistota prognózy rastu HDP na základe historických odchýlok prognóz od skutočnosti 2009-2013</t>
  </si>
  <si>
    <t>Min</t>
  </si>
  <si>
    <t>d80</t>
  </si>
  <si>
    <t>d60</t>
  </si>
  <si>
    <t>d40</t>
  </si>
  <si>
    <t>d20</t>
  </si>
  <si>
    <t>h20</t>
  </si>
  <si>
    <t>h40</t>
  </si>
  <si>
    <t>h60</t>
  </si>
  <si>
    <t>Max</t>
  </si>
  <si>
    <t>VpMP (jún 2020) + intervaly spoľahlivosti</t>
  </si>
  <si>
    <t xml:space="preserve"> - IFP rizikový scenár</t>
  </si>
  <si>
    <t>VpMP (apríl 2020)</t>
  </si>
  <si>
    <t>Zdroj: KRRZ, MF SR, IFP – MF SR (rizikový scenár)</t>
  </si>
  <si>
    <t xml:space="preserve">Graf 19: Prudký prepad a zotavenie očakávaní domácností a firiem </t>
  </si>
  <si>
    <t>Priemysel</t>
  </si>
  <si>
    <t>Služby</t>
  </si>
  <si>
    <t>Obchod</t>
  </si>
  <si>
    <t>Stavebníctvo</t>
  </si>
  <si>
    <t>Domácnosti (práva os)</t>
  </si>
  <si>
    <t>Zdroj: ŠÚ SR</t>
  </si>
  <si>
    <t xml:space="preserve">Graf 20: Prognózy miery nezamestnanosti podľa EK (%) </t>
  </si>
  <si>
    <t>Graf 20: Prognózy miery nezamestnanosti podľa EK</t>
  </si>
  <si>
    <t>MF SR(VpMP jún 2020)</t>
  </si>
  <si>
    <t>MF SR(VpMP apríl 2020)</t>
  </si>
  <si>
    <t>MF SR (NPC)</t>
  </si>
  <si>
    <t>RRZ (NPC)</t>
  </si>
  <si>
    <t>2. Odhad salda podľa NPC RRZ</t>
  </si>
  <si>
    <t>3. Veľkosť opatrení na dosiahnutie cieľov (1-2)</t>
  </si>
  <si>
    <t xml:space="preserve"> - potreba opatrení v mil. eur</t>
  </si>
  <si>
    <t>4. Veľkosť dodatočných opatrení (3t - 3t-1)</t>
  </si>
  <si>
    <t>* V roku 2020 ide o odhad vlády</t>
  </si>
  <si>
    <r>
      <t>1. Program stability 2020-2023 (ciele)</t>
    </r>
    <r>
      <rPr>
        <sz val="9"/>
        <color rgb="FF13B5EA"/>
        <rFont val="Constantia"/>
        <family val="1"/>
        <charset val="238"/>
      </rPr>
      <t>*</t>
    </r>
  </si>
  <si>
    <t>Tab 7: Veľkosť potrebných opatrení (ESA2010, % HDP)</t>
  </si>
  <si>
    <t>Tab 15: Jednorazové vplyvy v rokoch 2018-2023  (ESA2010, % HDP)</t>
  </si>
  <si>
    <t>Tab 15: Jednorazové vplyvy v rokoch 2018-2023</t>
  </si>
  <si>
    <t xml:space="preserve">Tab 11: Daňová prognóza RRZ z júna (porovnanie s PS) </t>
  </si>
  <si>
    <t>Tab 12: Daňová prognóza RRZ z júna (porovnanie s prognózou VpDP z júna)</t>
  </si>
  <si>
    <t>Skutočnosť</t>
  </si>
  <si>
    <t>Odhad RRZ</t>
  </si>
  <si>
    <t>Nominálny HDP</t>
  </si>
  <si>
    <t>2013</t>
  </si>
  <si>
    <r>
      <t>Graf 6: Vývoj hrubého dlhu VS</t>
    </r>
    <r>
      <rPr>
        <sz val="10"/>
        <color theme="1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</si>
  <si>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(mil. eur)</t>
  </si>
  <si>
    <t>Medziročná zmena hrubého dlhu</t>
  </si>
  <si>
    <t>Úrokové náklady</t>
  </si>
  <si>
    <t>Primárne saldo</t>
  </si>
  <si>
    <t>Zosúladenie deficitu a dlhu</t>
  </si>
  <si>
    <t>(% HDP)</t>
  </si>
  <si>
    <t>Príspevky k medziročnej zmene dlhu</t>
  </si>
  <si>
    <t xml:space="preserve"> - úrokové náklady</t>
  </si>
  <si>
    <t xml:space="preserve"> - primárne saldo</t>
  </si>
  <si>
    <t xml:space="preserve"> - nominálny HDP</t>
  </si>
  <si>
    <t xml:space="preserve"> - zosúladenie deficitu a dlhu</t>
  </si>
  <si>
    <t>nominálny ekonomický rast</t>
  </si>
  <si>
    <t>implicitná sadzba dlhu</t>
  </si>
  <si>
    <r>
      <t>Graf 7: Príspevky k zmene dlhu</t>
    </r>
    <r>
      <rPr>
        <sz val="10"/>
        <color theme="1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</si>
  <si>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Príspevky k zmene dlhu</t>
  </si>
  <si>
    <t>Veľkosť opatrení v jednotlivých rokoch (voči NPC RRZ, % HDP)</t>
  </si>
  <si>
    <t>Graf 8: Porovnanie cieľov programu stability voči odhadu RRZ (% HDP)</t>
  </si>
  <si>
    <t>Veľkosť potrebných opatrení (ESA2010, % HDP)</t>
  </si>
  <si>
    <t>Graf 9: Veľkosť opatrení voči NPC scenáru pri zostavení rozpočtu a v skutočnosti (% HDP)</t>
  </si>
  <si>
    <t>Schválený rozpočet</t>
  </si>
  <si>
    <t>Vyhodnotenie skutočnosti (podľa jarnej notifikácie)</t>
  </si>
  <si>
    <t xml:space="preserve">*RRZ začala vyhodnocovať veľkosť opatrení voči NPC scenáru na základe notifikovaných údajov od roku 2017. </t>
  </si>
  <si>
    <t>Pozn.: V roku 2021 ide o odhad veľkosti opatrení z programu stability</t>
  </si>
  <si>
    <r>
      <t>Zdroj:</t>
    </r>
    <r>
      <rPr>
        <i/>
        <sz val="8"/>
        <color rgb="FF13B5EA"/>
        <rFont val="Constantia"/>
        <family val="1"/>
        <charset val="238"/>
      </rPr>
      <t xml:space="preserve"> </t>
    </r>
    <r>
      <rPr>
        <i/>
        <sz val="8"/>
        <color rgb="FF00B0F0"/>
        <rFont val="Constantia"/>
        <family val="1"/>
        <charset val="238"/>
      </rPr>
      <t>RRZ, ŠÚ SR</t>
    </r>
  </si>
  <si>
    <t>2023</t>
  </si>
  <si>
    <t>Odhad RRZ (ciele PS 2020-2023)</t>
  </si>
  <si>
    <t>horný limit dlhu</t>
  </si>
  <si>
    <t>4. sankčné pásmo</t>
  </si>
  <si>
    <t>3. sankčné pásmo</t>
  </si>
  <si>
    <t>2. sankčné pásmo</t>
  </si>
  <si>
    <t>1. sankčné pásmo</t>
  </si>
  <si>
    <t>2012</t>
  </si>
  <si>
    <t xml:space="preserve">Graf 13: Vývoj hrubého dlhu a sankčné pásma dlhovej brzdy (% HDP) </t>
  </si>
  <si>
    <t>2019</t>
  </si>
  <si>
    <t>Odhad RRZ - NPC</t>
  </si>
  <si>
    <t>Odhad RRZ - ciele PS</t>
  </si>
  <si>
    <t>Graf 12: Vývoj hrubého dlhu pri splnení rozpočtových cieľov (% HDP)</t>
  </si>
  <si>
    <t>ZS 2019 (apríl 2020)</t>
  </si>
  <si>
    <t>Opatrenia 2020 a pandémia (apríl 2020)</t>
  </si>
  <si>
    <t>Ciele PS 2020-2023</t>
  </si>
  <si>
    <r>
      <t>Graf 16: Ukazovateľ dlhodobej udržateľnosti pri naplnení cieľov programu stability</t>
    </r>
    <r>
      <rPr>
        <sz val="11"/>
        <color theme="1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</si>
  <si>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t>Nízke riziká (hranica)</t>
  </si>
  <si>
    <t>Stredné riziká (hranica)</t>
  </si>
  <si>
    <t>Neistota</t>
  </si>
  <si>
    <t>Ukazovateľ</t>
  </si>
  <si>
    <t>ZS – základný scenár vývoja verejných financií                                           Zdroj: RRZ</t>
  </si>
  <si>
    <t>Dane z príjmov, ziskov a kapitálového majetku</t>
  </si>
  <si>
    <t>Daň z príjmov fyzických osôb</t>
  </si>
  <si>
    <t>Daň z príjmov právnických osôb</t>
  </si>
  <si>
    <t>Daň z príjmov vyberaná zrážkou</t>
  </si>
  <si>
    <t>Dane na tovary a služby</t>
  </si>
  <si>
    <t>Daň z pridanej hodnoty</t>
  </si>
  <si>
    <t>Spotrebné dane</t>
  </si>
  <si>
    <t>Dane z medzinárodného obchodu a transakcií</t>
  </si>
  <si>
    <t>Miestne dane</t>
  </si>
  <si>
    <t>Ostatné dane</t>
  </si>
  <si>
    <t>Sociálna poisťovňa</t>
  </si>
  <si>
    <t>Zdravotné poistenie</t>
  </si>
  <si>
    <t>Daňové príjmy a príjmy FSZP spolu</t>
  </si>
  <si>
    <t>Zdroj: KRRZ, MF SR</t>
  </si>
  <si>
    <t>(-35)</t>
  </si>
  <si>
    <t>(84)</t>
  </si>
  <si>
    <t>(75)</t>
  </si>
  <si>
    <t>(51)</t>
  </si>
  <si>
    <t>(61)</t>
  </si>
  <si>
    <t>(-50)</t>
  </si>
  <si>
    <t>(-102)</t>
  </si>
  <si>
    <t>(-137)</t>
  </si>
  <si>
    <t>(-106)</t>
  </si>
  <si>
    <t>(112)</t>
  </si>
  <si>
    <t>(159)</t>
  </si>
  <si>
    <t>(169)</t>
  </si>
  <si>
    <t>(11)</t>
  </si>
  <si>
    <t>(22)</t>
  </si>
  <si>
    <t>(18)</t>
  </si>
  <si>
    <t>(20)</t>
  </si>
  <si>
    <t>(311)</t>
  </si>
  <si>
    <t>(151)</t>
  </si>
  <si>
    <t>(-279)</t>
  </si>
  <si>
    <t>(-595)</t>
  </si>
  <si>
    <t>(312)</t>
  </si>
  <si>
    <t>(172)</t>
  </si>
  <si>
    <t>(-206)</t>
  </si>
  <si>
    <t>(-518)</t>
  </si>
  <si>
    <t>(-1)</t>
  </si>
  <si>
    <t>(-21)</t>
  </si>
  <si>
    <t>(-72)</t>
  </si>
  <si>
    <t>(-77)</t>
  </si>
  <si>
    <t>(5)</t>
  </si>
  <si>
    <t>(4)</t>
  </si>
  <si>
    <t>(7)</t>
  </si>
  <si>
    <t>(-3)</t>
  </si>
  <si>
    <t>(-155)</t>
  </si>
  <si>
    <t>(-307)</t>
  </si>
  <si>
    <t>(-344)</t>
  </si>
  <si>
    <t>(-356)</t>
  </si>
  <si>
    <t>(59)</t>
  </si>
  <si>
    <t>(76)</t>
  </si>
  <si>
    <t>(-80)</t>
  </si>
  <si>
    <t>(-133)</t>
  </si>
  <si>
    <t>(65)</t>
  </si>
  <si>
    <t>(-2)</t>
  </si>
  <si>
    <t>(-84)</t>
  </si>
  <si>
    <t>(-122)</t>
  </si>
  <si>
    <t>(258)</t>
  </si>
  <si>
    <t>(2)</t>
  </si>
  <si>
    <t>(-709)</t>
  </si>
  <si>
    <t>(-1155)</t>
  </si>
  <si>
    <t>Tab 11: Daňová prognóza RRZ z júna (porovnanie s PS) (ESA2010, mil. eur)</t>
  </si>
  <si>
    <t>Tab 12: Daňová prognóza RRZ z júna (porovnanie s prognózou VpDP z júna) (ESA2010, mil. eur)</t>
  </si>
  <si>
    <t>(-66)</t>
  </si>
  <si>
    <t>(113)</t>
  </si>
  <si>
    <t>(250)</t>
  </si>
  <si>
    <t>(349)</t>
  </si>
  <si>
    <t>(-9)</t>
  </si>
  <si>
    <t>(13)</t>
  </si>
  <si>
    <t>(29)</t>
  </si>
  <si>
    <t>(-71)</t>
  </si>
  <si>
    <t>(235)</t>
  </si>
  <si>
    <t>(315)</t>
  </si>
  <si>
    <t>(0)</t>
  </si>
  <si>
    <t>(8)</t>
  </si>
  <si>
    <t>(3)</t>
  </si>
  <si>
    <t>(-6)</t>
  </si>
  <si>
    <t>(25)</t>
  </si>
  <si>
    <t>(114)</t>
  </si>
  <si>
    <t>(141)</t>
  </si>
  <si>
    <t>(-16)</t>
  </si>
  <si>
    <t>(19)</t>
  </si>
  <si>
    <t>(101)</t>
  </si>
  <si>
    <t>(131)</t>
  </si>
  <si>
    <t>(10)</t>
  </si>
  <si>
    <t>(6)</t>
  </si>
  <si>
    <t>(1)</t>
  </si>
  <si>
    <t>(-5)</t>
  </si>
  <si>
    <t>(-10)</t>
  </si>
  <si>
    <t>(-20)</t>
  </si>
  <si>
    <t>(43)</t>
  </si>
  <si>
    <t>(63)</t>
  </si>
  <si>
    <t>(90)</t>
  </si>
  <si>
    <t>(9)</t>
  </si>
  <si>
    <t>(16)</t>
  </si>
  <si>
    <t>(433)</t>
  </si>
  <si>
    <t>(591)</t>
  </si>
  <si>
    <t>Graf 1: Daňové a odvodové príjmy VS v rokoch 2019 až 2023 (mld. eur)</t>
  </si>
  <si>
    <t>Program stability</t>
  </si>
  <si>
    <t>Prognóza VpDP - jún 2020</t>
  </si>
  <si>
    <t>Dodatočné opatrenia</t>
  </si>
  <si>
    <t>HDP b.c.  (VpMP apríl 2020)</t>
  </si>
  <si>
    <t>CPI  (VpMP apríl 2020)</t>
  </si>
  <si>
    <t>mzdy*  (VpMP apríl 2020)</t>
  </si>
  <si>
    <t>HDP b.c.  (VpMP jún 2020)</t>
  </si>
  <si>
    <t>CPI  (VpMP jún 2020)</t>
  </si>
  <si>
    <t>mzdy*  (VpMP jún 2020)</t>
  </si>
  <si>
    <t>Saldo VS - mil. eur</t>
  </si>
  <si>
    <t>Ciele PS</t>
  </si>
  <si>
    <t>Graf 2: Prognóza vývoja vybraných ekonom. ukazovateľov (rok 2020 = 100)</t>
  </si>
  <si>
    <t>VpMP april 2020</t>
  </si>
  <si>
    <t>HDP b.c.</t>
  </si>
  <si>
    <t>HDP b.c. rast</t>
  </si>
  <si>
    <t>CPI rast</t>
  </si>
  <si>
    <t>sukromne mzdy rast</t>
  </si>
  <si>
    <t>VpMP jun 2020</t>
  </si>
  <si>
    <t>VpDP april 2020</t>
  </si>
  <si>
    <t>VpDP jún 2020</t>
  </si>
  <si>
    <t>Daňové príjmy</t>
  </si>
  <si>
    <t>Tax revenues</t>
  </si>
  <si>
    <t>Vybrané nedaňové príjmy</t>
  </si>
  <si>
    <t>Selected non-tax revenues</t>
  </si>
  <si>
    <t>Sociálne transfery a dávky</t>
  </si>
  <si>
    <t>Social transfers</t>
  </si>
  <si>
    <t>Vzťahy s rozpočtom EÚ</t>
  </si>
  <si>
    <t>EU budget related transactions</t>
  </si>
  <si>
    <t>Ostatné výdavky ŠR</t>
  </si>
  <si>
    <t>State budget cash expenditures</t>
  </si>
  <si>
    <t>Hospodárenie samospráv</t>
  </si>
  <si>
    <t>Local governments</t>
  </si>
  <si>
    <t>Výdavky na zdravotníctvo</t>
  </si>
  <si>
    <t>Healthcare expenditures</t>
  </si>
  <si>
    <t>Hospodárenie ostatných subjektov VS</t>
  </si>
  <si>
    <t>Other GG entities</t>
  </si>
  <si>
    <t>Opatrenia vlády na pomoc ekonomike</t>
  </si>
  <si>
    <t>Other factors</t>
  </si>
  <si>
    <t>zmeny</t>
  </si>
  <si>
    <t>medzisúčet</t>
  </si>
  <si>
    <t>prechod osi x</t>
  </si>
  <si>
    <t>výplň</t>
  </si>
  <si>
    <t>zmena</t>
  </si>
  <si>
    <t>Saldo VS v roku 2020 (PS 2020-2023)</t>
  </si>
  <si>
    <t>RRZ odhad salda VS v roku 2020</t>
  </si>
  <si>
    <t>Graf 3: RRZ odhad salda VS v roku 2020 (rozdiely oproti PS 2020-2023, mil. eur)</t>
  </si>
  <si>
    <t>Tab 4:  Opatrenia prijaté na podporu ekonomiky (vplyv na saldo VS 2020, v mil. eur)</t>
  </si>
  <si>
    <t>PS 2020-2023</t>
  </si>
  <si>
    <t>Rozdiel</t>
  </si>
  <si>
    <t>Opatrenia financované z národných zdrojov spolu</t>
  </si>
  <si>
    <t>Úhrada PN v karanténe alebo domácej izolácii a OČR pre zamestnancov vo výške 55 % ich hrubej mzdy</t>
  </si>
  <si>
    <t>Podpora zachovania pracovných miest</t>
  </si>
  <si>
    <t>Odpustenie platby odvodov pre zavreté prevádzky</t>
  </si>
  <si>
    <t>Predlženie poberania dávky v nezamestnanosti a iné opatrenia v sociálnej oblasti</t>
  </si>
  <si>
    <t>Podpora zamestnanosti v materských školách*</t>
  </si>
  <si>
    <t>Dotácia na úhradu nájomného*</t>
  </si>
  <si>
    <t>Opatrenia financované z EÚ fondov** spolu</t>
  </si>
  <si>
    <t>*-opatrenia prijaté po schválení PS vládou</t>
  </si>
  <si>
    <t>Zdroj: MF SR, RRZ</t>
  </si>
  <si>
    <t>**-bez vplyvu na deficit VS</t>
  </si>
  <si>
    <t>Tab 5: RRZ odhad hospodárenia VS - NPC scenár (ESA 2010, v mil. Eur)</t>
  </si>
  <si>
    <t>RRZ Odhad</t>
  </si>
  <si>
    <t>1.Príjmy spolu</t>
  </si>
  <si>
    <t>2. Výdavky spolu</t>
  </si>
  <si>
    <t>3. Saldo VS (2-1)</t>
  </si>
  <si>
    <t>- v % HDP</t>
  </si>
  <si>
    <t>Zdroj:  MF SR, RRZ</t>
  </si>
  <si>
    <t>Tab 8: Riziká a zdroje ich krytia v rokoch 2020 až 2022 (rozdiel oproti RVS 2020-2022, v mil. eur)</t>
  </si>
  <si>
    <t>1. Saldo verejnej správy - RVS 2020-2022</t>
  </si>
  <si>
    <t>2. Saldo verejnej správy v roku 2019 - RRZ (jún 2020)</t>
  </si>
  <si>
    <t>3. Rozdiel oproti rozpočtu (2-1)</t>
  </si>
  <si>
    <t>Vplyv pandémie</t>
  </si>
  <si>
    <t>Opatrenia vlády na podporu ekonomiky</t>
  </si>
  <si>
    <t>Nákupy zdravotníckeho materiálu</t>
  </si>
  <si>
    <t>DPPO</t>
  </si>
  <si>
    <t>DPFO</t>
  </si>
  <si>
    <t>DPH</t>
  </si>
  <si>
    <t>E-kasa a nanomarkery</t>
  </si>
  <si>
    <t>Sociálne odvody</t>
  </si>
  <si>
    <t>Zdravotné odvody</t>
  </si>
  <si>
    <t>Dividendy ŠR a MH Manažment</t>
  </si>
  <si>
    <t>Kapitálové príjmy ŠR</t>
  </si>
  <si>
    <t>Ostatné nedaňové príjmy ŠR</t>
  </si>
  <si>
    <t>Emisné kvóty</t>
  </si>
  <si>
    <t>Poplatok EOSA</t>
  </si>
  <si>
    <t>Odvod na vyradenie jadr. zariadení</t>
  </si>
  <si>
    <t>Sociálne dávky MPSVaR</t>
  </si>
  <si>
    <t>Výdavky Sociálnej poisťovne</t>
  </si>
  <si>
    <t>Transfer do rozpočtu EÚ</t>
  </si>
  <si>
    <t>Spolufinancovanie</t>
  </si>
  <si>
    <t>Rezerva na prostriedky EÚ</t>
  </si>
  <si>
    <t>Korekcie k čerpaniu EÚ fondov</t>
  </si>
  <si>
    <t>Vybrané výdavky ŠR</t>
  </si>
  <si>
    <t>Bežné rezervy ŠR (okrem EÚ a miezd)</t>
  </si>
  <si>
    <t>Mzdy (vrátane rezervy)</t>
  </si>
  <si>
    <t>Tovary a služby</t>
  </si>
  <si>
    <t>Úroky</t>
  </si>
  <si>
    <t>Ostatné bežné výdavky ŠR</t>
  </si>
  <si>
    <t>Kapitálové výdavky ŠR (vrátane rezervy)</t>
  </si>
  <si>
    <t>Hospodárenie samospráv (bez daní)</t>
  </si>
  <si>
    <t>Obce</t>
  </si>
  <si>
    <t>VÚC</t>
  </si>
  <si>
    <t>Zdravotná starostlivosť</t>
  </si>
  <si>
    <t>Výdavky akcionárom</t>
  </si>
  <si>
    <t>Hospodárenie nemocníc</t>
  </si>
  <si>
    <t>Prevádzkové výdavky zdrav. poisťovní</t>
  </si>
  <si>
    <t>Vybrané subjekty VS</t>
  </si>
  <si>
    <t>Správny fond Sociálnej poisťovne</t>
  </si>
  <si>
    <t>ŽSR</t>
  </si>
  <si>
    <t>ZSSK</t>
  </si>
  <si>
    <t>NDS</t>
  </si>
  <si>
    <t>Ostatné subjekty</t>
  </si>
  <si>
    <t>Ostatné</t>
  </si>
  <si>
    <t>Tab 9: Riziká a zdroje ich krytia v rokoch 2020 až 2022 (rozdiel oproti RVS 2020-2022, v % HDP)</t>
  </si>
  <si>
    <t>% HDP</t>
  </si>
  <si>
    <t>1. Saldo verejnej správy v roku 2019 - RVS 2019-2021</t>
  </si>
  <si>
    <t>2. Saldo verejnej správy v roku 2019 - RRZ (jún 2019)</t>
  </si>
  <si>
    <t>Environmentálny fond</t>
  </si>
  <si>
    <t>Tab 13: RRZ odhad bilancie príjmov a výdavkov verejnej správy - NPC scenár (ESA2010, mil. eur) </t>
  </si>
  <si>
    <t>2020O</t>
  </si>
  <si>
    <t>2021O</t>
  </si>
  <si>
    <t>2022O</t>
  </si>
  <si>
    <t>2023O</t>
  </si>
  <si>
    <t>Príjmy spolu</t>
  </si>
  <si>
    <t>Dane z produkcie a dovozu</t>
  </si>
  <si>
    <t xml:space="preserve"> - Daň z pridanej hodnoty (spolu so zdrojom EÚ)</t>
  </si>
  <si>
    <t xml:space="preserve"> - Spotrebné dane</t>
  </si>
  <si>
    <t xml:space="preserve"> - Daň z nehnuteľnosti</t>
  </si>
  <si>
    <t xml:space="preserve"> - Osobitný odvod finančných inštitúcií</t>
  </si>
  <si>
    <t xml:space="preserve"> - Ostatné</t>
  </si>
  <si>
    <t>Bežné dane z dôchodkov, majetku</t>
  </si>
  <si>
    <t xml:space="preserve"> - Daň z príjmov fyzických osôb</t>
  </si>
  <si>
    <t xml:space="preserve"> - Daň z príjmov právnických osôb</t>
  </si>
  <si>
    <t xml:space="preserve"> - Daň z príjmov vyberaná zrážkou</t>
  </si>
  <si>
    <t xml:space="preserve"> - Dane z majetku a iné</t>
  </si>
  <si>
    <t>Dane z kapitálu</t>
  </si>
  <si>
    <t>Príspevky na sociálne zabezpečenie</t>
  </si>
  <si>
    <t>Skutočné príspevky na sociálne zabezpečenie spolu</t>
  </si>
  <si>
    <t>Imputované príspevky na sociálne zabezpečenie</t>
  </si>
  <si>
    <t xml:space="preserve">Nedaňové príjmy </t>
  </si>
  <si>
    <t>Tržby</t>
  </si>
  <si>
    <t>Dôchodky z majetku, z ktorých</t>
  </si>
  <si>
    <t xml:space="preserve"> - Dividendy</t>
  </si>
  <si>
    <t xml:space="preserve"> - Úroky</t>
  </si>
  <si>
    <t>Granty a transfery</t>
  </si>
  <si>
    <t>z toho: z EÚ</t>
  </si>
  <si>
    <t>Výdavky spolu</t>
  </si>
  <si>
    <t>Bežné výdavky</t>
  </si>
  <si>
    <t>Kompenzácie zamestnancov</t>
  </si>
  <si>
    <t>Medzispotreba</t>
  </si>
  <si>
    <t>Dane</t>
  </si>
  <si>
    <t>Subvencie</t>
  </si>
  <si>
    <t>Dôchodky z majetku</t>
  </si>
  <si>
    <t xml:space="preserve"> - Úrokové náklady</t>
  </si>
  <si>
    <t>Celkové sociálne transfery</t>
  </si>
  <si>
    <t xml:space="preserve"> - Sociálne dávky okrem natur. soc. transferov</t>
  </si>
  <si>
    <t xml:space="preserve">                 Aktívne opatrenia trhu práce</t>
  </si>
  <si>
    <t xml:space="preserve">                 Nemocenské dávky</t>
  </si>
  <si>
    <t xml:space="preserve">                 Dôchodkové dávky </t>
  </si>
  <si>
    <t xml:space="preserve">                 Dávky v nezamestnanosti</t>
  </si>
  <si>
    <t xml:space="preserve">                 Štátne sociálne dávky a podpora</t>
  </si>
  <si>
    <t xml:space="preserve">                 Plat. poistné za skupiny osôb ustan. zákonom</t>
  </si>
  <si>
    <t xml:space="preserve"> - Naturálne sociálne transfery (zdrav. zariadenia)</t>
  </si>
  <si>
    <t>Ostatné bežné transfery</t>
  </si>
  <si>
    <t>z toho: Odvody do rozpočtu EÚ</t>
  </si>
  <si>
    <t>Kapitálové výdavky</t>
  </si>
  <si>
    <t>Kapitálové investície</t>
  </si>
  <si>
    <t>Kapitálové transfery</t>
  </si>
  <si>
    <t>Čisté pôžičky poskytnuté / prijaté</t>
  </si>
  <si>
    <t>S – skutočnosť, O – odhad RRZ podľa NPC scenára</t>
  </si>
  <si>
    <t>Tab 14: RRZ odhad bilancie príjmov a výdavkov verejnej správy - NPC scenár (ESA2010, v % HDP) </t>
  </si>
  <si>
    <t xml:space="preserve">Tab 8: Riziká a zdroje ich krytia v rokoch 2020 až 2022 </t>
  </si>
  <si>
    <t>Tab 9: Riziká a zdroje ich krytia v rokoch 2020 až 2022</t>
  </si>
  <si>
    <t xml:space="preserve">Tab 13: RRZ odhad vývoja príjmov a výdavkov VS - NPC scenár </t>
  </si>
  <si>
    <t xml:space="preserve">Tab 14: RRZ odhad vývoja príjmov a výdavkov VS - NPC scenár </t>
  </si>
  <si>
    <t>RRZ (PS ciele)</t>
  </si>
  <si>
    <t>Graf 15: Fiškálny impulz v rokoch 2019-2023 (% HDP)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</si>
</sst>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0.0"/>
    <numFmt numFmtId="166" formatCode="#,##0.0"/>
    <numFmt numFmtId="167" formatCode="_-* #,##0.00\ _S_k_-;\-* #,##0.00\ _S_k_-;_-* \-??\ _S_k_-;_-@_-"/>
    <numFmt numFmtId="168" formatCode="[Blue]\(\+#0.0\);[Red]\(\-#0.0\)"/>
    <numFmt numFmtId="169" formatCode="[$-409]mmm\-yy;@"/>
    <numFmt numFmtId="170" formatCode="mm/yy;@"/>
    <numFmt numFmtId="171" formatCode="yyyy"/>
    <numFmt numFmtId="172" formatCode="#,##0.000"/>
    <numFmt numFmtId="173" formatCode="#,##0.0000"/>
    <numFmt numFmtId="174" formatCode="\+0;\-0;0"/>
    <numFmt numFmtId="175" formatCode="\+0.00;\-0.00;0.00"/>
  </numFmts>
  <fonts count="109" x14ac:knownFonts="1">
    <font>
      <sz val="10"/>
      <color theme="1"/>
      <name val="Constanti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b/>
      <sz val="9"/>
      <color rgb="FF13B5EA"/>
      <name val="Constantia"/>
      <family val="1"/>
      <charset val="238"/>
    </font>
    <font>
      <sz val="9"/>
      <color rgb="FFFFFFFF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sz val="9"/>
      <name val="Constantia"/>
      <family val="1"/>
      <charset val="238"/>
    </font>
    <font>
      <b/>
      <sz val="9"/>
      <name val="Constantia"/>
      <family val="1"/>
      <charset val="238"/>
    </font>
    <font>
      <i/>
      <sz val="9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0"/>
      <color theme="1"/>
      <name val="Constantia"/>
      <family val="1"/>
      <charset val="238"/>
    </font>
    <font>
      <sz val="9"/>
      <color rgb="FF13B5EA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onstant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i/>
      <sz val="9"/>
      <color theme="1"/>
      <name val="Constantia"/>
      <family val="1"/>
      <charset val="238"/>
    </font>
    <font>
      <i/>
      <sz val="8"/>
      <color rgb="FF00B0F0"/>
      <name val="Constantia"/>
      <family val="1"/>
      <charset val="238"/>
    </font>
    <font>
      <sz val="10"/>
      <name val="Arial"/>
      <family val="2"/>
      <charset val="238"/>
    </font>
    <font>
      <sz val="9"/>
      <color theme="0"/>
      <name val="Constantia"/>
      <family val="1"/>
      <charset val="238"/>
    </font>
    <font>
      <b/>
      <sz val="9"/>
      <color theme="0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sz val="9"/>
      <color rgb="FF000000"/>
      <name val="Constantia"/>
      <family val="1"/>
      <charset val="238"/>
    </font>
    <font>
      <b/>
      <sz val="9"/>
      <color rgb="FF00B0F0"/>
      <name val="Constantia"/>
      <family val="1"/>
      <charset val="238"/>
    </font>
    <font>
      <sz val="10"/>
      <name val="Constantia"/>
      <family val="1"/>
      <charset val="238"/>
    </font>
    <font>
      <b/>
      <sz val="10"/>
      <color theme="0"/>
      <name val="Constantia"/>
      <family val="1"/>
      <charset val="238"/>
    </font>
    <font>
      <sz val="11"/>
      <color indexed="8"/>
      <name val="Calibri"/>
      <family val="2"/>
    </font>
    <font>
      <b/>
      <sz val="10"/>
      <color theme="1"/>
      <name val="Constantia"/>
      <family val="1"/>
      <charset val="238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vertAlign val="superscript"/>
      <sz val="10"/>
      <name val="Verdana"/>
      <family val="2"/>
    </font>
    <font>
      <sz val="8"/>
      <name val="Arial"/>
      <family val="2"/>
    </font>
    <font>
      <sz val="10"/>
      <color rgb="FFFF0000"/>
      <name val="Constantia"/>
      <family val="1"/>
      <charset val="238"/>
    </font>
    <font>
      <sz val="10"/>
      <color rgb="FFFF0000"/>
      <name val="Arial"/>
      <family val="2"/>
      <charset val="238"/>
    </font>
    <font>
      <b/>
      <sz val="9"/>
      <color theme="1"/>
      <name val="Constantia"/>
      <family val="1"/>
      <charset val="238"/>
    </font>
    <font>
      <sz val="11"/>
      <color theme="1"/>
      <name val="Arial Narrow"/>
      <family val="2"/>
      <charset val="238"/>
    </font>
    <font>
      <sz val="10"/>
      <name val="times new roman"/>
      <family val="1"/>
      <charset val="238"/>
    </font>
    <font>
      <sz val="11"/>
      <color theme="1"/>
      <name val="Constantia"/>
      <family val="1"/>
      <charset val="238"/>
    </font>
    <font>
      <b/>
      <sz val="16"/>
      <color rgb="FF13B5EA"/>
      <name val="Constantia"/>
      <family val="1"/>
      <charset val="238"/>
    </font>
    <font>
      <b/>
      <sz val="10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sz val="10"/>
      <color rgb="FFFFFFFF"/>
      <name val="Constantia"/>
      <family val="1"/>
      <charset val="238"/>
    </font>
    <font>
      <b/>
      <sz val="11"/>
      <color rgb="FFFFFFFF"/>
      <name val="Constantia"/>
      <family val="1"/>
      <charset val="238"/>
    </font>
    <font>
      <b/>
      <sz val="9"/>
      <color rgb="FFF2F2F2"/>
      <name val="Constantia"/>
      <family val="1"/>
      <charset val="238"/>
    </font>
    <font>
      <sz val="11"/>
      <color indexed="8"/>
      <name val="Arial Narrow"/>
      <family val="2"/>
      <charset val="238"/>
    </font>
    <font>
      <sz val="11"/>
      <name val="Calibri"/>
      <family val="2"/>
      <charset val="238"/>
    </font>
    <font>
      <sz val="9"/>
      <color theme="1"/>
      <name val="Constantia"/>
      <family val="1"/>
    </font>
    <font>
      <sz val="10"/>
      <color theme="1"/>
      <name val="Calibri"/>
      <family val="2"/>
      <charset val="238"/>
      <scheme val="minor"/>
    </font>
    <font>
      <b/>
      <sz val="7"/>
      <color rgb="FF13B5EA"/>
      <name val="Constantia"/>
      <family val="1"/>
      <charset val="238"/>
    </font>
    <font>
      <sz val="8"/>
      <color rgb="FF13B5EA"/>
      <name val="Constantia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0"/>
      <color indexed="40"/>
      <name val="Constantia"/>
      <family val="1"/>
      <charset val="238"/>
    </font>
    <font>
      <i/>
      <sz val="8"/>
      <color theme="0"/>
      <name val="Constantia"/>
      <family val="1"/>
      <charset val="238"/>
    </font>
    <font>
      <sz val="11"/>
      <color theme="0" tint="-0.249977111117893"/>
      <name val="Calibri"/>
      <family val="2"/>
      <charset val="238"/>
      <scheme val="minor"/>
    </font>
    <font>
      <sz val="10"/>
      <color theme="0"/>
      <name val="Constantia"/>
      <family val="1"/>
      <charset val="238"/>
    </font>
    <font>
      <sz val="10"/>
      <color rgb="FF00B0F0"/>
      <name val="Constantia"/>
      <family val="1"/>
      <charset val="238"/>
    </font>
    <font>
      <i/>
      <sz val="10"/>
      <color rgb="FF00B0F0"/>
      <name val="Constantia"/>
      <family val="1"/>
      <charset val="238"/>
    </font>
    <font>
      <u/>
      <sz val="10"/>
      <color theme="10"/>
      <name val="Constantia"/>
      <family val="2"/>
      <charset val="238"/>
    </font>
    <font>
      <sz val="11"/>
      <color rgb="FF000000"/>
      <name val="Calibri"/>
      <family val="2"/>
      <charset val="238"/>
    </font>
    <font>
      <sz val="11"/>
      <name val="Constantia"/>
      <family val="1"/>
      <charset val="238"/>
    </font>
    <font>
      <sz val="9"/>
      <color rgb="FFFF0000"/>
      <name val="Constantia"/>
      <family val="1"/>
      <charset val="238"/>
    </font>
    <font>
      <sz val="10"/>
      <color rgb="FFFFFFFF"/>
      <name val="Constantia"/>
      <family val="1"/>
    </font>
    <font>
      <b/>
      <sz val="10"/>
      <color rgb="FFFFFFFF"/>
      <name val="Constantia"/>
      <family val="1"/>
    </font>
    <font>
      <b/>
      <sz val="9"/>
      <name val="Constantia"/>
      <family val="1"/>
    </font>
    <font>
      <b/>
      <sz val="9"/>
      <color rgb="FF000000"/>
      <name val="Constantia"/>
      <family val="1"/>
    </font>
    <font>
      <b/>
      <sz val="9"/>
      <color rgb="FFFF0000"/>
      <name val="Constantia"/>
      <family val="1"/>
    </font>
    <font>
      <b/>
      <sz val="9"/>
      <color rgb="FF0000FF"/>
      <name val="Constantia"/>
      <family val="1"/>
    </font>
    <font>
      <sz val="9"/>
      <name val="Constantia"/>
      <family val="1"/>
    </font>
    <font>
      <sz val="9"/>
      <color rgb="FF000000"/>
      <name val="Constantia"/>
      <family val="1"/>
    </font>
    <font>
      <sz val="9"/>
      <color rgb="FF0000FF"/>
      <name val="Constantia"/>
      <family val="1"/>
    </font>
    <font>
      <sz val="9"/>
      <color rgb="FFFF0000"/>
      <name val="Constantia"/>
      <family val="1"/>
    </font>
    <font>
      <b/>
      <sz val="9"/>
      <color rgb="FF13B5EA"/>
      <name val="Constant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249977111117893"/>
      <name val="Constantia"/>
      <family val="1"/>
      <charset val="238"/>
    </font>
    <font>
      <b/>
      <sz val="11"/>
      <color theme="1"/>
      <name val="Constantia"/>
      <family val="1"/>
      <charset val="238"/>
    </font>
    <font>
      <b/>
      <sz val="11"/>
      <color rgb="FFFF0000"/>
      <name val="Constantia"/>
      <family val="1"/>
      <charset val="238"/>
    </font>
    <font>
      <b/>
      <sz val="11"/>
      <name val="Constantia"/>
      <family val="1"/>
      <charset val="238"/>
    </font>
    <font>
      <sz val="11"/>
      <color theme="0" tint="-0.34998626667073579"/>
      <name val="Constantia"/>
      <family val="1"/>
      <charset val="238"/>
    </font>
    <font>
      <sz val="11"/>
      <color rgb="FF000000"/>
      <name val="Constantia"/>
      <family val="1"/>
      <charset val="238"/>
    </font>
    <font>
      <sz val="11"/>
      <name val="Calibri"/>
      <family val="2"/>
    </font>
    <font>
      <b/>
      <sz val="11"/>
      <color theme="0" tint="-0.249977111117893"/>
      <name val="Calibri"/>
      <family val="2"/>
      <charset val="238"/>
    </font>
    <font>
      <b/>
      <sz val="11"/>
      <color rgb="FF13B5EA"/>
      <name val="Constantia"/>
      <family val="1"/>
    </font>
    <font>
      <b/>
      <sz val="9"/>
      <color theme="0"/>
      <name val="Constantia"/>
      <family val="1"/>
    </font>
    <font>
      <b/>
      <sz val="9"/>
      <color theme="1"/>
      <name val="Constantia"/>
      <family val="1"/>
    </font>
    <font>
      <i/>
      <sz val="9"/>
      <color rgb="FF13B5EA"/>
      <name val="Constantia"/>
      <family val="1"/>
    </font>
    <font>
      <sz val="9"/>
      <color theme="0"/>
      <name val="Constantia"/>
      <family val="1"/>
    </font>
    <font>
      <b/>
      <i/>
      <sz val="9"/>
      <color rgb="FF13B5EA"/>
      <name val="Constantia"/>
      <family val="1"/>
    </font>
    <font>
      <i/>
      <sz val="9"/>
      <color theme="1"/>
      <name val="Constantia"/>
      <family val="1"/>
    </font>
    <font>
      <b/>
      <sz val="11"/>
      <color rgb="FF13B5EA"/>
      <name val="Constantia"/>
      <family val="1"/>
      <charset val="238"/>
    </font>
    <font>
      <b/>
      <sz val="10"/>
      <color rgb="FF13B5EA"/>
      <name val="Constantia"/>
      <family val="1"/>
    </font>
    <font>
      <b/>
      <sz val="9"/>
      <color rgb="FFFFFFFF"/>
      <name val="Constantia"/>
      <family val="1"/>
    </font>
    <font>
      <i/>
      <sz val="8"/>
      <color rgb="FF13B5EA"/>
      <name val="Constantia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3B5EA"/>
        <bgColor rgb="FF000000"/>
      </patternFill>
    </fill>
    <fill>
      <patternFill patternType="solid">
        <fgColor rgb="FFDCB47B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/>
      <right/>
      <top/>
      <bottom style="medium">
        <color rgb="FF13B5EA"/>
      </bottom>
      <diagonal/>
    </border>
    <border>
      <left/>
      <right/>
      <top style="medium">
        <color rgb="FF13B5EA"/>
      </top>
      <bottom/>
      <diagonal/>
    </border>
    <border>
      <left style="medium">
        <color theme="0"/>
      </left>
      <right style="thin">
        <color theme="0"/>
      </right>
      <top style="medium">
        <color rgb="FF13B5EA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 style="thin">
        <color rgb="FF13B5EA"/>
      </top>
      <bottom style="thin">
        <color rgb="FF13B5EA"/>
      </bottom>
      <diagonal/>
    </border>
    <border>
      <left style="thin">
        <color rgb="FF13B5EA"/>
      </left>
      <right/>
      <top/>
      <bottom/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3" fillId="0" borderId="0"/>
    <xf numFmtId="0" fontId="30" fillId="0" borderId="0"/>
    <xf numFmtId="164" fontId="30" fillId="0" borderId="0" applyFont="0" applyFill="0" applyBorder="0" applyAlignment="0" applyProtection="0"/>
    <xf numFmtId="0" fontId="38" fillId="0" borderId="0"/>
    <xf numFmtId="167" fontId="30" fillId="0" borderId="0" applyFill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50" fillId="0" borderId="0"/>
    <xf numFmtId="0" fontId="30" fillId="0" borderId="0"/>
    <xf numFmtId="0" fontId="51" fillId="0" borderId="0"/>
    <xf numFmtId="0" fontId="50" fillId="0" borderId="0"/>
    <xf numFmtId="9" fontId="30" fillId="0" borderId="0" applyFont="0" applyFill="0" applyBorder="0" applyAlignment="0" applyProtection="0"/>
    <xf numFmtId="0" fontId="30" fillId="0" borderId="0"/>
    <xf numFmtId="0" fontId="23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169" fontId="51" fillId="0" borderId="0"/>
    <xf numFmtId="0" fontId="30" fillId="0" borderId="0"/>
    <xf numFmtId="0" fontId="23" fillId="0" borderId="0"/>
    <xf numFmtId="0" fontId="23" fillId="0" borderId="0"/>
    <xf numFmtId="0" fontId="6" fillId="0" borderId="0"/>
    <xf numFmtId="0" fontId="59" fillId="0" borderId="0"/>
    <xf numFmtId="0" fontId="6" fillId="0" borderId="0"/>
    <xf numFmtId="0" fontId="6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0" fillId="0" borderId="0"/>
    <xf numFmtId="0" fontId="72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95" fillId="0" borderId="0"/>
  </cellStyleXfs>
  <cellXfs count="457">
    <xf numFmtId="0" fontId="0" fillId="0" borderId="0" xfId="0"/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/>
    <xf numFmtId="0" fontId="26" fillId="0" borderId="0" xfId="0" applyFont="1"/>
    <xf numFmtId="0" fontId="13" fillId="2" borderId="0" xfId="0" applyFont="1" applyFill="1" applyAlignment="1">
      <alignment horizontal="justify" vertical="center" wrapText="1"/>
    </xf>
    <xf numFmtId="0" fontId="14" fillId="2" borderId="0" xfId="0" applyFont="1" applyFill="1" applyAlignment="1">
      <alignment horizontal="center" vertical="center"/>
    </xf>
    <xf numFmtId="0" fontId="30" fillId="0" borderId="0" xfId="2"/>
    <xf numFmtId="0" fontId="30" fillId="0" borderId="0" xfId="2" applyFill="1"/>
    <xf numFmtId="165" fontId="35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27" fillId="0" borderId="0" xfId="0" applyFont="1"/>
    <xf numFmtId="0" fontId="36" fillId="0" borderId="0" xfId="2" applyFont="1"/>
    <xf numFmtId="0" fontId="19" fillId="0" borderId="0" xfId="6" applyFont="1"/>
    <xf numFmtId="0" fontId="26" fillId="0" borderId="0" xfId="6" applyFont="1"/>
    <xf numFmtId="0" fontId="37" fillId="2" borderId="0" xfId="6" applyFont="1" applyFill="1"/>
    <xf numFmtId="0" fontId="19" fillId="0" borderId="0" xfId="6" applyFont="1" applyFill="1"/>
    <xf numFmtId="165" fontId="19" fillId="0" borderId="0" xfId="6" applyNumberFormat="1" applyFont="1" applyFill="1"/>
    <xf numFmtId="0" fontId="39" fillId="0" borderId="0" xfId="6" applyFont="1" applyBorder="1" applyAlignment="1">
      <alignment horizontal="left" vertical="center"/>
    </xf>
    <xf numFmtId="165" fontId="19" fillId="0" borderId="0" xfId="6" applyNumberFormat="1" applyFont="1" applyFill="1" applyAlignment="1">
      <alignment horizontal="center" vertical="center"/>
    </xf>
    <xf numFmtId="0" fontId="39" fillId="0" borderId="0" xfId="6" applyFont="1" applyAlignment="1">
      <alignment horizontal="left" vertical="center"/>
    </xf>
    <xf numFmtId="0" fontId="19" fillId="0" borderId="0" xfId="6" applyFont="1" applyAlignment="1">
      <alignment horizontal="center" vertical="top"/>
    </xf>
    <xf numFmtId="2" fontId="19" fillId="0" borderId="0" xfId="6" applyNumberFormat="1" applyFont="1" applyFill="1" applyBorder="1" applyAlignment="1">
      <alignment horizontal="center"/>
    </xf>
    <xf numFmtId="0" fontId="41" fillId="0" borderId="0" xfId="2" applyFont="1" applyFill="1" applyBorder="1" applyAlignment="1">
      <alignment vertical="top"/>
    </xf>
    <xf numFmtId="0" fontId="43" fillId="0" borderId="0" xfId="2" applyFont="1" applyFill="1" applyBorder="1" applyAlignment="1"/>
    <xf numFmtId="0" fontId="46" fillId="0" borderId="0" xfId="2" applyNumberFormat="1" applyFont="1" applyFill="1" applyBorder="1" applyAlignment="1">
      <alignment horizontal="right"/>
    </xf>
    <xf numFmtId="0" fontId="19" fillId="0" borderId="0" xfId="6" applyFont="1" applyFill="1" applyBorder="1"/>
    <xf numFmtId="0" fontId="30" fillId="0" borderId="0" xfId="2" applyAlignment="1">
      <alignment horizontal="right"/>
    </xf>
    <xf numFmtId="0" fontId="45" fillId="0" borderId="0" xfId="2" applyFont="1" applyFill="1" applyBorder="1" applyAlignment="1">
      <alignment horizontal="left"/>
    </xf>
    <xf numFmtId="2" fontId="30" fillId="0" borderId="0" xfId="2" applyNumberFormat="1" applyAlignment="1">
      <alignment horizontal="right"/>
    </xf>
    <xf numFmtId="0" fontId="19" fillId="0" borderId="0" xfId="6" applyFont="1" applyAlignment="1">
      <alignment horizontal="right"/>
    </xf>
    <xf numFmtId="0" fontId="11" fillId="0" borderId="0" xfId="9" applyAlignment="1">
      <alignment horizontal="right"/>
    </xf>
    <xf numFmtId="0" fontId="48" fillId="0" borderId="0" xfId="2" applyFont="1"/>
    <xf numFmtId="0" fontId="26" fillId="0" borderId="0" xfId="6" applyFont="1" applyFill="1" applyBorder="1"/>
    <xf numFmtId="0" fontId="40" fillId="0" borderId="0" xfId="2" applyFont="1" applyFill="1" applyBorder="1" applyAlignment="1">
      <alignment horizontal="right" vertical="center" wrapText="1"/>
    </xf>
    <xf numFmtId="0" fontId="42" fillId="0" borderId="0" xfId="2" applyFont="1" applyFill="1" applyBorder="1" applyAlignment="1">
      <alignment wrapText="1"/>
    </xf>
    <xf numFmtId="0" fontId="44" fillId="0" borderId="0" xfId="2" applyFont="1" applyFill="1" applyBorder="1" applyAlignment="1">
      <alignment horizontal="center" vertical="top" wrapText="1"/>
    </xf>
    <xf numFmtId="0" fontId="47" fillId="0" borderId="0" xfId="6" applyFont="1" applyFill="1" applyBorder="1"/>
    <xf numFmtId="0" fontId="30" fillId="0" borderId="0" xfId="2" applyFill="1" applyBorder="1"/>
    <xf numFmtId="0" fontId="22" fillId="0" borderId="0" xfId="2" applyFont="1" applyFill="1" applyBorder="1" applyAlignment="1">
      <alignment horizontal="right"/>
    </xf>
    <xf numFmtId="0" fontId="37" fillId="0" borderId="0" xfId="6" applyFont="1" applyFill="1"/>
    <xf numFmtId="2" fontId="30" fillId="0" borderId="0" xfId="2" applyNumberFormat="1" applyFill="1" applyAlignment="1">
      <alignment horizontal="right"/>
    </xf>
    <xf numFmtId="0" fontId="19" fillId="0" borderId="0" xfId="6" applyFont="1" applyFill="1" applyAlignment="1">
      <alignment horizontal="right"/>
    </xf>
    <xf numFmtId="0" fontId="30" fillId="0" borderId="0" xfId="2" applyFill="1" applyAlignment="1">
      <alignment horizontal="right"/>
    </xf>
    <xf numFmtId="0" fontId="12" fillId="0" borderId="0" xfId="0" applyFont="1" applyAlignment="1">
      <alignment horizontal="justify" vertical="center"/>
    </xf>
    <xf numFmtId="0" fontId="0" fillId="0" borderId="0" xfId="0" applyBorder="1"/>
    <xf numFmtId="166" fontId="36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0" fontId="37" fillId="2" borderId="0" xfId="0" applyFont="1" applyFill="1"/>
    <xf numFmtId="0" fontId="32" fillId="2" borderId="0" xfId="10" applyFont="1" applyFill="1" applyBorder="1" applyAlignment="1">
      <alignment horizontal="right" vertical="center" wrapText="1"/>
    </xf>
    <xf numFmtId="0" fontId="12" fillId="0" borderId="1" xfId="10" applyFont="1" applyBorder="1"/>
    <xf numFmtId="166" fontId="12" fillId="0" borderId="1" xfId="0" applyNumberFormat="1" applyFont="1" applyBorder="1" applyAlignment="1">
      <alignment vertical="center"/>
    </xf>
    <xf numFmtId="0" fontId="17" fillId="0" borderId="0" xfId="0" applyFont="1"/>
    <xf numFmtId="166" fontId="17" fillId="0" borderId="0" xfId="0" applyNumberFormat="1" applyFont="1" applyAlignment="1">
      <alignment vertical="center"/>
    </xf>
    <xf numFmtId="166" fontId="12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0" fontId="36" fillId="0" borderId="0" xfId="0" applyFont="1"/>
    <xf numFmtId="0" fontId="10" fillId="0" borderId="0" xfId="18"/>
    <xf numFmtId="0" fontId="24" fillId="0" borderId="0" xfId="18" applyFont="1"/>
    <xf numFmtId="0" fontId="10" fillId="0" borderId="0" xfId="18" applyFill="1"/>
    <xf numFmtId="0" fontId="5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1" fontId="19" fillId="0" borderId="0" xfId="21" applyNumberFormat="1" applyFont="1"/>
    <xf numFmtId="0" fontId="19" fillId="0" borderId="0" xfId="21" applyFont="1"/>
    <xf numFmtId="0" fontId="12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37" fillId="2" borderId="0" xfId="0" applyFont="1" applyFill="1" applyBorder="1"/>
    <xf numFmtId="0" fontId="34" fillId="0" borderId="0" xfId="0" applyFont="1" applyBorder="1" applyAlignment="1">
      <alignment vertical="center"/>
    </xf>
    <xf numFmtId="165" fontId="34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vertical="center" wrapText="1"/>
    </xf>
    <xf numFmtId="165" fontId="55" fillId="0" borderId="2" xfId="0" applyNumberFormat="1" applyFont="1" applyFill="1" applyBorder="1" applyAlignment="1">
      <alignment horizontal="right"/>
    </xf>
    <xf numFmtId="0" fontId="17" fillId="0" borderId="1" xfId="0" applyFont="1" applyBorder="1" applyAlignment="1">
      <alignment vertical="center" wrapText="1"/>
    </xf>
    <xf numFmtId="165" fontId="55" fillId="0" borderId="1" xfId="0" applyNumberFormat="1" applyFont="1" applyFill="1" applyBorder="1" applyAlignment="1">
      <alignment horizontal="right"/>
    </xf>
    <xf numFmtId="0" fontId="21" fillId="0" borderId="0" xfId="0" applyFont="1"/>
    <xf numFmtId="0" fontId="15" fillId="0" borderId="0" xfId="0" applyFont="1" applyAlignment="1">
      <alignment horizontal="justify" vertical="center"/>
    </xf>
    <xf numFmtId="0" fontId="54" fillId="0" borderId="0" xfId="6" applyFont="1" applyFill="1" applyAlignment="1">
      <alignment horizontal="left" vertical="center"/>
    </xf>
    <xf numFmtId="165" fontId="36" fillId="0" borderId="0" xfId="0" applyNumberFormat="1" applyFont="1" applyFill="1" applyBorder="1"/>
    <xf numFmtId="166" fontId="36" fillId="0" borderId="0" xfId="0" applyNumberFormat="1" applyFont="1" applyFill="1" applyBorder="1"/>
    <xf numFmtId="0" fontId="32" fillId="0" borderId="0" xfId="10" applyFont="1" applyFill="1" applyBorder="1" applyAlignment="1">
      <alignment horizontal="right" vertical="center"/>
    </xf>
    <xf numFmtId="0" fontId="24" fillId="0" borderId="0" xfId="0" applyFont="1"/>
    <xf numFmtId="0" fontId="12" fillId="0" borderId="0" xfId="0" applyFont="1" applyAlignment="1">
      <alignment horizontal="left" vertical="center"/>
    </xf>
    <xf numFmtId="0" fontId="52" fillId="2" borderId="0" xfId="0" applyFont="1" applyFill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/>
    </xf>
    <xf numFmtId="0" fontId="58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vertical="center"/>
    </xf>
    <xf numFmtId="165" fontId="33" fillId="0" borderId="0" xfId="0" applyNumberFormat="1" applyFont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0" fontId="27" fillId="0" borderId="0" xfId="0" applyFont="1" applyBorder="1"/>
    <xf numFmtId="0" fontId="17" fillId="3" borderId="0" xfId="23" applyFont="1" applyFill="1" applyAlignment="1">
      <alignment wrapText="1"/>
    </xf>
    <xf numFmtId="0" fontId="61" fillId="0" borderId="0" xfId="0" applyFont="1" applyAlignment="1">
      <alignment horizontal="left" vertical="center" wrapText="1"/>
    </xf>
    <xf numFmtId="165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3" xfId="0" applyFont="1" applyBorder="1" applyAlignment="1">
      <alignment horizontal="left" vertical="center" wrapText="1"/>
    </xf>
    <xf numFmtId="165" fontId="61" fillId="0" borderId="3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53" fillId="0" borderId="0" xfId="23" applyFont="1" applyFill="1" applyAlignment="1">
      <alignment wrapText="1"/>
    </xf>
    <xf numFmtId="0" fontId="28" fillId="0" borderId="0" xfId="23" applyFont="1" applyFill="1" applyAlignment="1">
      <alignment wrapText="1"/>
    </xf>
    <xf numFmtId="0" fontId="33" fillId="0" borderId="2" xfId="0" applyFont="1" applyBorder="1" applyAlignment="1">
      <alignment horizontal="left" vertical="center"/>
    </xf>
    <xf numFmtId="3" fontId="33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3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4" fontId="34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2" fillId="0" borderId="0" xfId="18" applyFont="1"/>
    <xf numFmtId="0" fontId="62" fillId="0" borderId="0" xfId="18" applyFont="1" applyFill="1"/>
    <xf numFmtId="0" fontId="34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justify" vertical="center"/>
    </xf>
    <xf numFmtId="0" fontId="55" fillId="0" borderId="0" xfId="0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165" fontId="19" fillId="0" borderId="0" xfId="6" applyNumberFormat="1" applyFont="1"/>
    <xf numFmtId="165" fontId="36" fillId="0" borderId="0" xfId="6" applyNumberFormat="1" applyFont="1" applyAlignment="1">
      <alignment horizontal="right" vertical="center"/>
    </xf>
    <xf numFmtId="2" fontId="19" fillId="0" borderId="0" xfId="6" applyNumberFormat="1" applyFont="1"/>
    <xf numFmtId="0" fontId="18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0" fillId="0" borderId="0" xfId="18" applyFill="1" applyBorder="1"/>
    <xf numFmtId="3" fontId="24" fillId="0" borderId="0" xfId="18" applyNumberFormat="1" applyFont="1" applyFill="1" applyBorder="1"/>
    <xf numFmtId="0" fontId="24" fillId="0" borderId="0" xfId="18" applyFont="1" applyFill="1" applyBorder="1"/>
    <xf numFmtId="0" fontId="26" fillId="0" borderId="0" xfId="0" applyFont="1" applyBorder="1" applyAlignment="1">
      <alignment horizontal="center" vertical="center"/>
    </xf>
    <xf numFmtId="165" fontId="36" fillId="0" borderId="0" xfId="0" applyNumberFormat="1" applyFont="1"/>
    <xf numFmtId="166" fontId="36" fillId="0" borderId="0" xfId="0" applyNumberFormat="1" applyFont="1"/>
    <xf numFmtId="0" fontId="19" fillId="0" borderId="0" xfId="10" applyFont="1" applyAlignment="1">
      <alignment wrapText="1"/>
    </xf>
    <xf numFmtId="0" fontId="66" fillId="0" borderId="0" xfId="25" applyFont="1" applyAlignment="1">
      <alignment vertical="center"/>
    </xf>
    <xf numFmtId="0" fontId="30" fillId="0" borderId="0" xfId="25" applyAlignment="1">
      <alignment vertical="center"/>
    </xf>
    <xf numFmtId="0" fontId="56" fillId="2" borderId="5" xfId="25" applyFont="1" applyFill="1" applyBorder="1" applyAlignment="1">
      <alignment horizontal="center" vertical="center" wrapText="1"/>
    </xf>
    <xf numFmtId="0" fontId="56" fillId="0" borderId="0" xfId="25" applyFont="1" applyAlignment="1">
      <alignment horizontal="center" vertical="center" wrapText="1"/>
    </xf>
    <xf numFmtId="0" fontId="56" fillId="2" borderId="6" xfId="25" applyFont="1" applyFill="1" applyBorder="1" applyAlignment="1">
      <alignment horizontal="center" vertical="center" wrapText="1"/>
    </xf>
    <xf numFmtId="0" fontId="16" fillId="0" borderId="7" xfId="25" applyFont="1" applyBorder="1" applyAlignment="1">
      <alignment horizontal="left" vertical="center" wrapText="1"/>
    </xf>
    <xf numFmtId="165" fontId="16" fillId="0" borderId="8" xfId="25" applyNumberFormat="1" applyFont="1" applyBorder="1" applyAlignment="1">
      <alignment horizontal="center" vertical="center" wrapText="1"/>
    </xf>
    <xf numFmtId="165" fontId="16" fillId="0" borderId="9" xfId="25" applyNumberFormat="1" applyFont="1" applyBorder="1" applyAlignment="1">
      <alignment horizontal="right" vertical="center" wrapText="1"/>
    </xf>
    <xf numFmtId="168" fontId="16" fillId="0" borderId="0" xfId="25" applyNumberFormat="1" applyFont="1" applyAlignment="1">
      <alignment horizontal="left" vertical="center" wrapText="1"/>
    </xf>
    <xf numFmtId="165" fontId="49" fillId="0" borderId="0" xfId="25" applyNumberFormat="1" applyFont="1" applyAlignment="1">
      <alignment horizontal="right" vertical="center" wrapText="1"/>
    </xf>
    <xf numFmtId="165" fontId="16" fillId="0" borderId="0" xfId="25" applyNumberFormat="1" applyFont="1" applyAlignment="1">
      <alignment horizontal="right" vertical="center" wrapText="1"/>
    </xf>
    <xf numFmtId="165" fontId="16" fillId="0" borderId="0" xfId="25" applyNumberFormat="1" applyFont="1" applyAlignment="1">
      <alignment horizontal="center" vertical="center" wrapText="1"/>
    </xf>
    <xf numFmtId="0" fontId="15" fillId="0" borderId="7" xfId="25" applyFont="1" applyBorder="1" applyAlignment="1">
      <alignment horizontal="left" vertical="center" wrapText="1"/>
    </xf>
    <xf numFmtId="165" fontId="15" fillId="0" borderId="8" xfId="25" applyNumberFormat="1" applyFont="1" applyBorder="1" applyAlignment="1">
      <alignment horizontal="center" vertical="center" wrapText="1"/>
    </xf>
    <xf numFmtId="165" fontId="15" fillId="0" borderId="9" xfId="25" applyNumberFormat="1" applyFont="1" applyBorder="1" applyAlignment="1">
      <alignment horizontal="right" vertical="center" wrapText="1"/>
    </xf>
    <xf numFmtId="168" fontId="15" fillId="0" borderId="0" xfId="25" applyNumberFormat="1" applyFont="1" applyAlignment="1">
      <alignment horizontal="left" vertical="center" wrapText="1"/>
    </xf>
    <xf numFmtId="165" fontId="24" fillId="0" borderId="0" xfId="25" applyNumberFormat="1" applyFont="1" applyAlignment="1">
      <alignment horizontal="right" vertical="center" wrapText="1"/>
    </xf>
    <xf numFmtId="165" fontId="15" fillId="0" borderId="0" xfId="25" applyNumberFormat="1" applyFont="1" applyAlignment="1">
      <alignment horizontal="right" vertical="center" wrapText="1"/>
    </xf>
    <xf numFmtId="165" fontId="15" fillId="0" borderId="0" xfId="25" applyNumberFormat="1" applyFont="1" applyAlignment="1">
      <alignment horizontal="center" vertical="center" wrapText="1"/>
    </xf>
    <xf numFmtId="0" fontId="15" fillId="0" borderId="10" xfId="25" applyFont="1" applyBorder="1" applyAlignment="1">
      <alignment horizontal="left" vertical="center" wrapText="1"/>
    </xf>
    <xf numFmtId="165" fontId="15" fillId="0" borderId="11" xfId="25" applyNumberFormat="1" applyFont="1" applyBorder="1" applyAlignment="1">
      <alignment horizontal="center" vertical="center" wrapText="1"/>
    </xf>
    <xf numFmtId="165" fontId="15" fillId="0" borderId="12" xfId="25" applyNumberFormat="1" applyFont="1" applyBorder="1" applyAlignment="1">
      <alignment horizontal="right" vertical="center" wrapText="1"/>
    </xf>
    <xf numFmtId="168" fontId="15" fillId="0" borderId="13" xfId="25" applyNumberFormat="1" applyFont="1" applyBorder="1" applyAlignment="1">
      <alignment horizontal="left" vertical="center" wrapText="1"/>
    </xf>
    <xf numFmtId="165" fontId="24" fillId="0" borderId="13" xfId="25" applyNumberFormat="1" applyFont="1" applyBorder="1" applyAlignment="1">
      <alignment horizontal="right" vertical="center" wrapText="1"/>
    </xf>
    <xf numFmtId="165" fontId="15" fillId="0" borderId="13" xfId="25" applyNumberFormat="1" applyFont="1" applyBorder="1" applyAlignment="1">
      <alignment horizontal="right" vertical="center" wrapText="1"/>
    </xf>
    <xf numFmtId="165" fontId="15" fillId="0" borderId="13" xfId="25" applyNumberFormat="1" applyFont="1" applyBorder="1" applyAlignment="1">
      <alignment horizontal="center" vertical="center" wrapText="1"/>
    </xf>
    <xf numFmtId="168" fontId="16" fillId="0" borderId="13" xfId="25" applyNumberFormat="1" applyFont="1" applyBorder="1" applyAlignment="1">
      <alignment horizontal="left" vertical="center" wrapText="1"/>
    </xf>
    <xf numFmtId="0" fontId="29" fillId="0" borderId="0" xfId="25" applyFont="1" applyAlignment="1">
      <alignment horizontal="right" vertical="center"/>
    </xf>
    <xf numFmtId="0" fontId="65" fillId="0" borderId="0" xfId="37" applyFont="1"/>
    <xf numFmtId="0" fontId="65" fillId="0" borderId="0" xfId="37" applyFont="1" applyAlignment="1">
      <alignment horizontal="left" vertical="center"/>
    </xf>
    <xf numFmtId="0" fontId="3" fillId="0" borderId="0" xfId="37"/>
    <xf numFmtId="0" fontId="32" fillId="2" borderId="0" xfId="37" applyFont="1" applyFill="1" applyAlignment="1">
      <alignment horizontal="right" vertical="center"/>
    </xf>
    <xf numFmtId="0" fontId="32" fillId="0" borderId="0" xfId="37" applyFont="1" applyAlignment="1">
      <alignment horizontal="right" vertical="center"/>
    </xf>
    <xf numFmtId="0" fontId="32" fillId="0" borderId="0" xfId="37" applyFont="1" applyAlignment="1">
      <alignment horizontal="left" vertical="center"/>
    </xf>
    <xf numFmtId="0" fontId="24" fillId="0" borderId="0" xfId="37" applyFont="1"/>
    <xf numFmtId="165" fontId="24" fillId="0" borderId="0" xfId="37" applyNumberFormat="1" applyFont="1"/>
    <xf numFmtId="1" fontId="31" fillId="0" borderId="0" xfId="37" applyNumberFormat="1" applyFont="1"/>
    <xf numFmtId="1" fontId="31" fillId="0" borderId="0" xfId="37" applyNumberFormat="1" applyFont="1" applyAlignment="1">
      <alignment horizontal="left" vertical="center"/>
    </xf>
    <xf numFmtId="2" fontId="31" fillId="0" borderId="0" xfId="37" applyNumberFormat="1" applyFont="1"/>
    <xf numFmtId="4" fontId="31" fillId="0" borderId="0" xfId="37" applyNumberFormat="1" applyFont="1"/>
    <xf numFmtId="4" fontId="24" fillId="0" borderId="0" xfId="37" applyNumberFormat="1" applyFont="1"/>
    <xf numFmtId="4" fontId="3" fillId="0" borderId="0" xfId="37" applyNumberFormat="1"/>
    <xf numFmtId="0" fontId="24" fillId="0" borderId="13" xfId="37" applyFont="1" applyBorder="1"/>
    <xf numFmtId="165" fontId="24" fillId="0" borderId="13" xfId="37" applyNumberFormat="1" applyFont="1" applyBorder="1"/>
    <xf numFmtId="3" fontId="31" fillId="0" borderId="0" xfId="37" applyNumberFormat="1" applyFont="1" applyAlignment="1">
      <alignment horizontal="left" vertical="center"/>
    </xf>
    <xf numFmtId="3" fontId="31" fillId="0" borderId="0" xfId="37" applyNumberFormat="1" applyFont="1"/>
    <xf numFmtId="3" fontId="3" fillId="0" borderId="0" xfId="37" applyNumberFormat="1"/>
    <xf numFmtId="0" fontId="67" fillId="0" borderId="0" xfId="25" applyFont="1" applyAlignment="1">
      <alignment horizontal="left" vertical="center"/>
    </xf>
    <xf numFmtId="0" fontId="67" fillId="0" borderId="0" xfId="25" applyFont="1" applyAlignment="1">
      <alignment vertical="center"/>
    </xf>
    <xf numFmtId="0" fontId="29" fillId="0" borderId="0" xfId="25" applyFont="1" applyAlignment="1">
      <alignment vertical="center"/>
    </xf>
    <xf numFmtId="0" fontId="68" fillId="0" borderId="0" xfId="37" applyFont="1"/>
    <xf numFmtId="0" fontId="26" fillId="0" borderId="0" xfId="37" applyFont="1"/>
    <xf numFmtId="0" fontId="19" fillId="0" borderId="0" xfId="38" applyFont="1"/>
    <xf numFmtId="0" fontId="69" fillId="4" borderId="0" xfId="38" applyFont="1" applyFill="1" applyAlignment="1">
      <alignment horizontal="left"/>
    </xf>
    <xf numFmtId="0" fontId="69" fillId="4" borderId="0" xfId="38" applyFont="1" applyFill="1"/>
    <xf numFmtId="0" fontId="70" fillId="0" borderId="0" xfId="38" applyFont="1"/>
    <xf numFmtId="169" fontId="70" fillId="0" borderId="0" xfId="26" applyFont="1" applyAlignment="1">
      <alignment horizontal="left" vertical="center"/>
    </xf>
    <xf numFmtId="2" fontId="19" fillId="0" borderId="0" xfId="38" applyNumberFormat="1" applyFont="1"/>
    <xf numFmtId="0" fontId="71" fillId="0" borderId="0" xfId="25" applyFont="1" applyAlignment="1">
      <alignment vertical="center"/>
    </xf>
    <xf numFmtId="0" fontId="19" fillId="0" borderId="0" xfId="38" applyFont="1" applyAlignment="1">
      <alignment horizontal="left"/>
    </xf>
    <xf numFmtId="0" fontId="37" fillId="2" borderId="0" xfId="38" applyFont="1" applyFill="1" applyAlignment="1">
      <alignment horizontal="right" vertical="center"/>
    </xf>
    <xf numFmtId="170" fontId="69" fillId="4" borderId="0" xfId="38" applyNumberFormat="1" applyFont="1" applyFill="1"/>
    <xf numFmtId="0" fontId="52" fillId="0" borderId="0" xfId="38" applyFont="1"/>
    <xf numFmtId="0" fontId="36" fillId="0" borderId="0" xfId="39" applyFont="1"/>
    <xf numFmtId="171" fontId="69" fillId="4" borderId="0" xfId="38" applyNumberFormat="1" applyFont="1" applyFill="1"/>
    <xf numFmtId="49" fontId="36" fillId="0" borderId="0" xfId="39" applyNumberFormat="1" applyFont="1"/>
    <xf numFmtId="0" fontId="19" fillId="0" borderId="13" xfId="38" applyFont="1" applyBorder="1" applyAlignment="1">
      <alignment horizontal="left"/>
    </xf>
    <xf numFmtId="0" fontId="19" fillId="0" borderId="13" xfId="38" applyFont="1" applyBorder="1"/>
    <xf numFmtId="0" fontId="36" fillId="0" borderId="13" xfId="39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65" fontId="33" fillId="0" borderId="0" xfId="0" applyNumberFormat="1" applyFont="1" applyAlignment="1">
      <alignment horizontal="center" vertical="center" wrapText="1"/>
    </xf>
    <xf numFmtId="165" fontId="34" fillId="0" borderId="0" xfId="0" applyNumberFormat="1" applyFont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26" fillId="0" borderId="0" xfId="22" applyFont="1"/>
    <xf numFmtId="0" fontId="73" fillId="0" borderId="0" xfId="22" applyFont="1"/>
    <xf numFmtId="0" fontId="13" fillId="5" borderId="0" xfId="22" applyFont="1" applyFill="1"/>
    <xf numFmtId="0" fontId="14" fillId="5" borderId="0" xfId="22" applyFont="1" applyFill="1"/>
    <xf numFmtId="0" fontId="34" fillId="0" borderId="0" xfId="22" applyFont="1"/>
    <xf numFmtId="165" fontId="34" fillId="0" borderId="0" xfId="22" applyNumberFormat="1" applyFont="1"/>
    <xf numFmtId="0" fontId="33" fillId="0" borderId="0" xfId="22" applyFont="1"/>
    <xf numFmtId="165" fontId="33" fillId="0" borderId="0" xfId="22" applyNumberFormat="1" applyFont="1"/>
    <xf numFmtId="0" fontId="34" fillId="0" borderId="0" xfId="22" applyFont="1" applyAlignment="1">
      <alignment horizontal="left" indent="1"/>
    </xf>
    <xf numFmtId="3" fontId="34" fillId="0" borderId="0" xfId="22" applyNumberFormat="1" applyFont="1"/>
    <xf numFmtId="0" fontId="33" fillId="0" borderId="0" xfId="22" applyFont="1" applyAlignment="1">
      <alignment horizontal="left"/>
    </xf>
    <xf numFmtId="165" fontId="34" fillId="0" borderId="1" xfId="22" applyNumberFormat="1" applyFont="1" applyBorder="1"/>
    <xf numFmtId="166" fontId="33" fillId="0" borderId="1" xfId="22" applyNumberFormat="1" applyFont="1" applyBorder="1"/>
    <xf numFmtId="166" fontId="33" fillId="0" borderId="0" xfId="22" applyNumberFormat="1" applyFont="1"/>
    <xf numFmtId="0" fontId="74" fillId="0" borderId="0" xfId="0" applyFont="1" applyAlignment="1">
      <alignment horizontal="justify" vertical="center"/>
    </xf>
    <xf numFmtId="0" fontId="26" fillId="0" borderId="0" xfId="41" applyFont="1"/>
    <xf numFmtId="0" fontId="2" fillId="0" borderId="0" xfId="41"/>
    <xf numFmtId="49" fontId="32" fillId="2" borderId="0" xfId="41" applyNumberFormat="1" applyFont="1" applyFill="1" applyAlignment="1">
      <alignment horizontal="center" vertical="center"/>
    </xf>
    <xf numFmtId="3" fontId="24" fillId="0" borderId="0" xfId="41" applyNumberFormat="1" applyFont="1"/>
    <xf numFmtId="166" fontId="24" fillId="0" borderId="0" xfId="41" applyNumberFormat="1" applyFont="1"/>
    <xf numFmtId="3" fontId="24" fillId="0" borderId="0" xfId="42" applyNumberFormat="1" applyFont="1"/>
    <xf numFmtId="172" fontId="24" fillId="0" borderId="0" xfId="41" applyNumberFormat="1" applyFont="1"/>
    <xf numFmtId="173" fontId="24" fillId="0" borderId="0" xfId="41" applyNumberFormat="1" applyFont="1"/>
    <xf numFmtId="3" fontId="24" fillId="0" borderId="1" xfId="41" applyNumberFormat="1" applyFont="1" applyBorder="1"/>
    <xf numFmtId="3" fontId="24" fillId="0" borderId="1" xfId="42" applyNumberFormat="1" applyFont="1" applyBorder="1"/>
    <xf numFmtId="0" fontId="32" fillId="2" borderId="0" xfId="42" applyFont="1" applyFill="1" applyAlignment="1">
      <alignment horizontal="center" vertical="center"/>
    </xf>
    <xf numFmtId="0" fontId="2" fillId="0" borderId="0" xfId="42"/>
    <xf numFmtId="0" fontId="49" fillId="0" borderId="0" xfId="42" applyFont="1"/>
    <xf numFmtId="3" fontId="49" fillId="0" borderId="0" xfId="42" applyNumberFormat="1" applyFont="1"/>
    <xf numFmtId="0" fontId="24" fillId="0" borderId="0" xfId="42" applyFont="1"/>
    <xf numFmtId="0" fontId="24" fillId="0" borderId="1" xfId="42" applyFont="1" applyBorder="1"/>
    <xf numFmtId="3" fontId="24" fillId="0" borderId="15" xfId="42" applyNumberFormat="1" applyFont="1" applyBorder="1"/>
    <xf numFmtId="3" fontId="24" fillId="0" borderId="1" xfId="1" applyNumberFormat="1" applyFont="1" applyBorder="1" applyAlignment="1">
      <alignment vertical="center"/>
    </xf>
    <xf numFmtId="1" fontId="24" fillId="0" borderId="1" xfId="42" applyNumberFormat="1" applyFont="1" applyBorder="1"/>
    <xf numFmtId="1" fontId="24" fillId="0" borderId="0" xfId="42" applyNumberFormat="1" applyFont="1"/>
    <xf numFmtId="1" fontId="32" fillId="2" borderId="0" xfId="42" applyNumberFormat="1" applyFont="1" applyFill="1" applyAlignment="1">
      <alignment horizontal="center" vertical="center"/>
    </xf>
    <xf numFmtId="166" fontId="49" fillId="0" borderId="0" xfId="42" applyNumberFormat="1" applyFont="1"/>
    <xf numFmtId="166" fontId="24" fillId="0" borderId="0" xfId="42" applyNumberFormat="1" applyFont="1"/>
    <xf numFmtId="166" fontId="24" fillId="0" borderId="1" xfId="42" applyNumberFormat="1" applyFont="1" applyBorder="1"/>
    <xf numFmtId="166" fontId="2" fillId="0" borderId="0" xfId="42" applyNumberFormat="1"/>
    <xf numFmtId="0" fontId="26" fillId="0" borderId="0" xfId="42" applyFont="1"/>
    <xf numFmtId="0" fontId="31" fillId="2" borderId="0" xfId="42" applyFont="1" applyFill="1"/>
    <xf numFmtId="0" fontId="32" fillId="2" borderId="0" xfId="42" applyFont="1" applyFill="1"/>
    <xf numFmtId="165" fontId="24" fillId="0" borderId="0" xfId="42" applyNumberFormat="1" applyFont="1"/>
    <xf numFmtId="165" fontId="24" fillId="0" borderId="1" xfId="42" applyNumberFormat="1" applyFont="1" applyBorder="1"/>
    <xf numFmtId="0" fontId="18" fillId="0" borderId="0" xfId="42" applyFont="1" applyAlignment="1">
      <alignment horizontal="right"/>
    </xf>
    <xf numFmtId="0" fontId="32" fillId="2" borderId="0" xfId="42" applyFont="1" applyFill="1" applyAlignment="1">
      <alignment horizontal="center"/>
    </xf>
    <xf numFmtId="165" fontId="24" fillId="0" borderId="0" xfId="42" applyNumberFormat="1" applyFont="1" applyAlignment="1">
      <alignment horizontal="center" vertical="center"/>
    </xf>
    <xf numFmtId="165" fontId="24" fillId="0" borderId="1" xfId="42" applyNumberFormat="1" applyFont="1" applyBorder="1" applyAlignment="1">
      <alignment horizontal="center"/>
    </xf>
    <xf numFmtId="165" fontId="24" fillId="0" borderId="1" xfId="42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49" fontId="32" fillId="2" borderId="0" xfId="42" applyNumberFormat="1" applyFont="1" applyFill="1" applyAlignment="1">
      <alignment horizontal="center" vertical="center"/>
    </xf>
    <xf numFmtId="166" fontId="15" fillId="0" borderId="0" xfId="42" applyNumberFormat="1" applyFont="1"/>
    <xf numFmtId="166" fontId="75" fillId="0" borderId="0" xfId="42" applyNumberFormat="1" applyFont="1"/>
    <xf numFmtId="3" fontId="15" fillId="0" borderId="0" xfId="42" applyNumberFormat="1" applyFont="1"/>
    <xf numFmtId="173" fontId="24" fillId="0" borderId="0" xfId="42" applyNumberFormat="1" applyFont="1"/>
    <xf numFmtId="172" fontId="24" fillId="0" borderId="0" xfId="42" applyNumberFormat="1" applyFont="1"/>
    <xf numFmtId="166" fontId="24" fillId="0" borderId="0" xfId="42" applyNumberFormat="1" applyFont="1" applyFill="1"/>
    <xf numFmtId="166" fontId="24" fillId="0" borderId="1" xfId="42" applyNumberFormat="1" applyFont="1" applyFill="1" applyBorder="1"/>
    <xf numFmtId="166" fontId="15" fillId="0" borderId="1" xfId="42" applyNumberFormat="1" applyFont="1" applyBorder="1"/>
    <xf numFmtId="0" fontId="29" fillId="0" borderId="0" xfId="0" applyFont="1" applyAlignment="1">
      <alignment horizontal="right"/>
    </xf>
    <xf numFmtId="3" fontId="24" fillId="0" borderId="0" xfId="42" applyNumberFormat="1" applyFont="1" applyFill="1"/>
    <xf numFmtId="0" fontId="32" fillId="2" borderId="0" xfId="42" applyFont="1" applyFill="1" applyAlignment="1">
      <alignment horizontal="center" vertical="center" wrapText="1"/>
    </xf>
    <xf numFmtId="165" fontId="34" fillId="0" borderId="0" xfId="42" applyNumberFormat="1" applyFont="1" applyBorder="1" applyAlignment="1">
      <alignment horizontal="center" vertical="center"/>
    </xf>
    <xf numFmtId="165" fontId="34" fillId="0" borderId="0" xfId="42" applyNumberFormat="1" applyFont="1" applyAlignment="1">
      <alignment horizontal="center" vertical="center"/>
    </xf>
    <xf numFmtId="0" fontId="74" fillId="0" borderId="0" xfId="40" applyFont="1" applyAlignment="1">
      <alignment horizontal="justify" vertical="center"/>
    </xf>
    <xf numFmtId="0" fontId="76" fillId="2" borderId="0" xfId="0" applyFont="1" applyFill="1" applyAlignment="1">
      <alignment horizontal="left" vertical="center"/>
    </xf>
    <xf numFmtId="0" fontId="78" fillId="0" borderId="0" xfId="43" applyFont="1" applyAlignment="1">
      <alignment vertical="center"/>
    </xf>
    <xf numFmtId="3" fontId="7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79" fillId="0" borderId="16" xfId="0" applyNumberFormat="1" applyFont="1" applyBorder="1" applyAlignment="1">
      <alignment horizontal="right" vertical="center"/>
    </xf>
    <xf numFmtId="3" fontId="81" fillId="0" borderId="17" xfId="0" applyNumberFormat="1" applyFont="1" applyBorder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82" fillId="0" borderId="0" xfId="43" applyFont="1" applyAlignment="1">
      <alignment horizontal="left" vertical="center" indent="2"/>
    </xf>
    <xf numFmtId="3" fontId="83" fillId="0" borderId="0" xfId="0" applyNumberFormat="1" applyFont="1" applyAlignment="1">
      <alignment horizontal="right" vertical="center"/>
    </xf>
    <xf numFmtId="3" fontId="84" fillId="0" borderId="0" xfId="0" applyNumberFormat="1" applyFont="1" applyAlignment="1">
      <alignment horizontal="right" vertical="center"/>
    </xf>
    <xf numFmtId="3" fontId="83" fillId="0" borderId="16" xfId="0" applyNumberFormat="1" applyFont="1" applyBorder="1" applyAlignment="1">
      <alignment horizontal="right" vertical="center"/>
    </xf>
    <xf numFmtId="3" fontId="85" fillId="0" borderId="17" xfId="0" applyNumberFormat="1" applyFont="1" applyBorder="1" applyAlignment="1">
      <alignment horizontal="right" vertical="center"/>
    </xf>
    <xf numFmtId="3" fontId="85" fillId="0" borderId="0" xfId="0" applyNumberFormat="1" applyFont="1" applyAlignment="1">
      <alignment horizontal="right" vertical="center"/>
    </xf>
    <xf numFmtId="3" fontId="84" fillId="0" borderId="17" xfId="0" applyNumberFormat="1" applyFont="1" applyBorder="1" applyAlignment="1">
      <alignment horizontal="right" vertical="center"/>
    </xf>
    <xf numFmtId="3" fontId="80" fillId="0" borderId="17" xfId="0" applyNumberFormat="1" applyFont="1" applyBorder="1" applyAlignment="1">
      <alignment horizontal="right" vertical="center"/>
    </xf>
    <xf numFmtId="0" fontId="86" fillId="0" borderId="15" xfId="43" applyFont="1" applyBorder="1" applyAlignment="1">
      <alignment horizontal="left" vertical="center"/>
    </xf>
    <xf numFmtId="3" fontId="86" fillId="0" borderId="15" xfId="0" applyNumberFormat="1" applyFont="1" applyBorder="1" applyAlignment="1">
      <alignment horizontal="right" vertical="center"/>
    </xf>
    <xf numFmtId="3" fontId="81" fillId="0" borderId="15" xfId="0" applyNumberFormat="1" applyFont="1" applyBorder="1" applyAlignment="1">
      <alignment horizontal="right" vertical="center"/>
    </xf>
    <xf numFmtId="3" fontId="86" fillId="0" borderId="18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/>
    </xf>
    <xf numFmtId="3" fontId="80" fillId="0" borderId="19" xfId="0" applyNumberFormat="1" applyFont="1" applyBorder="1" applyAlignment="1">
      <alignment horizontal="right" vertical="center"/>
    </xf>
    <xf numFmtId="3" fontId="80" fillId="0" borderId="15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44" applyFont="1"/>
    <xf numFmtId="0" fontId="1" fillId="0" borderId="0" xfId="44"/>
    <xf numFmtId="0" fontId="31" fillId="2" borderId="0" xfId="44" applyFont="1" applyFill="1"/>
    <xf numFmtId="0" fontId="32" fillId="2" borderId="0" xfId="44" applyFont="1" applyFill="1"/>
    <xf numFmtId="0" fontId="24" fillId="0" borderId="0" xfId="44" applyFont="1"/>
    <xf numFmtId="165" fontId="24" fillId="0" borderId="0" xfId="44" applyNumberFormat="1" applyFont="1"/>
    <xf numFmtId="0" fontId="49" fillId="0" borderId="0" xfId="44" applyFont="1"/>
    <xf numFmtId="165" fontId="49" fillId="0" borderId="0" xfId="44" applyNumberFormat="1" applyFont="1"/>
    <xf numFmtId="0" fontId="24" fillId="0" borderId="1" xfId="44" applyFont="1" applyBorder="1" applyAlignment="1">
      <alignment horizontal="left" indent="1"/>
    </xf>
    <xf numFmtId="165" fontId="24" fillId="0" borderId="1" xfId="44" applyNumberFormat="1" applyFont="1" applyBorder="1"/>
    <xf numFmtId="3" fontId="24" fillId="0" borderId="1" xfId="44" applyNumberFormat="1" applyFont="1" applyBorder="1"/>
    <xf numFmtId="166" fontId="24" fillId="0" borderId="0" xfId="44" applyNumberFormat="1" applyFont="1"/>
    <xf numFmtId="3" fontId="24" fillId="0" borderId="0" xfId="44" applyNumberFormat="1" applyFont="1"/>
    <xf numFmtId="0" fontId="31" fillId="4" borderId="0" xfId="44" applyFont="1" applyFill="1"/>
    <xf numFmtId="165" fontId="24" fillId="0" borderId="0" xfId="44" applyNumberFormat="1" applyFont="1" applyAlignment="1">
      <alignment horizontal="center"/>
    </xf>
    <xf numFmtId="0" fontId="31" fillId="6" borderId="0" xfId="44" applyFont="1" applyFill="1"/>
    <xf numFmtId="0" fontId="32" fillId="6" borderId="0" xfId="44" applyFont="1" applyFill="1"/>
    <xf numFmtId="3" fontId="75" fillId="0" borderId="0" xfId="44" applyNumberFormat="1" applyFont="1"/>
    <xf numFmtId="0" fontId="52" fillId="0" borderId="0" xfId="28" applyFont="1"/>
    <xf numFmtId="0" fontId="89" fillId="0" borderId="0" xfId="28" applyFont="1"/>
    <xf numFmtId="1" fontId="52" fillId="7" borderId="0" xfId="28" applyNumberFormat="1" applyFont="1" applyFill="1"/>
    <xf numFmtId="1" fontId="89" fillId="7" borderId="0" xfId="28" applyNumberFormat="1" applyFont="1" applyFill="1"/>
    <xf numFmtId="0" fontId="52" fillId="7" borderId="0" xfId="28" applyFont="1" applyFill="1"/>
    <xf numFmtId="3" fontId="52" fillId="0" borderId="0" xfId="28" applyNumberFormat="1" applyFont="1"/>
    <xf numFmtId="2" fontId="52" fillId="0" borderId="0" xfId="28" applyNumberFormat="1" applyFont="1"/>
    <xf numFmtId="0" fontId="24" fillId="0" borderId="0" xfId="28" applyFont="1"/>
    <xf numFmtId="0" fontId="90" fillId="0" borderId="20" xfId="45" applyFont="1" applyBorder="1" applyAlignment="1">
      <alignment wrapText="1"/>
    </xf>
    <xf numFmtId="0" fontId="52" fillId="0" borderId="20" xfId="45" applyFont="1" applyBorder="1" applyAlignment="1">
      <alignment horizontal="right" wrapText="1"/>
    </xf>
    <xf numFmtId="0" fontId="91" fillId="0" borderId="0" xfId="45" applyFont="1"/>
    <xf numFmtId="174" fontId="92" fillId="0" borderId="0" xfId="45" applyNumberFormat="1" applyFont="1"/>
    <xf numFmtId="174" fontId="93" fillId="0" borderId="0" xfId="45" applyNumberFormat="1" applyFont="1" applyProtection="1">
      <protection locked="0"/>
    </xf>
    <xf numFmtId="174" fontId="74" fillId="0" borderId="0" xfId="45" applyNumberFormat="1" applyFont="1" applyProtection="1">
      <protection locked="0"/>
    </xf>
    <xf numFmtId="0" fontId="94" fillId="0" borderId="0" xfId="31" applyFont="1" applyAlignment="1">
      <alignment horizontal="left" vertical="center" indent="1"/>
    </xf>
    <xf numFmtId="174" fontId="74" fillId="0" borderId="0" xfId="45" applyNumberFormat="1" applyFont="1"/>
    <xf numFmtId="0" fontId="92" fillId="0" borderId="21" xfId="45" applyFont="1" applyBorder="1"/>
    <xf numFmtId="174" fontId="92" fillId="0" borderId="21" xfId="46" applyNumberFormat="1" applyFont="1" applyBorder="1"/>
    <xf numFmtId="174" fontId="93" fillId="0" borderId="21" xfId="45" applyNumberFormat="1" applyFont="1" applyBorder="1" applyProtection="1">
      <protection locked="0"/>
    </xf>
    <xf numFmtId="174" fontId="74" fillId="0" borderId="21" xfId="45" applyNumberFormat="1" applyFont="1" applyBorder="1" applyProtection="1">
      <protection locked="0"/>
    </xf>
    <xf numFmtId="175" fontId="52" fillId="0" borderId="0" xfId="28" applyNumberFormat="1" applyFont="1"/>
    <xf numFmtId="0" fontId="96" fillId="0" borderId="0" xfId="47" applyFont="1" applyAlignment="1">
      <alignment horizontal="left"/>
    </xf>
    <xf numFmtId="0" fontId="97" fillId="0" borderId="0" xfId="28" applyFont="1"/>
    <xf numFmtId="0" fontId="86" fillId="0" borderId="0" xfId="0" applyFont="1"/>
    <xf numFmtId="0" fontId="61" fillId="0" borderId="0" xfId="0" applyFont="1"/>
    <xf numFmtId="0" fontId="98" fillId="2" borderId="0" xfId="0" applyFont="1" applyFill="1" applyAlignment="1">
      <alignment horizontal="center"/>
    </xf>
    <xf numFmtId="0" fontId="99" fillId="0" borderId="0" xfId="0" applyFont="1" applyAlignment="1">
      <alignment vertical="center"/>
    </xf>
    <xf numFmtId="3" fontId="99" fillId="0" borderId="0" xfId="0" applyNumberFormat="1" applyFont="1" applyAlignment="1">
      <alignment vertical="center"/>
    </xf>
    <xf numFmtId="0" fontId="61" fillId="0" borderId="0" xfId="0" applyFont="1" applyAlignment="1">
      <alignment horizontal="left" vertical="center" wrapText="1" indent="1"/>
    </xf>
    <xf numFmtId="3" fontId="6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99" fillId="0" borderId="0" xfId="0" applyFont="1"/>
    <xf numFmtId="3" fontId="99" fillId="0" borderId="0" xfId="0" applyNumberFormat="1" applyFont="1"/>
    <xf numFmtId="0" fontId="61" fillId="0" borderId="1" xfId="0" applyFont="1" applyBorder="1" applyAlignment="1">
      <alignment horizontal="left" vertical="center" wrapText="1" indent="1"/>
    </xf>
    <xf numFmtId="3" fontId="61" fillId="0" borderId="1" xfId="0" applyNumberFormat="1" applyFont="1" applyBorder="1"/>
    <xf numFmtId="0" fontId="100" fillId="0" borderId="0" xfId="0" applyFont="1"/>
    <xf numFmtId="3" fontId="100" fillId="0" borderId="0" xfId="0" applyNumberFormat="1" applyFont="1"/>
    <xf numFmtId="0" fontId="100" fillId="0" borderId="0" xfId="0" applyFont="1" applyAlignment="1">
      <alignment horizontal="right"/>
    </xf>
    <xf numFmtId="3" fontId="61" fillId="0" borderId="0" xfId="0" applyNumberFormat="1" applyFont="1"/>
    <xf numFmtId="0" fontId="8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01" fillId="2" borderId="0" xfId="0" applyFont="1" applyFill="1" applyAlignment="1">
      <alignment vertical="center"/>
    </xf>
    <xf numFmtId="0" fontId="98" fillId="2" borderId="0" xfId="0" applyFont="1" applyFill="1" applyAlignment="1">
      <alignment horizontal="center" vertical="center"/>
    </xf>
    <xf numFmtId="0" fontId="78" fillId="0" borderId="0" xfId="0" applyFont="1" applyAlignment="1">
      <alignment vertical="center"/>
    </xf>
    <xf numFmtId="3" fontId="78" fillId="0" borderId="0" xfId="0" applyNumberFormat="1" applyFont="1" applyAlignment="1">
      <alignment vertical="center"/>
    </xf>
    <xf numFmtId="3" fontId="86" fillId="0" borderId="0" xfId="0" applyNumberFormat="1" applyFont="1" applyAlignment="1">
      <alignment vertical="center"/>
    </xf>
    <xf numFmtId="0" fontId="102" fillId="0" borderId="1" xfId="0" quotePrefix="1" applyFont="1" applyBorder="1" applyAlignment="1">
      <alignment horizontal="left" vertical="center" indent="1"/>
    </xf>
    <xf numFmtId="4" fontId="102" fillId="0" borderId="1" xfId="0" applyNumberFormat="1" applyFont="1" applyBorder="1" applyAlignment="1">
      <alignment vertical="center"/>
    </xf>
    <xf numFmtId="0" fontId="100" fillId="0" borderId="0" xfId="0" applyFont="1" applyAlignment="1">
      <alignment horizontal="right" vertical="center"/>
    </xf>
    <xf numFmtId="0" fontId="103" fillId="0" borderId="0" xfId="0" applyFont="1" applyAlignment="1">
      <alignment vertical="center"/>
    </xf>
    <xf numFmtId="3" fontId="103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0" fontId="57" fillId="2" borderId="0" xfId="0" applyFont="1" applyFill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3" fontId="49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indent="1"/>
    </xf>
    <xf numFmtId="3" fontId="24" fillId="0" borderId="0" xfId="0" applyNumberFormat="1" applyFont="1" applyAlignment="1">
      <alignment horizontal="right" vertical="center"/>
    </xf>
    <xf numFmtId="0" fontId="49" fillId="0" borderId="3" xfId="0" applyFont="1" applyBorder="1" applyAlignment="1">
      <alignment horizontal="left" vertical="center"/>
    </xf>
    <xf numFmtId="3" fontId="49" fillId="0" borderId="3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2" fontId="12" fillId="0" borderId="0" xfId="0" applyNumberFormat="1" applyFont="1" applyAlignment="1">
      <alignment horizontal="right" vertical="center"/>
    </xf>
    <xf numFmtId="2" fontId="12" fillId="0" borderId="3" xfId="0" applyNumberFormat="1" applyFont="1" applyBorder="1" applyAlignment="1">
      <alignment horizontal="right" vertical="center"/>
    </xf>
    <xf numFmtId="2" fontId="49" fillId="0" borderId="0" xfId="0" applyNumberFormat="1" applyFont="1" applyAlignment="1">
      <alignment horizontal="right" vertical="center"/>
    </xf>
    <xf numFmtId="2" fontId="24" fillId="0" borderId="0" xfId="0" applyNumberFormat="1" applyFont="1" applyAlignment="1">
      <alignment horizontal="right" vertical="center"/>
    </xf>
    <xf numFmtId="2" fontId="49" fillId="0" borderId="3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06" fillId="2" borderId="0" xfId="0" applyFont="1" applyFill="1" applyAlignment="1">
      <alignment horizontal="justify" vertical="center"/>
    </xf>
    <xf numFmtId="0" fontId="106" fillId="2" borderId="0" xfId="0" applyFont="1" applyFill="1" applyAlignment="1">
      <alignment horizontal="center" vertical="center" wrapText="1"/>
    </xf>
    <xf numFmtId="0" fontId="86" fillId="0" borderId="0" xfId="0" applyFont="1" applyAlignment="1">
      <alignment horizontal="justify" vertical="center"/>
    </xf>
    <xf numFmtId="3" fontId="86" fillId="0" borderId="0" xfId="0" applyNumberFormat="1" applyFont="1" applyAlignment="1">
      <alignment horizontal="right" vertical="center"/>
    </xf>
    <xf numFmtId="0" fontId="79" fillId="0" borderId="0" xfId="0" applyFont="1" applyAlignment="1">
      <alignment horizontal="justify" vertical="center"/>
    </xf>
    <xf numFmtId="3" fontId="99" fillId="0" borderId="0" xfId="0" applyNumberFormat="1" applyFont="1" applyAlignment="1">
      <alignment horizontal="right" vertical="center"/>
    </xf>
    <xf numFmtId="0" fontId="83" fillId="0" borderId="0" xfId="0" applyFont="1" applyAlignment="1">
      <alignment horizontal="justify" vertical="center"/>
    </xf>
    <xf numFmtId="3" fontId="83" fillId="0" borderId="0" xfId="0" applyNumberFormat="1" applyFont="1" applyAlignment="1">
      <alignment horizontal="right" vertical="center" wrapText="1"/>
    </xf>
    <xf numFmtId="0" fontId="83" fillId="0" borderId="0" xfId="0" applyFont="1" applyAlignment="1">
      <alignment horizontal="justify" vertical="center" wrapText="1"/>
    </xf>
    <xf numFmtId="3" fontId="61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 wrapText="1"/>
    </xf>
    <xf numFmtId="0" fontId="86" fillId="0" borderId="3" xfId="0" applyFont="1" applyBorder="1" applyAlignment="1">
      <alignment horizontal="justify" vertical="center"/>
    </xf>
    <xf numFmtId="3" fontId="86" fillId="0" borderId="3" xfId="0" applyNumberFormat="1" applyFont="1" applyBorder="1" applyAlignment="1">
      <alignment horizontal="right" vertical="center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vertical="center"/>
    </xf>
    <xf numFmtId="4" fontId="86" fillId="0" borderId="0" xfId="0" applyNumberFormat="1" applyFont="1" applyAlignment="1">
      <alignment horizontal="right" vertical="center"/>
    </xf>
    <xf numFmtId="4" fontId="99" fillId="0" borderId="0" xfId="0" applyNumberFormat="1" applyFont="1" applyAlignment="1">
      <alignment horizontal="right" vertical="center"/>
    </xf>
    <xf numFmtId="4" fontId="83" fillId="0" borderId="0" xfId="0" applyNumberFormat="1" applyFont="1" applyAlignment="1">
      <alignment horizontal="right" vertical="center" wrapText="1"/>
    </xf>
    <xf numFmtId="4" fontId="61" fillId="0" borderId="0" xfId="0" applyNumberFormat="1" applyFont="1" applyAlignment="1">
      <alignment horizontal="right" vertical="center"/>
    </xf>
    <xf numFmtId="4" fontId="79" fillId="0" borderId="0" xfId="0" applyNumberFormat="1" applyFont="1" applyAlignment="1">
      <alignment horizontal="right" vertical="center" wrapText="1"/>
    </xf>
    <xf numFmtId="4" fontId="86" fillId="0" borderId="3" xfId="0" applyNumberFormat="1" applyFont="1" applyBorder="1" applyAlignment="1">
      <alignment horizontal="right" vertical="center"/>
    </xf>
    <xf numFmtId="0" fontId="26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98" fillId="2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2" xfId="0" applyFont="1" applyBorder="1" applyAlignment="1">
      <alignment horizontal="right" vertical="center"/>
    </xf>
    <xf numFmtId="0" fontId="18" fillId="0" borderId="2" xfId="22" applyFont="1" applyBorder="1" applyAlignment="1">
      <alignment horizontal="left"/>
    </xf>
    <xf numFmtId="0" fontId="18" fillId="0" borderId="2" xfId="22" applyFont="1" applyBorder="1" applyAlignment="1">
      <alignment horizontal="right"/>
    </xf>
    <xf numFmtId="0" fontId="29" fillId="0" borderId="0" xfId="25" applyFont="1" applyAlignment="1">
      <alignment horizontal="right" vertical="center"/>
    </xf>
    <xf numFmtId="0" fontId="26" fillId="0" borderId="3" xfId="25" applyFont="1" applyBorder="1" applyAlignment="1">
      <alignment horizontal="left" vertical="center"/>
    </xf>
    <xf numFmtId="0" fontId="56" fillId="2" borderId="4" xfId="25" applyFont="1" applyFill="1" applyBorder="1" applyAlignment="1">
      <alignment horizontal="center" vertical="center" wrapText="1"/>
    </xf>
    <xf numFmtId="0" fontId="56" fillId="2" borderId="0" xfId="25" applyFont="1" applyFill="1" applyAlignment="1">
      <alignment horizontal="center" vertical="center" wrapText="1"/>
    </xf>
    <xf numFmtId="0" fontId="77" fillId="2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05" fillId="0" borderId="0" xfId="0" applyFont="1" applyAlignment="1">
      <alignment horizontal="justify" vertical="center"/>
    </xf>
    <xf numFmtId="0" fontId="107" fillId="0" borderId="4" xfId="0" applyFont="1" applyBorder="1" applyAlignment="1">
      <alignment horizontal="right" vertical="center"/>
    </xf>
    <xf numFmtId="0" fontId="27" fillId="0" borderId="0" xfId="0" applyFont="1" applyBorder="1"/>
    <xf numFmtId="0" fontId="18" fillId="0" borderId="0" xfId="0" applyFont="1" applyBorder="1" applyAlignment="1">
      <alignment horizontal="right" vertical="center"/>
    </xf>
    <xf numFmtId="0" fontId="18" fillId="0" borderId="2" xfId="44" applyFont="1" applyBorder="1" applyAlignment="1">
      <alignment horizontal="left"/>
    </xf>
    <xf numFmtId="0" fontId="18" fillId="0" borderId="2" xfId="44" applyFont="1" applyBorder="1" applyAlignment="1">
      <alignment horizontal="right"/>
    </xf>
    <xf numFmtId="0" fontId="26" fillId="0" borderId="0" xfId="0" applyFont="1" applyBorder="1" applyAlignment="1">
      <alignment horizontal="left" vertical="center" wrapText="1"/>
    </xf>
    <xf numFmtId="0" fontId="18" fillId="0" borderId="0" xfId="42" applyFont="1" applyBorder="1" applyAlignment="1">
      <alignment horizontal="left"/>
    </xf>
    <xf numFmtId="0" fontId="18" fillId="0" borderId="0" xfId="42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6" fillId="0" borderId="0" xfId="37" applyFont="1" applyAlignment="1">
      <alignment horizontal="left"/>
    </xf>
    <xf numFmtId="0" fontId="29" fillId="0" borderId="14" xfId="25" applyFont="1" applyBorder="1" applyAlignment="1">
      <alignment horizontal="right" vertical="center"/>
    </xf>
    <xf numFmtId="0" fontId="26" fillId="0" borderId="0" xfId="38" applyFont="1" applyAlignment="1">
      <alignment horizontal="left"/>
    </xf>
  </cellXfs>
  <cellStyles count="48">
    <cellStyle name="Čiarka 2" xfId="3" xr:uid="{00000000-0005-0000-0000-000000000000}"/>
    <cellStyle name="Čiarka 3" xfId="5" xr:uid="{00000000-0005-0000-0000-000001000000}"/>
    <cellStyle name="Excel Built-in Normal" xfId="31" xr:uid="{ED4CAD0E-6FF7-4352-A67A-E1228D223AB3}"/>
    <cellStyle name="Hypertextové prepojenie" xfId="40" builtinId="8"/>
    <cellStyle name="Normal 2" xfId="21" xr:uid="{00000000-0005-0000-0000-000003000000}"/>
    <cellStyle name="Normal 2 2" xfId="25" xr:uid="{72E3B3B9-826E-404A-A8CE-CEDA3558793B}"/>
    <cellStyle name="Normal 2 3" xfId="28" xr:uid="{DEBA1E44-C8D0-4D62-A7F3-8F06AAA2420D}"/>
    <cellStyle name="Normal 3" xfId="22" xr:uid="{00000000-0005-0000-0000-000004000000}"/>
    <cellStyle name="Normal 3 2" xfId="34" xr:uid="{CB848C81-7FF3-4B1B-BFB4-E97D6F738E5A}"/>
    <cellStyle name="Normal 3 3" xfId="39" xr:uid="{2BB7E257-6F9A-4768-ACC0-4DEA4B004A37}"/>
    <cellStyle name="Normal 3 4" xfId="42" xr:uid="{83CA6303-CE6A-4394-A18C-B79349211D5B}"/>
    <cellStyle name="Normal 3 5" xfId="44" xr:uid="{CCD3FEE8-A6F2-4456-BCDA-463F2A7E50DE}"/>
    <cellStyle name="Normal 4" xfId="33" xr:uid="{A31327DB-511B-4079-A985-7338905B9256}"/>
    <cellStyle name="Normal 4 2" xfId="38" xr:uid="{0CB518CF-49A1-4DE0-9488-66313FADCDC0}"/>
    <cellStyle name="Normal 45" xfId="4" xr:uid="{00000000-0005-0000-0000-000005000000}"/>
    <cellStyle name="Normal 45 2 2 2" xfId="36" xr:uid="{008AE759-3920-4F2F-B9D0-6B13F8CBB548}"/>
    <cellStyle name="Normal 5" xfId="35" xr:uid="{354004DA-8F63-42B5-ACC5-1090FBB74BF8}"/>
    <cellStyle name="Normal 52" xfId="12" xr:uid="{00000000-0005-0000-0000-000006000000}"/>
    <cellStyle name="Normal 6" xfId="37" xr:uid="{E5381C10-C185-4663-BAAA-AC535BD69EBC}"/>
    <cellStyle name="Normal 7" xfId="41" xr:uid="{F38A2BDD-5C27-4819-B4AF-CCBDE726C101}"/>
    <cellStyle name="Normal 8" xfId="47" xr:uid="{99364E93-B523-4F95-BE0F-005478729EC7}"/>
    <cellStyle name="Normálna" xfId="0" builtinId="0"/>
    <cellStyle name="Normálna 10" xfId="14" xr:uid="{00000000-0005-0000-0000-000009000000}"/>
    <cellStyle name="Normálna 2" xfId="2" xr:uid="{00000000-0005-0000-0000-00000A000000}"/>
    <cellStyle name="Normálna 2 2" xfId="23" xr:uid="{00000000-0005-0000-0000-00000B000000}"/>
    <cellStyle name="Normálna 2 3" xfId="29" xr:uid="{F78E7A6C-755D-41A7-9FD7-02F507E930C3}"/>
    <cellStyle name="Normálna 3" xfId="17" xr:uid="{00000000-0005-0000-0000-00000C000000}"/>
    <cellStyle name="Normálna 4" xfId="18" xr:uid="{00000000-0005-0000-0000-00000D000000}"/>
    <cellStyle name="Normálna 5" xfId="19" xr:uid="{00000000-0005-0000-0000-00000E000000}"/>
    <cellStyle name="Normálna 7" xfId="10" xr:uid="{00000000-0005-0000-0000-00000F000000}"/>
    <cellStyle name="normálne 11 2" xfId="1" xr:uid="{00000000-0005-0000-0000-000010000000}"/>
    <cellStyle name="Normálne 14" xfId="30" xr:uid="{77160D07-5CEE-433C-8866-02EFF6457F1A}"/>
    <cellStyle name="Normálne 14 2" xfId="45" xr:uid="{DD7B76DF-D22F-44D9-9D50-C4C33A06C96A}"/>
    <cellStyle name="Normálne 14 2 2" xfId="32" xr:uid="{993E3675-6F55-4037-8807-AC121C1212FD}"/>
    <cellStyle name="Normálne 14 2 2 2" xfId="46" xr:uid="{A86D02AA-B730-40B5-89FB-12BB1CD1A902}"/>
    <cellStyle name="Normálne 16" xfId="20" xr:uid="{00000000-0005-0000-0000-000011000000}"/>
    <cellStyle name="normálne 3 2" xfId="27" xr:uid="{9BFF035E-376E-46E3-9BD1-FB2B41230795}"/>
    <cellStyle name="normálne 5 3" xfId="13" xr:uid="{00000000-0005-0000-0000-000012000000}"/>
    <cellStyle name="normálne 5 3 2" xfId="26" xr:uid="{A6BC506A-7925-4FC4-BD27-E9D6702C4B7D}"/>
    <cellStyle name="Normálne 50" xfId="6" xr:uid="{00000000-0005-0000-0000-000013000000}"/>
    <cellStyle name="Normálne 52" xfId="9" xr:uid="{00000000-0005-0000-0000-000014000000}"/>
    <cellStyle name="Normálne 53" xfId="7" xr:uid="{00000000-0005-0000-0000-000015000000}"/>
    <cellStyle name="Normálne 54" xfId="8" xr:uid="{00000000-0005-0000-0000-000016000000}"/>
    <cellStyle name="Normálne 9" xfId="11" xr:uid="{00000000-0005-0000-0000-000017000000}"/>
    <cellStyle name="Normálne 9 2" xfId="24" xr:uid="{08395FC5-9858-4457-8C46-AF205CB41E9C}"/>
    <cellStyle name="normálne_annex tab 2,3,5" xfId="16" xr:uid="{00000000-0005-0000-0000-000018000000}"/>
    <cellStyle name="normálne_dane pre rozpocet 2006-2008_JUN2005_final" xfId="43" xr:uid="{8804F3E1-8EEC-4582-91C8-E5DB0E0A0D85}"/>
    <cellStyle name="Percentá 16" xfId="15" xr:uid="{00000000-0005-0000-0000-000019000000}"/>
  </cellStyles>
  <dxfs count="0"/>
  <tableStyles count="0" defaultTableStyle="TableStyleMedium2" defaultPivotStyle="PivotStyleLight16"/>
  <colors>
    <mruColors>
      <color rgb="FFB2E4F8"/>
      <color rgb="FF13B5EA"/>
      <color rgb="FF4BACC6"/>
      <color rgb="FF595959"/>
      <color rgb="FF59595B"/>
      <color rgb="FFDCB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24.xml"/><Relationship Id="rId63" Type="http://schemas.openxmlformats.org/officeDocument/2006/relationships/externalLink" Target="externalLinks/externalLink32.xml"/><Relationship Id="rId68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45.xml"/><Relationship Id="rId84" Type="http://schemas.openxmlformats.org/officeDocument/2006/relationships/externalLink" Target="externalLinks/externalLink53.xml"/><Relationship Id="rId89" Type="http://schemas.openxmlformats.org/officeDocument/2006/relationships/externalLink" Target="externalLinks/externalLink58.xml"/><Relationship Id="rId9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0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35.xml"/><Relationship Id="rId74" Type="http://schemas.openxmlformats.org/officeDocument/2006/relationships/externalLink" Target="externalLinks/externalLink43.xml"/><Relationship Id="rId79" Type="http://schemas.openxmlformats.org/officeDocument/2006/relationships/externalLink" Target="externalLinks/externalLink48.xml"/><Relationship Id="rId87" Type="http://schemas.openxmlformats.org/officeDocument/2006/relationships/externalLink" Target="externalLinks/externalLink56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0.xml"/><Relationship Id="rId82" Type="http://schemas.openxmlformats.org/officeDocument/2006/relationships/externalLink" Target="externalLinks/externalLink51.xml"/><Relationship Id="rId90" Type="http://schemas.openxmlformats.org/officeDocument/2006/relationships/externalLink" Target="externalLinks/externalLink59.xml"/><Relationship Id="rId95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25.xml"/><Relationship Id="rId64" Type="http://schemas.openxmlformats.org/officeDocument/2006/relationships/externalLink" Target="externalLinks/externalLink33.xml"/><Relationship Id="rId69" Type="http://schemas.openxmlformats.org/officeDocument/2006/relationships/externalLink" Target="externalLinks/externalLink38.xml"/><Relationship Id="rId77" Type="http://schemas.openxmlformats.org/officeDocument/2006/relationships/externalLink" Target="externalLinks/externalLink4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72" Type="http://schemas.openxmlformats.org/officeDocument/2006/relationships/externalLink" Target="externalLinks/externalLink41.xml"/><Relationship Id="rId80" Type="http://schemas.openxmlformats.org/officeDocument/2006/relationships/externalLink" Target="externalLinks/externalLink49.xml"/><Relationship Id="rId85" Type="http://schemas.openxmlformats.org/officeDocument/2006/relationships/externalLink" Target="externalLinks/externalLink54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59" Type="http://schemas.openxmlformats.org/officeDocument/2006/relationships/externalLink" Target="externalLinks/externalLink28.xml"/><Relationship Id="rId67" Type="http://schemas.openxmlformats.org/officeDocument/2006/relationships/externalLink" Target="externalLinks/externalLink3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Relationship Id="rId54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31.xml"/><Relationship Id="rId70" Type="http://schemas.openxmlformats.org/officeDocument/2006/relationships/externalLink" Target="externalLinks/externalLink39.xml"/><Relationship Id="rId75" Type="http://schemas.openxmlformats.org/officeDocument/2006/relationships/externalLink" Target="externalLinks/externalLink44.xml"/><Relationship Id="rId83" Type="http://schemas.openxmlformats.org/officeDocument/2006/relationships/externalLink" Target="externalLinks/externalLink52.xml"/><Relationship Id="rId88" Type="http://schemas.openxmlformats.org/officeDocument/2006/relationships/externalLink" Target="externalLinks/externalLink57.xml"/><Relationship Id="rId91" Type="http://schemas.openxmlformats.org/officeDocument/2006/relationships/theme" Target="theme/theme1.xml"/><Relationship Id="rId9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60" Type="http://schemas.openxmlformats.org/officeDocument/2006/relationships/externalLink" Target="externalLinks/externalLink29.xml"/><Relationship Id="rId65" Type="http://schemas.openxmlformats.org/officeDocument/2006/relationships/externalLink" Target="externalLinks/externalLink34.xml"/><Relationship Id="rId73" Type="http://schemas.openxmlformats.org/officeDocument/2006/relationships/externalLink" Target="externalLinks/externalLink42.xml"/><Relationship Id="rId78" Type="http://schemas.openxmlformats.org/officeDocument/2006/relationships/externalLink" Target="externalLinks/externalLink47.xml"/><Relationship Id="rId81" Type="http://schemas.openxmlformats.org/officeDocument/2006/relationships/externalLink" Target="externalLinks/externalLink50.xml"/><Relationship Id="rId86" Type="http://schemas.openxmlformats.org/officeDocument/2006/relationships/externalLink" Target="externalLinks/externalLink55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58352691120704E-2"/>
          <c:y val="5.0925925925925923E-2"/>
          <c:w val="0.86948753280839897"/>
          <c:h val="0.8657407407407407"/>
        </c:manualLayout>
      </c:layout>
      <c:lineChart>
        <c:grouping val="standard"/>
        <c:varyColors val="0"/>
        <c:ser>
          <c:idx val="2"/>
          <c:order val="0"/>
          <c:tx>
            <c:strRef>
              <c:f>'G01,G02'!$A$8</c:f>
              <c:strCache>
                <c:ptCount val="1"/>
                <c:pt idx="0">
                  <c:v>HDP b.c.  (VpMP apríl 2020)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'G01,G02'!$F$2:$J$2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'G01,G02'!$F$8:$J$8</c:f>
              <c:numCache>
                <c:formatCode>#\ ##0.0</c:formatCode>
                <c:ptCount val="5"/>
                <c:pt idx="0">
                  <c:v>105.82311906766593</c:v>
                </c:pt>
                <c:pt idx="1">
                  <c:v>100</c:v>
                </c:pt>
                <c:pt idx="2">
                  <c:v>106.9630075679087</c:v>
                </c:pt>
                <c:pt idx="3">
                  <c:v>112.89917014585217</c:v>
                </c:pt>
                <c:pt idx="4">
                  <c:v>118.87879989132873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B-4A4F-9430-8C9FFB54711A}"/>
            </c:ext>
          </c:extLst>
        </c:ser>
        <c:ser>
          <c:idx val="3"/>
          <c:order val="1"/>
          <c:tx>
            <c:strRef>
              <c:f>'G01,G02'!$A$12</c:f>
              <c:strCache>
                <c:ptCount val="1"/>
                <c:pt idx="0">
                  <c:v>HDP b.c.  (VpMP jún 2020)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'G01,G02'!$F$2:$J$2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'G01,G02'!$F$12:$J$12</c:f>
              <c:numCache>
                <c:formatCode>#\ ##0.0</c:formatCode>
                <c:ptCount val="5"/>
                <c:pt idx="0">
                  <c:v>108.80704927998482</c:v>
                </c:pt>
                <c:pt idx="1">
                  <c:v>100</c:v>
                </c:pt>
                <c:pt idx="2">
                  <c:v>107.99926771895845</c:v>
                </c:pt>
                <c:pt idx="3">
                  <c:v>111.5732498126084</c:v>
                </c:pt>
                <c:pt idx="4">
                  <c:v>116.59461451597127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B-4A4F-9430-8C9FFB54711A}"/>
            </c:ext>
          </c:extLst>
        </c:ser>
        <c:ser>
          <c:idx val="1"/>
          <c:order val="2"/>
          <c:tx>
            <c:strRef>
              <c:f>'G01,G02'!$A$9</c:f>
              <c:strCache>
                <c:ptCount val="1"/>
                <c:pt idx="0">
                  <c:v>CPI  (VpMP apríl 2020)</c:v>
                </c:pt>
              </c:strCache>
            </c:strRef>
          </c:tx>
          <c:spPr>
            <a:ln w="28575" cap="rnd">
              <a:solidFill>
                <a:srgbClr val="DCB47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'G01,G02'!$F$2:$J$2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'G01,G02'!$F$9:$J$9</c:f>
              <c:numCache>
                <c:formatCode>#\ ##0.0</c:formatCode>
                <c:ptCount val="5"/>
                <c:pt idx="0">
                  <c:v>98.364576174979902</c:v>
                </c:pt>
                <c:pt idx="1">
                  <c:v>100</c:v>
                </c:pt>
                <c:pt idx="2">
                  <c:v>100.17395655778596</c:v>
                </c:pt>
                <c:pt idx="3">
                  <c:v>102.10807596195301</c:v>
                </c:pt>
                <c:pt idx="4">
                  <c:v>104.16399008244269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8B-4A4F-9430-8C9FFB54711A}"/>
            </c:ext>
          </c:extLst>
        </c:ser>
        <c:ser>
          <c:idx val="4"/>
          <c:order val="3"/>
          <c:tx>
            <c:strRef>
              <c:f>'G01,G02'!$A$13</c:f>
              <c:strCache>
                <c:ptCount val="1"/>
                <c:pt idx="0">
                  <c:v>CPI  (VpMP jún 2020)</c:v>
                </c:pt>
              </c:strCache>
            </c:strRef>
          </c:tx>
          <c:spPr>
            <a:ln w="28575" cap="rnd">
              <a:solidFill>
                <a:srgbClr val="DCB47B"/>
              </a:solidFill>
              <a:round/>
            </a:ln>
            <a:effectLst/>
          </c:spPr>
          <c:marker>
            <c:symbol val="none"/>
          </c:marker>
          <c:cat>
            <c:numRef>
              <c:f>'G01,G02'!$F$2:$J$2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'G01,G02'!$F$13:$J$13</c:f>
              <c:numCache>
                <c:formatCode>#\ ##0.0</c:formatCode>
                <c:ptCount val="5"/>
                <c:pt idx="0">
                  <c:v>98.218980786851091</c:v>
                </c:pt>
                <c:pt idx="1">
                  <c:v>100</c:v>
                </c:pt>
                <c:pt idx="2">
                  <c:v>100.29700046449102</c:v>
                </c:pt>
                <c:pt idx="3">
                  <c:v>101.59126563207258</c:v>
                </c:pt>
                <c:pt idx="4">
                  <c:v>102.56209508582775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8B-4A4F-9430-8C9FFB54711A}"/>
            </c:ext>
          </c:extLst>
        </c:ser>
        <c:ser>
          <c:idx val="0"/>
          <c:order val="4"/>
          <c:tx>
            <c:strRef>
              <c:f>'G01,G02'!$A$10</c:f>
              <c:strCache>
                <c:ptCount val="1"/>
                <c:pt idx="0">
                  <c:v>mzdy*  (VpMP apríl 2020)</c:v>
                </c:pt>
              </c:strCache>
            </c:strRef>
          </c:tx>
          <c:spPr>
            <a:ln w="28575" cap="rnd">
              <a:solidFill>
                <a:srgbClr val="58595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'G01,G02'!$F$2:$J$2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'G01,G02'!$F$10:$J$10</c:f>
              <c:numCache>
                <c:formatCode>#\ ##0.0</c:formatCode>
                <c:ptCount val="5"/>
                <c:pt idx="0">
                  <c:v>100.37842951750237</c:v>
                </c:pt>
                <c:pt idx="1">
                  <c:v>100</c:v>
                </c:pt>
                <c:pt idx="2">
                  <c:v>104.2573320719016</c:v>
                </c:pt>
                <c:pt idx="3">
                  <c:v>109.46073793755913</c:v>
                </c:pt>
                <c:pt idx="4">
                  <c:v>114.75875118259223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8B-4A4F-9430-8C9FFB54711A}"/>
            </c:ext>
          </c:extLst>
        </c:ser>
        <c:ser>
          <c:idx val="5"/>
          <c:order val="5"/>
          <c:tx>
            <c:strRef>
              <c:f>'G01,G02'!$A$14</c:f>
              <c:strCache>
                <c:ptCount val="1"/>
                <c:pt idx="0">
                  <c:v>mzdy*  (VpMP jún 2020)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cat>
            <c:numRef>
              <c:f>'G01,G02'!$F$2:$J$2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'G01,G02'!$F$14:$J$14</c:f>
              <c:numCache>
                <c:formatCode>#\ ##0.0</c:formatCode>
                <c:ptCount val="5"/>
                <c:pt idx="0">
                  <c:v>99.437675726335513</c:v>
                </c:pt>
                <c:pt idx="1">
                  <c:v>100</c:v>
                </c:pt>
                <c:pt idx="2">
                  <c:v>103.5613870665417</c:v>
                </c:pt>
                <c:pt idx="3">
                  <c:v>107.59137769447048</c:v>
                </c:pt>
                <c:pt idx="4">
                  <c:v>112.37113402061856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8B-4A4F-9430-8C9FFB547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59400"/>
        <c:axId val="673359792"/>
      </c:lineChart>
      <c:catAx>
        <c:axId val="6733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792"/>
        <c:crosses val="autoZero"/>
        <c:auto val="1"/>
        <c:lblAlgn val="ctr"/>
        <c:lblOffset val="100"/>
        <c:noMultiLvlLbl val="0"/>
      </c:catAx>
      <c:valAx>
        <c:axId val="673359792"/>
        <c:scaling>
          <c:orientation val="minMax"/>
          <c:max val="12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4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6146391464380561E-2"/>
          <c:y val="1.0843904928550597E-2"/>
          <c:w val="0.93068469991546909"/>
          <c:h val="0.23843248760571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58834523116519E-2"/>
          <c:y val="0.1315542044586199"/>
          <c:w val="0.92764116547688347"/>
          <c:h val="0.80409880726934446"/>
        </c:manualLayout>
      </c:layout>
      <c:lineChart>
        <c:grouping val="standard"/>
        <c:varyColors val="0"/>
        <c:ser>
          <c:idx val="0"/>
          <c:order val="0"/>
          <c:tx>
            <c:strRef>
              <c:f>'G10,G11'!$A$2</c:f>
              <c:strCache>
                <c:ptCount val="1"/>
                <c:pt idx="0">
                  <c:v>Štrukturálne saldo RRZ (NPC scenár)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7.2983240908116059E-2"/>
                  <c:y val="-4.43353599787368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739299610894937E-2"/>
                      <c:h val="6.74474235024419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262-4F65-94C6-A66840A652B8}"/>
                </c:ext>
              </c:extLst>
            </c:dLbl>
            <c:dLbl>
              <c:idx val="14"/>
              <c:layout>
                <c:manualLayout>
                  <c:x val="-5.4053330882277845E-2"/>
                  <c:y val="-4.8554769261437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62-4F65-94C6-A66840A652B8}"/>
                </c:ext>
              </c:extLst>
            </c:dLbl>
            <c:dLbl>
              <c:idx val="18"/>
              <c:layout>
                <c:manualLayout>
                  <c:x val="-3.9079220155846278E-2"/>
                  <c:y val="-4.0115950696036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62-4F65-94C6-A66840A652B8}"/>
                </c:ext>
              </c:extLst>
            </c:dLbl>
            <c:dLbl>
              <c:idx val="21"/>
              <c:layout>
                <c:manualLayout>
                  <c:x val="-7.5557870441292016E-2"/>
                  <c:y val="1.8955779261769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62-4F65-94C6-A66840A652B8}"/>
                </c:ext>
              </c:extLst>
            </c:dLbl>
            <c:dLbl>
              <c:idx val="22"/>
              <c:layout>
                <c:manualLayout>
                  <c:x val="-5.9993668106661763E-2"/>
                  <c:y val="3.1614007109870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62-4F65-94C6-A66840A652B8}"/>
                </c:ext>
              </c:extLst>
            </c:dLbl>
            <c:dLbl>
              <c:idx val="23"/>
              <c:layout>
                <c:manualLayout>
                  <c:x val="-3.5872626816589558E-2"/>
                  <c:y val="4.4272234957972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62-4F65-94C6-A66840A652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'G10,G11'!$B$1:$Z$1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'G10,G11'!$B$2:$Z$2</c:f>
              <c:numCache>
                <c:formatCode>0.0</c:formatCode>
                <c:ptCount val="25"/>
                <c:pt idx="0">
                  <c:v>-6.8383142959496688</c:v>
                </c:pt>
                <c:pt idx="1">
                  <c:v>-7.2965638912622497</c:v>
                </c:pt>
                <c:pt idx="2">
                  <c:v>-7.248063788045954</c:v>
                </c:pt>
                <c:pt idx="3">
                  <c:v>-5.6314328596329055</c:v>
                </c:pt>
                <c:pt idx="4">
                  <c:v>-2.1951761472603555</c:v>
                </c:pt>
                <c:pt idx="5">
                  <c:v>-1.8509273010305731</c:v>
                </c:pt>
                <c:pt idx="6">
                  <c:v>-2.2332348140981777</c:v>
                </c:pt>
                <c:pt idx="7">
                  <c:v>-3.3225978323833312</c:v>
                </c:pt>
                <c:pt idx="8">
                  <c:v>-3.6569064445913506</c:v>
                </c:pt>
                <c:pt idx="9">
                  <c:v>-3.2891841912085336</c:v>
                </c:pt>
                <c:pt idx="10">
                  <c:v>-7.8598112388237835</c:v>
                </c:pt>
                <c:pt idx="11">
                  <c:v>-7.2183984595506363</c:v>
                </c:pt>
                <c:pt idx="12">
                  <c:v>-5.4178019155628707</c:v>
                </c:pt>
                <c:pt idx="13">
                  <c:v>-4.4743242093777473</c:v>
                </c:pt>
                <c:pt idx="14">
                  <c:v>-2.4317564983566133</c:v>
                </c:pt>
                <c:pt idx="15">
                  <c:v>-2.8429527749800756</c:v>
                </c:pt>
                <c:pt idx="16">
                  <c:v>-2.5227125956440046</c:v>
                </c:pt>
                <c:pt idx="17">
                  <c:v>-2.2558125375032847</c:v>
                </c:pt>
                <c:pt idx="18">
                  <c:v>-1.4464229024843502</c:v>
                </c:pt>
                <c:pt idx="19">
                  <c:v>-1.9441496471550077</c:v>
                </c:pt>
                <c:pt idx="20">
                  <c:v>-2.1138755095734574</c:v>
                </c:pt>
                <c:pt idx="21">
                  <c:v>-5.9629815416422378</c:v>
                </c:pt>
                <c:pt idx="22">
                  <c:v>-6.0127709401985934</c:v>
                </c:pt>
                <c:pt idx="23">
                  <c:v>-6.0373200076593987</c:v>
                </c:pt>
                <c:pt idx="24">
                  <c:v>-6.4647155650161405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2-4F65-94C6-A66840A652B8}"/>
            </c:ext>
          </c:extLst>
        </c:ser>
        <c:ser>
          <c:idx val="1"/>
          <c:order val="1"/>
          <c:tx>
            <c:strRef>
              <c:f>'G10,G11'!$A$3</c:f>
              <c:strCache>
                <c:ptCount val="1"/>
                <c:pt idx="0">
                  <c:v>Štrukturálne saldo RRZ (PS ciele)</c:v>
                </c:pt>
              </c:strCache>
            </c:strRef>
          </c:tx>
          <c:spPr>
            <a:ln w="28575" cap="rnd">
              <a:solidFill>
                <a:srgbClr val="59595B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layout>
                <c:manualLayout>
                  <c:x val="-3.1128404669260701E-2"/>
                  <c:y val="-2.531645569620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62-4F65-94C6-A66840A652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'G10,G11'!$B$1:$Z$1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'G10,G11'!$B$3:$Z$3</c:f>
              <c:numCache>
                <c:formatCode>General</c:formatCode>
                <c:ptCount val="25"/>
                <c:pt idx="21" formatCode="0.0">
                  <c:v>-5.9629815416422378</c:v>
                </c:pt>
                <c:pt idx="22" formatCode="0.0">
                  <c:v>-4.6294241124368769</c:v>
                </c:pt>
                <c:pt idx="23" formatCode="0.0">
                  <c:v>-3.4428379489462708</c:v>
                </c:pt>
                <c:pt idx="24" formatCode="0.0">
                  <c:v>-2.4160197407332484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2-4F65-94C6-A66840A652B8}"/>
            </c:ext>
          </c:extLst>
        </c:ser>
        <c:ser>
          <c:idx val="2"/>
          <c:order val="2"/>
          <c:tx>
            <c:strRef>
              <c:f>'G10,G11'!$A$4</c:f>
              <c:strCache>
                <c:ptCount val="1"/>
                <c:pt idx="0">
                  <c:v>Pravidlo o vyrovnanom rozpočte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'G10,G11'!$B$1:$Z$1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'G10,G11'!$B$4:$Z$4</c:f>
              <c:numCache>
                <c:formatCode>General</c:formatCode>
                <c:ptCount val="25"/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2-4F65-94C6-A66840A65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399992"/>
        <c:axId val="846401304"/>
      </c:lineChart>
      <c:catAx>
        <c:axId val="84639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846401304"/>
        <c:crosses val="autoZero"/>
        <c:auto val="1"/>
        <c:lblAlgn val="ctr"/>
        <c:lblOffset val="100"/>
        <c:noMultiLvlLbl val="0"/>
      </c:catAx>
      <c:valAx>
        <c:axId val="846401304"/>
        <c:scaling>
          <c:orientation val="minMax"/>
          <c:max val="1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84639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645781631381684"/>
          <c:y val="0.79219309611615008"/>
          <c:w val="0.45886128047223668"/>
          <c:h val="0.1909292667530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'G10,G11'!$A$7:$A$7</c:f>
              <c:strCache>
                <c:ptCount val="1"/>
                <c:pt idx="0">
                  <c:v>Odhad RRZ (NPC scenár)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'G10,G11'!$B$6:$F$6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'G10,G11'!$B$7:$F$7</c:f>
              <c:numCache>
                <c:formatCode>0.0</c:formatCode>
                <c:ptCount val="5"/>
                <c:pt idx="0">
                  <c:v>-2.1138755095734574</c:v>
                </c:pt>
                <c:pt idx="1">
                  <c:v>-5.9629815416422378</c:v>
                </c:pt>
                <c:pt idx="2">
                  <c:v>-6.0127709401985934</c:v>
                </c:pt>
                <c:pt idx="3">
                  <c:v>-6.0373200076593987</c:v>
                </c:pt>
                <c:pt idx="4">
                  <c:v>-6.4647155650161405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D-4D22-B797-EFEF64CEFE66}"/>
            </c:ext>
          </c:extLst>
        </c:ser>
        <c:ser>
          <c:idx val="1"/>
          <c:order val="1"/>
          <c:tx>
            <c:strRef>
              <c:f>'G10,G11'!$A$8:$A$8</c:f>
              <c:strCache>
                <c:ptCount val="1"/>
                <c:pt idx="0">
                  <c:v>Odhad RRZ (PS ciele)</c:v>
                </c:pt>
              </c:strCache>
            </c:strRef>
          </c:tx>
          <c:spPr>
            <a:solidFill>
              <a:srgbClr val="595959"/>
            </a:solidFill>
            <a:ln>
              <a:solidFill>
                <a:srgbClr val="59595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595959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'G10,G11'!$B$6:$F$6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'G10,G11'!$B$8:$F$8</c:f>
              <c:numCache>
                <c:formatCode>0.0</c:formatCode>
                <c:ptCount val="5"/>
                <c:pt idx="2">
                  <c:v>-4.6294241124368769</c:v>
                </c:pt>
                <c:pt idx="3">
                  <c:v>-3.4428379489462708</c:v>
                </c:pt>
                <c:pt idx="4">
                  <c:v>-2.4160197407332484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D-4D22-B797-EFEF64CEF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187120"/>
        <c:axId val="909192696"/>
      </c:barChart>
      <c:catAx>
        <c:axId val="90918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909192696"/>
        <c:crosses val="autoZero"/>
        <c:auto val="1"/>
        <c:lblAlgn val="ctr"/>
        <c:lblOffset val="100"/>
        <c:noMultiLvlLbl val="0"/>
      </c:catAx>
      <c:valAx>
        <c:axId val="90919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90918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57174103237095"/>
          <c:y val="0.83854111986001745"/>
          <c:w val="0.35330096237970254"/>
          <c:h val="0.1336811023622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78738262410337E-2"/>
          <c:y val="5.0714615029967727E-2"/>
          <c:w val="0.83885059268313489"/>
          <c:h val="0.84233163800583022"/>
        </c:manualLayout>
      </c:layout>
      <c:barChart>
        <c:barDir val="col"/>
        <c:grouping val="clustered"/>
        <c:varyColors val="0"/>
        <c:ser>
          <c:idx val="0"/>
          <c:order val="0"/>
          <c:tx>
            <c:v>Odhad RRZ (NPC)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0252707581227991E-3"/>
                  <c:y val="4.6104195481788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54-4CC9-9AD9-EB2E54626A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'G12'!$B$2:$F$2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'G12'!$B$3:$F$3</c:f>
              <c:numCache>
                <c:formatCode>#\ ##0.0</c:formatCode>
                <c:ptCount val="5"/>
                <c:pt idx="0">
                  <c:v>47.999556127563423</c:v>
                </c:pt>
                <c:pt idx="1">
                  <c:v>62.462392454919502</c:v>
                </c:pt>
                <c:pt idx="2">
                  <c:v>63.220517096423947</c:v>
                </c:pt>
                <c:pt idx="3">
                  <c:v>66.419718817549537</c:v>
                </c:pt>
                <c:pt idx="4">
                  <c:v>69.10128716255177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54-4CC9-9AD9-EB2E54626AC8}"/>
            </c:ext>
          </c:extLst>
        </c:ser>
        <c:ser>
          <c:idx val="1"/>
          <c:order val="1"/>
          <c:tx>
            <c:v>Odhad RRZ (ciele PS)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0168471720818293E-3"/>
                  <c:y val="9.2208390963577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54-4CC9-9AD9-EB2E54626A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'G12'!$B$2:$F$2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'G12'!$B$4:$F$4</c:f>
              <c:numCache>
                <c:formatCode>#\ ##0.0</c:formatCode>
                <c:ptCount val="5"/>
                <c:pt idx="2">
                  <c:v>61.834030307671028</c:v>
                </c:pt>
                <c:pt idx="3">
                  <c:v>62.471905087498925</c:v>
                </c:pt>
                <c:pt idx="4">
                  <c:v>61.234435485535208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54-4CC9-9AD9-EB2E54626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5"/>
        <c:axId val="530387008"/>
        <c:axId val="530387336"/>
      </c:barChart>
      <c:catAx>
        <c:axId val="53038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30387336"/>
        <c:crosses val="autoZero"/>
        <c:auto val="1"/>
        <c:lblAlgn val="ctr"/>
        <c:lblOffset val="100"/>
        <c:noMultiLvlLbl val="0"/>
      </c:catAx>
      <c:valAx>
        <c:axId val="5303873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3038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0153879682007254E-2"/>
          <c:y val="4.4144222636070908E-2"/>
          <c:w val="0.57893132266408942"/>
          <c:h val="9.105687515201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8408613102467"/>
          <c:y val="5.0925925925925923E-2"/>
          <c:w val="0.84208354552695841"/>
          <c:h val="0.78206765820939061"/>
        </c:manualLayout>
      </c:layout>
      <c:areaChart>
        <c:grouping val="standard"/>
        <c:varyColors val="0"/>
        <c:ser>
          <c:idx val="1"/>
          <c:order val="0"/>
          <c:tx>
            <c:strRef>
              <c:f>'G13'!$A$4</c:f>
              <c:strCache>
                <c:ptCount val="1"/>
                <c:pt idx="0">
                  <c:v>Odhad RRZ (ciele PS 2020-2023)</c:v>
                </c:pt>
              </c:strCache>
            </c:strRef>
          </c:tx>
          <c:spPr>
            <a:solidFill>
              <a:srgbClr val="B1E8F9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-2.8248587570621599E-3"/>
                  <c:y val="-0.317919075144508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A8-455C-B627-CC83942250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A8-455C-B627-CC83942250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A8-455C-B627-CC83942250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A8-455C-B627-CC83942250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A8-455C-B627-CC83942250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A8-455C-B627-CC8394225016}"/>
                </c:ext>
              </c:extLst>
            </c:dLbl>
            <c:dLbl>
              <c:idx val="6"/>
              <c:layout>
                <c:manualLayout>
                  <c:x val="-1.1271945548843235E-2"/>
                  <c:y val="-0.245945732847560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13B5EA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A8-455C-B627-CC8394225016}"/>
                </c:ext>
              </c:extLst>
            </c:dLbl>
            <c:dLbl>
              <c:idx val="7"/>
              <c:layout>
                <c:manualLayout>
                  <c:x val="-8.4744664092402788E-3"/>
                  <c:y val="-0.39527114980370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A8-455C-B627-CC8394225016}"/>
                </c:ext>
              </c:extLst>
            </c:dLbl>
            <c:dLbl>
              <c:idx val="8"/>
              <c:layout>
                <c:manualLayout>
                  <c:x val="-4.1349763568861365E-5"/>
                  <c:y val="-0.385262863493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A8-455C-B627-CC8394225016}"/>
                </c:ext>
              </c:extLst>
            </c:dLbl>
            <c:dLbl>
              <c:idx val="9"/>
              <c:layout>
                <c:manualLayout>
                  <c:x val="-1.0408099531512527E-16"/>
                  <c:y val="-0.39943290096743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A8-455C-B627-CC8394225016}"/>
                </c:ext>
              </c:extLst>
            </c:dLbl>
            <c:dLbl>
              <c:idx val="10"/>
              <c:layout>
                <c:manualLayout>
                  <c:x val="0"/>
                  <c:y val="-0.380258720337760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A8-455C-B627-CC8394225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'G13'!$C$2:$M$2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'G13'!$C$4:$M$4</c:f>
              <c:numCache>
                <c:formatCode>#\ ##0.0</c:formatCode>
                <c:ptCount val="11"/>
                <c:pt idx="0">
                  <c:v>54.707295292301239</c:v>
                </c:pt>
                <c:pt idx="1">
                  <c:v>53.507204032737143</c:v>
                </c:pt>
                <c:pt idx="2">
                  <c:v>51.887078695356713</c:v>
                </c:pt>
                <c:pt idx="3">
                  <c:v>52.024536546299714</c:v>
                </c:pt>
                <c:pt idx="4">
                  <c:v>51.312014027249965</c:v>
                </c:pt>
                <c:pt idx="5">
                  <c:v>49.463095622051675</c:v>
                </c:pt>
                <c:pt idx="6">
                  <c:v>47.999556127563423</c:v>
                </c:pt>
                <c:pt idx="7">
                  <c:v>62.462392454919502</c:v>
                </c:pt>
                <c:pt idx="8">
                  <c:v>61.834030307671028</c:v>
                </c:pt>
                <c:pt idx="9">
                  <c:v>62.471905087498925</c:v>
                </c:pt>
                <c:pt idx="10">
                  <c:v>61.234435485535208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A8-455C-B627-CC8394225016}"/>
            </c:ext>
          </c:extLst>
        </c:ser>
        <c:ser>
          <c:idx val="0"/>
          <c:order val="1"/>
          <c:tx>
            <c:strRef>
              <c:f>'G13'!$A$3</c:f>
              <c:strCache>
                <c:ptCount val="1"/>
                <c:pt idx="0">
                  <c:v>Skutočnosť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cat>
            <c:strRef>
              <c:f>'G13'!$C$2:$M$2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'G13'!$C$3:$I$3</c:f>
              <c:numCache>
                <c:formatCode>#\ ##0.0</c:formatCode>
                <c:ptCount val="7"/>
                <c:pt idx="0">
                  <c:v>54.707295292301239</c:v>
                </c:pt>
                <c:pt idx="1">
                  <c:v>53.507204032737143</c:v>
                </c:pt>
                <c:pt idx="2">
                  <c:v>51.887078695356713</c:v>
                </c:pt>
                <c:pt idx="3">
                  <c:v>52.024536546299714</c:v>
                </c:pt>
                <c:pt idx="4">
                  <c:v>51.312014027249965</c:v>
                </c:pt>
                <c:pt idx="5">
                  <c:v>49.463095622051675</c:v>
                </c:pt>
                <c:pt idx="6">
                  <c:v>47.999556127563423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A8-455C-B627-CC8394225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572224"/>
        <c:axId val="510573864"/>
      </c:areaChart>
      <c:lineChart>
        <c:grouping val="standard"/>
        <c:varyColors val="0"/>
        <c:ser>
          <c:idx val="2"/>
          <c:order val="2"/>
          <c:tx>
            <c:strRef>
              <c:f>'G13'!$A$5</c:f>
              <c:strCache>
                <c:ptCount val="1"/>
                <c:pt idx="0">
                  <c:v>horný limit dlhu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A8-455C-B627-CC83942250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A8-455C-B627-CC83942250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A8-455C-B627-CC83942250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CA8-455C-B627-CC83942250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A8-455C-B627-CC83942250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A8-455C-B627-CC839422501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A8-455C-B627-CC839422501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CA8-455C-B627-CC839422501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CA8-455C-B627-CC839422501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CA8-455C-B627-CC8394225016}"/>
                </c:ext>
              </c:extLst>
            </c:dLbl>
            <c:dLbl>
              <c:idx val="10"/>
              <c:layout>
                <c:manualLayout>
                  <c:x val="-1.7031632345617862E-2"/>
                  <c:y val="4.723345824785440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Constantia" panose="02030602050306030303" pitchFamily="18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CA8-455C-B627-CC8394225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'G13'!$C$2:$M$2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'G13'!$C$5:$M$5</c:f>
              <c:numCache>
                <c:formatCode>#,##0</c:formatCode>
                <c:ptCount val="1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 formatCode="#\ ##0.0">
                  <c:v>59</c:v>
                </c:pt>
                <c:pt idx="6" formatCode="#\ ##0.0">
                  <c:v>58</c:v>
                </c:pt>
                <c:pt idx="7" formatCode="#\ ##0.0">
                  <c:v>57</c:v>
                </c:pt>
                <c:pt idx="8" formatCode="#\ ##0.0">
                  <c:v>56</c:v>
                </c:pt>
                <c:pt idx="9" formatCode="#\ ##0.0">
                  <c:v>55</c:v>
                </c:pt>
                <c:pt idx="10" formatCode="#\ ##0.0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CA8-455C-B627-CC8394225016}"/>
            </c:ext>
          </c:extLst>
        </c:ser>
        <c:ser>
          <c:idx val="3"/>
          <c:order val="3"/>
          <c:tx>
            <c:strRef>
              <c:f>'G13'!$A$6</c:f>
              <c:strCache>
                <c:ptCount val="1"/>
                <c:pt idx="0">
                  <c:v>4. sankčné pásmo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'G13'!$C$2:$M$2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'G13'!$C$6:$M$6</c:f>
              <c:numCache>
                <c:formatCode>#,##0</c:formatCode>
                <c:ptCount val="11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 formatCode="#\ ##0.0">
                  <c:v>56</c:v>
                </c:pt>
                <c:pt idx="6" formatCode="#\ ##0.0">
                  <c:v>55</c:v>
                </c:pt>
                <c:pt idx="7" formatCode="#\ ##0.0">
                  <c:v>54</c:v>
                </c:pt>
                <c:pt idx="8" formatCode="#\ ##0.0">
                  <c:v>53</c:v>
                </c:pt>
                <c:pt idx="9" formatCode="#\ ##0.0">
                  <c:v>52</c:v>
                </c:pt>
                <c:pt idx="10" formatCode="#\ ##0.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CA8-455C-B627-CC8394225016}"/>
            </c:ext>
          </c:extLst>
        </c:ser>
        <c:ser>
          <c:idx val="4"/>
          <c:order val="4"/>
          <c:tx>
            <c:strRef>
              <c:f>'G13'!$A$7</c:f>
              <c:strCache>
                <c:ptCount val="1"/>
                <c:pt idx="0">
                  <c:v>3. sankčné pásmo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'G13'!$C$2:$M$2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'G13'!$C$7:$M$7</c:f>
              <c:numCache>
                <c:formatCode>#,##0</c:formatCode>
                <c:ptCount val="1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 formatCode="#\ ##0.0">
                  <c:v>54</c:v>
                </c:pt>
                <c:pt idx="6" formatCode="#\ ##0.0">
                  <c:v>53</c:v>
                </c:pt>
                <c:pt idx="7" formatCode="#\ ##0.0">
                  <c:v>52</c:v>
                </c:pt>
                <c:pt idx="8" formatCode="#\ ##0.0">
                  <c:v>51</c:v>
                </c:pt>
                <c:pt idx="9" formatCode="#\ ##0.0">
                  <c:v>50</c:v>
                </c:pt>
                <c:pt idx="10" formatCode="#\ ##0.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CA8-455C-B627-CC8394225016}"/>
            </c:ext>
          </c:extLst>
        </c:ser>
        <c:ser>
          <c:idx val="5"/>
          <c:order val="5"/>
          <c:tx>
            <c:strRef>
              <c:f>'G13'!$A$8</c:f>
              <c:strCache>
                <c:ptCount val="1"/>
                <c:pt idx="0">
                  <c:v>2. sankčné pásmo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'G13'!$C$2:$M$2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'G13'!$C$8:$M$8</c:f>
              <c:numCache>
                <c:formatCode>#,##0</c:formatCode>
                <c:ptCount val="11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 formatCode="#\ ##0.0">
                  <c:v>52</c:v>
                </c:pt>
                <c:pt idx="6" formatCode="#\ ##0.0">
                  <c:v>51</c:v>
                </c:pt>
                <c:pt idx="7" formatCode="#\ ##0.0">
                  <c:v>50</c:v>
                </c:pt>
                <c:pt idx="8" formatCode="#\ ##0.0">
                  <c:v>49</c:v>
                </c:pt>
                <c:pt idx="9" formatCode="#\ ##0.0">
                  <c:v>48</c:v>
                </c:pt>
                <c:pt idx="10" formatCode="#\ ##0.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CA8-455C-B627-CC8394225016}"/>
            </c:ext>
          </c:extLst>
        </c:ser>
        <c:ser>
          <c:idx val="6"/>
          <c:order val="6"/>
          <c:tx>
            <c:strRef>
              <c:f>'G13'!$A$9</c:f>
              <c:strCache>
                <c:ptCount val="1"/>
                <c:pt idx="0">
                  <c:v>1. sankčné pásmo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CA8-455C-B627-CC839422501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CA8-455C-B627-CC83942250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CA8-455C-B627-CC83942250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CA8-455C-B627-CC83942250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CA8-455C-B627-CC839422501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CA8-455C-B627-CC839422501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CA8-455C-B627-CC839422501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CA8-455C-B627-CC839422501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CA8-455C-B627-CC839422501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CA8-455C-B627-CC8394225016}"/>
                </c:ext>
              </c:extLst>
            </c:dLbl>
            <c:dLbl>
              <c:idx val="10"/>
              <c:layout>
                <c:manualLayout>
                  <c:x val="-1.1354421563745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CA8-455C-B627-CC8394225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'G13'!$C$2:$M$2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'G13'!$C$9:$M$9</c:f>
              <c:numCache>
                <c:formatCode>#,##0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 formatCode="#\ ##0.0">
                  <c:v>49</c:v>
                </c:pt>
                <c:pt idx="6" formatCode="#\ ##0.0">
                  <c:v>48</c:v>
                </c:pt>
                <c:pt idx="7" formatCode="#\ ##0.0">
                  <c:v>47</c:v>
                </c:pt>
                <c:pt idx="8" formatCode="#\ ##0.0">
                  <c:v>46</c:v>
                </c:pt>
                <c:pt idx="9" formatCode="#\ ##0.0">
                  <c:v>45</c:v>
                </c:pt>
                <c:pt idx="10" formatCode="#\ ##0.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7CA8-455C-B627-CC8394225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572224"/>
        <c:axId val="510573864"/>
      </c:lineChart>
      <c:catAx>
        <c:axId val="5105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10573864"/>
        <c:crosses val="autoZero"/>
        <c:auto val="1"/>
        <c:lblAlgn val="ctr"/>
        <c:lblOffset val="100"/>
        <c:noMultiLvlLbl val="0"/>
      </c:catAx>
      <c:valAx>
        <c:axId val="51057386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105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547711197117311"/>
          <c:y val="1.722346122919606E-2"/>
          <c:w val="0.40254548689888348"/>
          <c:h val="0.126295268004794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25809273840766E-2"/>
          <c:y val="5.0925925925925923E-2"/>
          <c:w val="0.87101027996500424"/>
          <c:h val="0.76297098279381748"/>
        </c:manualLayout>
      </c:layout>
      <c:barChart>
        <c:barDir val="col"/>
        <c:grouping val="stacked"/>
        <c:varyColors val="0"/>
        <c:ser>
          <c:idx val="0"/>
          <c:order val="0"/>
          <c:tx>
            <c:v>Ukazovateľ dlhodobej udržateľnosti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13B5EA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05-429C-B6C7-EF37EE69F524}"/>
              </c:ext>
            </c:extLst>
          </c:dPt>
          <c:dLbls>
            <c:dLbl>
              <c:idx val="0"/>
              <c:layout>
                <c:manualLayout>
                  <c:x val="2.3379430512388103E-5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05-429C-B6C7-EF37EE69F524}"/>
                </c:ext>
              </c:extLst>
            </c:dLbl>
            <c:dLbl>
              <c:idx val="1"/>
              <c:layout>
                <c:manualLayout>
                  <c:x val="-5.4337325481373655E-3"/>
                  <c:y val="-4.6296296296297144E-3"/>
                </c:manualLayout>
              </c:layout>
              <c:tx>
                <c:rich>
                  <a:bodyPr/>
                  <a:lstStyle/>
                  <a:p>
                    <a:fld id="{0689981A-891B-4EC9-BB93-FCC981B145E4}" type="VALUE">
                      <a:rPr lang="en-US"/>
                      <a:pPr/>
                      <a:t>[HODNOTA]</a:t>
                    </a:fld>
                    <a:r>
                      <a:rPr lang="en-US" baseline="0"/>
                      <a:t> - 8,2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05-429C-B6C7-EF37EE69F524}"/>
                </c:ext>
              </c:extLst>
            </c:dLbl>
            <c:dLbl>
              <c:idx val="2"/>
              <c:layout>
                <c:manualLayout>
                  <c:x val="1.9157035171338523E-4"/>
                  <c:y val="-2.8901938189185475E-2"/>
                </c:manualLayout>
              </c:layout>
              <c:tx>
                <c:rich>
                  <a:bodyPr/>
                  <a:lstStyle/>
                  <a:p>
                    <a:fld id="{C5B9955F-6C2E-49A7-8734-8A1B9C9EC74E}" type="VALUE">
                      <a:rPr lang="en-US"/>
                      <a:pPr/>
                      <a:t>[HODNOTA]</a:t>
                    </a:fld>
                    <a:r>
                      <a:rPr lang="en-US"/>
                      <a:t>  - 4,3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05-429C-B6C7-EF37EE69F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'G16'!$A$3:$A$5</c:f>
              <c:strCache>
                <c:ptCount val="3"/>
                <c:pt idx="0">
                  <c:v>ZS 2019 (apríl 2020)</c:v>
                </c:pt>
                <c:pt idx="1">
                  <c:v>Opatrenia 2020 a pandémia (apríl 2020)</c:v>
                </c:pt>
                <c:pt idx="2">
                  <c:v>Ciele PS 2020-2023</c:v>
                </c:pt>
              </c:strCache>
            </c:strRef>
          </c:cat>
          <c:val>
            <c:numRef>
              <c:f>'G16'!$B$3:$B$5</c:f>
              <c:numCache>
                <c:formatCode>0.0</c:formatCode>
                <c:ptCount val="3"/>
                <c:pt idx="0">
                  <c:v>4.2059306992686896</c:v>
                </c:pt>
                <c:pt idx="1">
                  <c:v>7.6</c:v>
                </c:pt>
                <c:pt idx="2">
                  <c:v>3.6688335127850102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05-429C-B6C7-EF37EE69F524}"/>
            </c:ext>
          </c:extLst>
        </c:ser>
        <c:ser>
          <c:idx val="3"/>
          <c:order val="3"/>
          <c:tx>
            <c:v>Neistota v ekonomickom vývoji</c:v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CB47B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005-429C-B6C7-EF37EE69F524}"/>
              </c:ext>
            </c:extLst>
          </c:dPt>
          <c:cat>
            <c:strRef>
              <c:f>'G16'!$A$3:$A$5</c:f>
              <c:strCache>
                <c:ptCount val="3"/>
                <c:pt idx="0">
                  <c:v>ZS 2019 (apríl 2020)</c:v>
                </c:pt>
                <c:pt idx="1">
                  <c:v>Opatrenia 2020 a pandémia (apríl 2020)</c:v>
                </c:pt>
                <c:pt idx="2">
                  <c:v>Ciele PS 2020-2023</c:v>
                </c:pt>
              </c:strCache>
            </c:strRef>
          </c:cat>
          <c:val>
            <c:numRef>
              <c:f>'G16'!$C$3:$C$5</c:f>
              <c:numCache>
                <c:formatCode>0.0</c:formatCode>
                <c:ptCount val="3"/>
                <c:pt idx="0">
                  <c:v>0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05-429C-B6C7-EF37EE69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3666440"/>
        <c:axId val="483669720"/>
      </c:barChart>
      <c:lineChart>
        <c:grouping val="standard"/>
        <c:varyColors val="0"/>
        <c:ser>
          <c:idx val="1"/>
          <c:order val="1"/>
          <c:tx>
            <c:v>Nízke riziká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cat>
            <c:strRef>
              <c:f>'G16'!$A$3:$A$5</c:f>
              <c:strCache>
                <c:ptCount val="3"/>
                <c:pt idx="0">
                  <c:v>ZS 2019 (apríl 2020)</c:v>
                </c:pt>
                <c:pt idx="1">
                  <c:v>Opatrenia 2020 a pandémia (apríl 2020)</c:v>
                </c:pt>
                <c:pt idx="2">
                  <c:v>Ciele PS 2020-2023</c:v>
                </c:pt>
              </c:strCache>
            </c:strRef>
          </c:cat>
          <c:val>
            <c:numRef>
              <c:f>'G16'!$D$3:$D$5</c:f>
              <c:numCache>
                <c:formatCode>0.0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05-429C-B6C7-EF37EE69F524}"/>
            </c:ext>
          </c:extLst>
        </c:ser>
        <c:ser>
          <c:idx val="2"/>
          <c:order val="2"/>
          <c:tx>
            <c:v>Stredné riziká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trendline>
            <c:spPr>
              <a:ln w="28575" cap="rnd">
                <a:solidFill>
                  <a:srgbClr val="FFC000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cat>
            <c:strRef>
              <c:f>'G16'!$A$3:$A$5</c:f>
              <c:strCache>
                <c:ptCount val="3"/>
                <c:pt idx="0">
                  <c:v>ZS 2019 (apríl 2020)</c:v>
                </c:pt>
                <c:pt idx="1">
                  <c:v>Opatrenia 2020 a pandémia (apríl 2020)</c:v>
                </c:pt>
                <c:pt idx="2">
                  <c:v>Ciele PS 2020-2023</c:v>
                </c:pt>
              </c:strCache>
            </c:strRef>
          </c:cat>
          <c:val>
            <c:numRef>
              <c:f>'G16'!$E$3:$E$5</c:f>
              <c:numCache>
                <c:formatCode>0.0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05-429C-B6C7-EF37EE69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66440"/>
        <c:axId val="483669720"/>
      </c:lineChart>
      <c:catAx>
        <c:axId val="48366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83669720"/>
        <c:crosses val="autoZero"/>
        <c:auto val="1"/>
        <c:lblAlgn val="ctr"/>
        <c:lblOffset val="100"/>
        <c:noMultiLvlLbl val="0"/>
      </c:catAx>
      <c:valAx>
        <c:axId val="48366972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836664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1009027194697774E-2"/>
          <c:y val="3.2845023741897295E-2"/>
          <c:w val="0.92581592279183278"/>
          <c:h val="0.114488454323985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74782414992596E-2"/>
          <c:y val="4.8245614035087717E-2"/>
          <c:w val="0.90686137378292708"/>
          <c:h val="0.85768200027628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'G14,G15'!$A$2</c:f>
              <c:strCache>
                <c:ptCount val="1"/>
                <c:pt idx="0">
                  <c:v>Príjmy z rozpočtu EÚ (PS 2020-2023)</c:v>
                </c:pt>
              </c:strCache>
            </c:strRef>
          </c:tx>
          <c:spPr>
            <a:solidFill>
              <a:srgbClr val="59595B"/>
            </a:solidFill>
            <a:ln>
              <a:solidFill>
                <a:srgbClr val="595959"/>
              </a:solidFill>
            </a:ln>
            <a:effectLst/>
          </c:spPr>
          <c:invertIfNegative val="0"/>
          <c:cat>
            <c:numRef>
              <c:f>'G14,G15'!$B$1:$E$1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'G14,G15'!$B$2:$E$2</c:f>
              <c:numCache>
                <c:formatCode>0.0</c:formatCode>
                <c:ptCount val="4"/>
                <c:pt idx="0">
                  <c:v>3.3815344314882765</c:v>
                </c:pt>
                <c:pt idx="1">
                  <c:v>2.2992023950205809</c:v>
                </c:pt>
                <c:pt idx="2">
                  <c:v>3.6239333711529764</c:v>
                </c:pt>
                <c:pt idx="3">
                  <c:v>3.7961680626576935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A-4841-A329-C4F9E13D2360}"/>
            </c:ext>
          </c:extLst>
        </c:ser>
        <c:ser>
          <c:idx val="1"/>
          <c:order val="1"/>
          <c:tx>
            <c:strRef>
              <c:f>'G14,G15'!$A$3</c:f>
              <c:strCache>
                <c:ptCount val="1"/>
                <c:pt idx="0">
                  <c:v>Príjmy z rozpočtu EÚ (VpMP apr2020)</c:v>
                </c:pt>
              </c:strCache>
            </c:strRef>
          </c:tx>
          <c:spPr>
            <a:solidFill>
              <a:srgbClr val="DCB47B"/>
            </a:solidFill>
            <a:ln>
              <a:solidFill>
                <a:srgbClr val="DCB47B"/>
              </a:solidFill>
            </a:ln>
            <a:effectLst/>
          </c:spPr>
          <c:invertIfNegative val="0"/>
          <c:cat>
            <c:numRef>
              <c:f>'G14,G15'!$B$1:$E$1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'G14,G15'!$B$3:$E$3</c:f>
              <c:numCache>
                <c:formatCode>#\ ##0.0</c:formatCode>
                <c:ptCount val="4"/>
                <c:pt idx="0">
                  <c:v>3.5741394887812841</c:v>
                </c:pt>
                <c:pt idx="1">
                  <c:v>2.4141189945112602</c:v>
                </c:pt>
                <c:pt idx="2">
                  <c:v>2.4686890172705072</c:v>
                </c:pt>
                <c:pt idx="3">
                  <c:v>3.3361033667585924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A-4841-A329-C4F9E13D2360}"/>
            </c:ext>
          </c:extLst>
        </c:ser>
        <c:ser>
          <c:idx val="2"/>
          <c:order val="2"/>
          <c:tx>
            <c:strRef>
              <c:f>'G14,G15'!$A$4</c:f>
              <c:strCache>
                <c:ptCount val="1"/>
                <c:pt idx="0">
                  <c:v>Príjmy z rozpočtu EÚ (RRZ)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Ref>
              <c:f>'G14,G15'!$B$1:$E$1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'G14,G15'!$B$4:$E$4</c:f>
              <c:numCache>
                <c:formatCode>#\ ##0.0</c:formatCode>
                <c:ptCount val="4"/>
                <c:pt idx="0">
                  <c:v>3.4113238518483779</c:v>
                </c:pt>
                <c:pt idx="1">
                  <c:v>2.8281088313880089</c:v>
                </c:pt>
                <c:pt idx="2">
                  <c:v>3.1267024267140888</c:v>
                </c:pt>
                <c:pt idx="3">
                  <c:v>3.8325084740458899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5-4047-843F-7187E7D23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4799472"/>
        <c:axId val="634781104"/>
      </c:barChart>
      <c:catAx>
        <c:axId val="6347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34781104"/>
        <c:crosses val="autoZero"/>
        <c:auto val="1"/>
        <c:lblAlgn val="ctr"/>
        <c:lblOffset val="100"/>
        <c:noMultiLvlLbl val="0"/>
      </c:catAx>
      <c:valAx>
        <c:axId val="63478110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347994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518224484670517E-2"/>
          <c:y val="5.5889970990468295E-2"/>
          <c:w val="0.60588797543935757"/>
          <c:h val="0.17215015886172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9521826366993E-2"/>
          <c:y val="0.1482557862085421"/>
          <c:w val="0.89160858542317256"/>
          <c:h val="0.812236296780748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'G14,G15'!$A$20</c:f>
              <c:strCache>
                <c:ptCount val="1"/>
                <c:pt idx="0">
                  <c:v>MF SR  (VpMP)</c:v>
                </c:pt>
              </c:strCache>
            </c:strRef>
          </c:tx>
          <c:spPr>
            <a:ln w="28575">
              <a:solidFill>
                <a:srgbClr val="DCB47B"/>
              </a:solidFill>
              <a:prstDash val="dash"/>
            </a:ln>
          </c:spPr>
          <c:marker>
            <c:symbol val="diamond"/>
            <c:size val="5"/>
            <c:spPr>
              <a:solidFill>
                <a:srgbClr val="DCB47B"/>
              </a:solidFill>
              <a:ln w="28575">
                <a:solidFill>
                  <a:srgbClr val="DCB47B"/>
                </a:solidFill>
                <a:prstDash val="dash"/>
              </a:ln>
            </c:spPr>
          </c:marker>
          <c:dLbls>
            <c:dLbl>
              <c:idx val="0"/>
              <c:layout>
                <c:manualLayout>
                  <c:x val="0.32680029521449483"/>
                  <c:y val="-0.312047915578106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3C-4E7A-9DC5-AE76C3D67E7D}"/>
                </c:ext>
              </c:extLst>
            </c:dLbl>
            <c:dLbl>
              <c:idx val="1"/>
              <c:layout>
                <c:manualLayout>
                  <c:x val="-0.26440250834567469"/>
                  <c:y val="0.5568647533883376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C-4E7A-9DC5-AE76C3D67E7D}"/>
                </c:ext>
              </c:extLst>
            </c:dLbl>
            <c:dLbl>
              <c:idx val="2"/>
              <c:layout>
                <c:manualLayout>
                  <c:x val="7.875618899592858E-2"/>
                  <c:y val="0.130309804731406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3C-4E7A-9DC5-AE76C3D67E7D}"/>
                </c:ext>
              </c:extLst>
            </c:dLbl>
            <c:dLbl>
              <c:idx val="3"/>
              <c:layout>
                <c:manualLayout>
                  <c:x val="-0.15020200687204602"/>
                  <c:y val="2.217803689161338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>
                        <a:solidFill>
                          <a:srgbClr val="B2E4F8"/>
                        </a:solidFill>
                        <a:latin typeface="Constantia" panose="02030602050306030303" pitchFamily="18" charset="0"/>
                      </a:defRPr>
                    </a:pPr>
                    <a:r>
                      <a:rPr lang="en-US">
                        <a:solidFill>
                          <a:srgbClr val="B2E4F8"/>
                        </a:solidFill>
                      </a:rPr>
                      <a:t>2022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0349041530011"/>
                      <c:h val="8.56729308836395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13C-4E7A-9DC5-AE76C3D67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B2E4F8"/>
                    </a:solidFill>
                    <a:latin typeface="Constantia" panose="02030602050306030303" pitchFamily="18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'G14,G15'!$B$22:$E$22</c:f>
              <c:numCache>
                <c:formatCode>#\ ##0.0</c:formatCode>
                <c:ptCount val="4"/>
                <c:pt idx="0">
                  <c:v>-7.1240493644227136</c:v>
                </c:pt>
                <c:pt idx="1">
                  <c:v>-2.9607238172592809</c:v>
                </c:pt>
                <c:pt idx="2">
                  <c:v>-1.3047774123322364</c:v>
                </c:pt>
                <c:pt idx="3">
                  <c:v>-0.46434902840726267</c:v>
                </c:pt>
              </c:numCache>
            </c:numRef>
          </c:xVal>
          <c:yVal>
            <c:numRef>
              <c:f>'G14,G15'!$B$21:$E$21</c:f>
              <c:numCache>
                <c:formatCode>#\ ##0.0</c:formatCode>
                <c:ptCount val="4"/>
                <c:pt idx="0">
                  <c:v>-3.0074570908419913</c:v>
                </c:pt>
                <c:pt idx="1">
                  <c:v>1.5660485746714206</c:v>
                </c:pt>
                <c:pt idx="2">
                  <c:v>0.47149221519083984</c:v>
                </c:pt>
                <c:pt idx="3">
                  <c:v>8.5866881393586114E-2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13C-4E7A-9DC5-AE76C3D67E7D}"/>
            </c:ext>
          </c:extLst>
        </c:ser>
        <c:ser>
          <c:idx val="2"/>
          <c:order val="1"/>
          <c:tx>
            <c:strRef>
              <c:f>'G14,G15'!$A$16</c:f>
              <c:strCache>
                <c:ptCount val="1"/>
                <c:pt idx="0">
                  <c:v>MF SR  (PS 2020-2023)</c:v>
                </c:pt>
              </c:strCache>
            </c:strRef>
          </c:tx>
          <c:spPr>
            <a:ln w="285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2857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9.8931984260820685E-2"/>
                  <c:y val="2.13333333333333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CD-4BA6-ACFE-FA7F30732F23}"/>
                </c:ext>
              </c:extLst>
            </c:dLbl>
            <c:dLbl>
              <c:idx val="1"/>
              <c:layout>
                <c:manualLayout>
                  <c:x val="-0.10342889263631262"/>
                  <c:y val="7.11111111111111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D-4BA6-ACFE-FA7F30732F23}"/>
                </c:ext>
              </c:extLst>
            </c:dLbl>
            <c:dLbl>
              <c:idx val="2"/>
              <c:layout>
                <c:manualLayout>
                  <c:x val="-5.3962863580599908E-2"/>
                  <c:y val="3.94632712374864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CD-4BA6-ACFE-FA7F30732F23}"/>
                </c:ext>
              </c:extLst>
            </c:dLbl>
            <c:dLbl>
              <c:idx val="3"/>
              <c:layout>
                <c:manualLayout>
                  <c:x val="-4.4969083754919318E-3"/>
                  <c:y val="-5.33333333333333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D-4BA6-ACFE-FA7F30732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59595B"/>
                    </a:solidFill>
                    <a:latin typeface="Constantia" panose="02030602050306030303" pitchFamily="18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'G14,G15'!$B$18:$E$18</c:f>
              <c:numCache>
                <c:formatCode>#\ ##0.0</c:formatCode>
                <c:ptCount val="4"/>
                <c:pt idx="0">
                  <c:v>-7.1240493644227136</c:v>
                </c:pt>
                <c:pt idx="1">
                  <c:v>-2.9607238172592809</c:v>
                </c:pt>
                <c:pt idx="2">
                  <c:v>-1.3047774123322364</c:v>
                </c:pt>
                <c:pt idx="3">
                  <c:v>-0.46434902840726267</c:v>
                </c:pt>
              </c:numCache>
            </c:numRef>
          </c:xVal>
          <c:yVal>
            <c:numRef>
              <c:f>'G14,G15'!$B$17:$E$17</c:f>
              <c:numCache>
                <c:formatCode>#\ ##0.0</c:formatCode>
                <c:ptCount val="4"/>
                <c:pt idx="0">
                  <c:v>-2.5300745625881182</c:v>
                </c:pt>
                <c:pt idx="1">
                  <c:v>1.4883601168690923</c:v>
                </c:pt>
                <c:pt idx="2">
                  <c:v>-0.79866873818230899</c:v>
                </c:pt>
                <c:pt idx="3">
                  <c:v>0.78104653937695478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CD-4BA6-ACFE-FA7F30732F23}"/>
            </c:ext>
          </c:extLst>
        </c:ser>
        <c:ser>
          <c:idx val="1"/>
          <c:order val="2"/>
          <c:tx>
            <c:strRef>
              <c:f>'G14,G15'!$A$7</c:f>
              <c:strCache>
                <c:ptCount val="1"/>
                <c:pt idx="0">
                  <c:v>RRZ (NPC)</c:v>
                </c:pt>
              </c:strCache>
            </c:strRef>
          </c:tx>
          <c:spPr>
            <a:ln w="28575">
              <a:solidFill>
                <a:srgbClr val="B2E4F8"/>
              </a:solidFill>
            </a:ln>
          </c:spPr>
          <c:marker>
            <c:symbol val="circle"/>
            <c:size val="5"/>
            <c:spPr>
              <a:solidFill>
                <a:srgbClr val="B2E4F8"/>
              </a:solidFill>
              <a:ln w="28575">
                <a:solidFill>
                  <a:srgbClr val="B2E4F8"/>
                </a:solidFill>
                <a:prstDash val="sysDash"/>
              </a:ln>
            </c:spPr>
          </c:marker>
          <c:dLbls>
            <c:dLbl>
              <c:idx val="0"/>
              <c:layout>
                <c:manualLayout>
                  <c:x val="-0.13766555716848244"/>
                  <c:y val="-8.53622704322408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3C-4E7A-9DC5-AE76C3D67E7D}"/>
                </c:ext>
              </c:extLst>
            </c:dLbl>
            <c:dLbl>
              <c:idx val="1"/>
              <c:layout>
                <c:manualLayout>
                  <c:x val="-0.14769151062821059"/>
                  <c:y val="-2.67369951449645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81495743688974"/>
                      <c:h val="0.125159862352088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13C-4E7A-9DC5-AE76C3D67E7D}"/>
                </c:ext>
              </c:extLst>
            </c:dLbl>
            <c:dLbl>
              <c:idx val="2"/>
              <c:layout>
                <c:manualLayout>
                  <c:x val="-0.19505369091433403"/>
                  <c:y val="-0.224414741676934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3C-4E7A-9DC5-AE76C3D67E7D}"/>
                </c:ext>
              </c:extLst>
            </c:dLbl>
            <c:dLbl>
              <c:idx val="3"/>
              <c:layout>
                <c:manualLayout>
                  <c:x val="-2.8399243390665554E-3"/>
                  <c:y val="-6.37464155483084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3C-4E7A-9DC5-AE76C3D67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DCB47B"/>
                    </a:solidFill>
                    <a:latin typeface="Constantia" panose="02030602050306030303" pitchFamily="18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'G14,G15'!$B$9:$E$9</c:f>
              <c:numCache>
                <c:formatCode>#\ ##0.0</c:formatCode>
                <c:ptCount val="4"/>
                <c:pt idx="0">
                  <c:v>-5.3977671220807997</c:v>
                </c:pt>
                <c:pt idx="1">
                  <c:v>-1.1080254258799622</c:v>
                </c:pt>
                <c:pt idx="2">
                  <c:v>-0.96848920224075563</c:v>
                </c:pt>
                <c:pt idx="3">
                  <c:v>-0.36675314398339487</c:v>
                </c:pt>
              </c:numCache>
            </c:numRef>
          </c:xVal>
          <c:yVal>
            <c:numRef>
              <c:f>'G14,G15'!$B$8:$E$8</c:f>
              <c:numCache>
                <c:formatCode>#\ ##0.0</c:formatCode>
                <c:ptCount val="4"/>
                <c:pt idx="0">
                  <c:v>-4.5507717514931212</c:v>
                </c:pt>
                <c:pt idx="1">
                  <c:v>0.69645017324428915</c:v>
                </c:pt>
                <c:pt idx="2">
                  <c:v>-0.30705647576970696</c:v>
                </c:pt>
                <c:pt idx="3">
                  <c:v>-0.67801761595967935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13C-4E7A-9DC5-AE76C3D67E7D}"/>
            </c:ext>
          </c:extLst>
        </c:ser>
        <c:ser>
          <c:idx val="3"/>
          <c:order val="3"/>
          <c:tx>
            <c:strRef>
              <c:f>'G14,G15'!$A$11</c:f>
              <c:strCache>
                <c:ptCount val="1"/>
                <c:pt idx="0">
                  <c:v>RRZ (PS ciele)</c:v>
                </c:pt>
              </c:strCache>
            </c:strRef>
          </c:tx>
          <c:spPr>
            <a:ln w="28575">
              <a:solidFill>
                <a:srgbClr val="13B5EA"/>
              </a:solidFill>
            </a:ln>
          </c:spPr>
          <c:marker>
            <c:symbol val="circle"/>
            <c:size val="5"/>
            <c:spPr>
              <a:solidFill>
                <a:srgbClr val="4BACC6"/>
              </a:solidFill>
              <a:ln w="28575">
                <a:solidFill>
                  <a:srgbClr val="13B5EA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DE-40F0-A4DB-D33B50AF5D6D}"/>
                </c:ext>
              </c:extLst>
            </c:dLbl>
            <c:dLbl>
              <c:idx val="1"/>
              <c:layout>
                <c:manualLayout>
                  <c:x val="-7.4487895716946084E-2"/>
                  <c:y val="-3.08030696350338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DE-40F0-A4DB-D33B50AF5D6D}"/>
                </c:ext>
              </c:extLst>
            </c:dLbl>
            <c:dLbl>
              <c:idx val="2"/>
              <c:layout>
                <c:manualLayout>
                  <c:x val="-4.717566728739913E-2"/>
                  <c:y val="-3.300328889467914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1">
                        <a:solidFill>
                          <a:srgbClr val="13B5EA"/>
                        </a:solidFill>
                        <a:latin typeface="Constantia" panose="02030602050306030303" pitchFamily="18" charset="0"/>
                      </a:defRPr>
                    </a:pPr>
                    <a:r>
                      <a:rPr lang="en-US">
                        <a:solidFill>
                          <a:srgbClr val="13B5EA"/>
                        </a:solidFill>
                      </a:rPr>
                      <a:t>2022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350713842333957E-2"/>
                      <c:h val="8.89110335278766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5DE-40F0-A4DB-D33B50AF5D6D}"/>
                </c:ext>
              </c:extLst>
            </c:dLbl>
            <c:dLbl>
              <c:idx val="3"/>
              <c:layout>
                <c:manualLayout>
                  <c:x val="-9.103970973332732E-17"/>
                  <c:y val="-1.32013155578716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DE-40F0-A4DB-D33B50AF5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13B5EA"/>
                    </a:solidFill>
                    <a:latin typeface="Constantia" panose="02030602050306030303" pitchFamily="18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'G14,G15'!$B$13:$E$13</c:f>
              <c:numCache>
                <c:formatCode>#\ ##0.0</c:formatCode>
                <c:ptCount val="4"/>
                <c:pt idx="0">
                  <c:v>-5.3977671220807997</c:v>
                </c:pt>
                <c:pt idx="1">
                  <c:v>-1.1080254258799622</c:v>
                </c:pt>
                <c:pt idx="2">
                  <c:v>-0.96848920224075563</c:v>
                </c:pt>
                <c:pt idx="3">
                  <c:v>-0.36675314398339487</c:v>
                </c:pt>
              </c:numCache>
            </c:numRef>
          </c:xVal>
          <c:yVal>
            <c:numRef>
              <c:f>'G14,G15'!$B$12:$E$12</c:f>
              <c:numCache>
                <c:formatCode>#\ ##0.0</c:formatCode>
                <c:ptCount val="4"/>
                <c:pt idx="0">
                  <c:v>-5.1529628990711522</c:v>
                </c:pt>
                <c:pt idx="1">
                  <c:v>2.4459324743211082</c:v>
                </c:pt>
                <c:pt idx="2">
                  <c:v>0.84608795949266469</c:v>
                </c:pt>
                <c:pt idx="3">
                  <c:v>0.77258729505616675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DE-40F0-A4DB-D33B50AF5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835504"/>
        <c:axId val="457835896"/>
      </c:scatterChart>
      <c:valAx>
        <c:axId val="457835504"/>
        <c:scaling>
          <c:orientation val="minMax"/>
          <c:max val="4"/>
          <c:min val="-10"/>
        </c:scaling>
        <c:delete val="0"/>
        <c:axPos val="b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onstantia" pitchFamily="18" charset="0"/>
              </a:defRPr>
            </a:pPr>
            <a:endParaRPr lang="sk-SK"/>
          </a:p>
        </c:txPr>
        <c:crossAx val="457835896"/>
        <c:crosses val="autoZero"/>
        <c:crossBetween val="midCat"/>
        <c:majorUnit val="2"/>
      </c:valAx>
      <c:valAx>
        <c:axId val="45783589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\ ##0.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ysDot"/>
          </a:ln>
        </c:spPr>
        <c:txPr>
          <a:bodyPr/>
          <a:lstStyle/>
          <a:p>
            <a:pPr>
              <a:defRPr sz="800">
                <a:latin typeface="Constantia" pitchFamily="18" charset="0"/>
              </a:defRPr>
            </a:pPr>
            <a:endParaRPr lang="sk-SK"/>
          </a:p>
        </c:txPr>
        <c:crossAx val="457835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586621504714151"/>
          <c:y val="0.6544408393957748"/>
          <c:w val="0.28754869328484778"/>
          <c:h val="0.196564470235711"/>
        </c:manualLayout>
      </c:layout>
      <c:overlay val="0"/>
      <c:txPr>
        <a:bodyPr/>
        <a:lstStyle/>
        <a:p>
          <a:pPr>
            <a:defRPr sz="800">
              <a:latin typeface="Constantia" panose="02030602050306030303" pitchFamily="18" charset="0"/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00849917081259"/>
          <c:y val="7.7181186868686871E-2"/>
          <c:w val="0.77642827529021552"/>
          <c:h val="0.816660984848484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'G17'!$H$2</c:f>
              <c:strCache>
                <c:ptCount val="1"/>
                <c:pt idx="0">
                  <c:v>Slovensko</c:v>
                </c:pt>
              </c:strCache>
            </c:strRef>
          </c:tx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'G17'!$H$3:$H$5</c:f>
              <c:numCache>
                <c:formatCode>0.0</c:formatCode>
                <c:ptCount val="3"/>
                <c:pt idx="0">
                  <c:v>-12.5</c:v>
                </c:pt>
                <c:pt idx="1">
                  <c:v>-8.9873833439343667</c:v>
                </c:pt>
                <c:pt idx="2">
                  <c:v>-6</c:v>
                </c:pt>
              </c:numCache>
            </c:numRef>
          </c:xVal>
          <c:yVal>
            <c:numRef>
              <c:f>'G17'!$I$3:$I$5</c:f>
              <c:numCache>
                <c:formatCode>General</c:formatCode>
                <c:ptCount val="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C0-405C-8DBB-43539ABCEC11}"/>
            </c:ext>
          </c:extLst>
        </c:ser>
        <c:ser>
          <c:idx val="1"/>
          <c:order val="1"/>
          <c:tx>
            <c:strRef>
              <c:f>'G17'!$D$2</c:f>
              <c:strCache>
                <c:ptCount val="1"/>
                <c:pt idx="0">
                  <c:v>Nemecko</c:v>
                </c:pt>
              </c:strCache>
            </c:strRef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'G17'!$D$3:$D$5</c:f>
              <c:numCache>
                <c:formatCode>0.0</c:formatCode>
                <c:ptCount val="3"/>
                <c:pt idx="0">
                  <c:v>-9</c:v>
                </c:pt>
                <c:pt idx="1">
                  <c:v>-6.5838067837737348</c:v>
                </c:pt>
                <c:pt idx="2">
                  <c:v>-4.5999999999999996</c:v>
                </c:pt>
              </c:numCache>
            </c:numRef>
          </c:xVal>
          <c:yVal>
            <c:numRef>
              <c:f>'G17'!$I$15:$I$17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C0-405C-8DBB-43539ABCEC11}"/>
            </c:ext>
          </c:extLst>
        </c:ser>
        <c:ser>
          <c:idx val="2"/>
          <c:order val="2"/>
          <c:tx>
            <c:strRef>
              <c:f>'G17'!$B$2</c:f>
              <c:strCache>
                <c:ptCount val="1"/>
                <c:pt idx="0">
                  <c:v>svetový obchod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'G17'!$B$3:$B$5</c:f>
              <c:numCache>
                <c:formatCode>0.0</c:formatCode>
                <c:ptCount val="3"/>
                <c:pt idx="0">
                  <c:v>-11</c:v>
                </c:pt>
                <c:pt idx="1">
                  <c:v>-9.1333333333333329</c:v>
                </c:pt>
                <c:pt idx="2">
                  <c:v>-7.4</c:v>
                </c:pt>
              </c:numCache>
            </c:numRef>
          </c:xVal>
          <c:yVal>
            <c:numRef>
              <c:f>'G17'!$I$21:$I$23</c:f>
              <c:numCache>
                <c:formatCode>General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C0-405C-8DBB-43539ABCEC11}"/>
            </c:ext>
          </c:extLst>
        </c:ser>
        <c:ser>
          <c:idx val="3"/>
          <c:order val="3"/>
          <c:tx>
            <c:strRef>
              <c:f>'G17'!$C$2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158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'G17'!$C$3:$C$5</c:f>
              <c:numCache>
                <c:formatCode>0.0</c:formatCode>
                <c:ptCount val="3"/>
                <c:pt idx="0">
                  <c:v>-9.0734472845943408</c:v>
                </c:pt>
                <c:pt idx="1">
                  <c:v>-7.0676353263706204</c:v>
                </c:pt>
                <c:pt idx="2">
                  <c:v>-5.3</c:v>
                </c:pt>
              </c:numCache>
            </c:numRef>
          </c:xVal>
          <c:yVal>
            <c:numRef>
              <c:f>'G17'!$I$18:$I$20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C0-405C-8DBB-43539ABCEC11}"/>
            </c:ext>
          </c:extLst>
        </c:ser>
        <c:ser>
          <c:idx val="4"/>
          <c:order val="4"/>
          <c:tx>
            <c:strRef>
              <c:f>'G17'!$E$2</c:f>
              <c:strCache>
                <c:ptCount val="1"/>
                <c:pt idx="0">
                  <c:v>Česko</c:v>
                </c:pt>
              </c:strCache>
            </c:strRef>
          </c:tx>
          <c:spPr>
            <a:ln w="158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'G17'!$E$3:$E$5</c:f>
              <c:numCache>
                <c:formatCode>0.0</c:formatCode>
                <c:ptCount val="3"/>
                <c:pt idx="0">
                  <c:v>-9.5874055028385303</c:v>
                </c:pt>
                <c:pt idx="1">
                  <c:v>-6.9696293575483619</c:v>
                </c:pt>
                <c:pt idx="2">
                  <c:v>-5.6</c:v>
                </c:pt>
              </c:numCache>
            </c:numRef>
          </c:xVal>
          <c:yVal>
            <c:numRef>
              <c:f>'G17'!$I$12:$I$14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C0-405C-8DBB-43539ABCEC11}"/>
            </c:ext>
          </c:extLst>
        </c:ser>
        <c:ser>
          <c:idx val="5"/>
          <c:order val="5"/>
          <c:tx>
            <c:strRef>
              <c:f>'G17'!$F$2</c:f>
              <c:strCache>
                <c:ptCount val="1"/>
                <c:pt idx="0">
                  <c:v>Poľsko</c:v>
                </c:pt>
              </c:strCache>
            </c:strRef>
          </c:tx>
          <c:spPr>
            <a:ln w="15875" cap="rnd">
              <a:solidFill>
                <a:srgbClr val="65D7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5D7FF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'G17'!$F$3:$F$5</c:f>
              <c:numCache>
                <c:formatCode>0.0</c:formatCode>
                <c:ptCount val="3"/>
                <c:pt idx="0">
                  <c:v>-7.4430210499691896</c:v>
                </c:pt>
                <c:pt idx="1">
                  <c:v>-4.6203368416615316</c:v>
                </c:pt>
                <c:pt idx="2">
                  <c:v>-3.4</c:v>
                </c:pt>
              </c:numCache>
            </c:numRef>
          </c:xVal>
          <c:yVal>
            <c:numRef>
              <c:f>'G17'!$I$9:$I$11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C0-405C-8DBB-43539ABCEC11}"/>
            </c:ext>
          </c:extLst>
        </c:ser>
        <c:ser>
          <c:idx val="6"/>
          <c:order val="6"/>
          <c:tx>
            <c:strRef>
              <c:f>'G17'!$G$2</c:f>
              <c:strCache>
                <c:ptCount val="1"/>
                <c:pt idx="0">
                  <c:v>Maďarsko</c:v>
                </c:pt>
              </c:strCache>
            </c:strRef>
          </c:tx>
          <c:spPr>
            <a:ln w="158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'G17'!$G$3:$G$5</c:f>
              <c:numCache>
                <c:formatCode>0.0</c:formatCode>
                <c:ptCount val="3"/>
                <c:pt idx="0">
                  <c:v>-7.9865883833192699</c:v>
                </c:pt>
                <c:pt idx="1">
                  <c:v>-5.455226911902753</c:v>
                </c:pt>
                <c:pt idx="2">
                  <c:v>-3</c:v>
                </c:pt>
              </c:numCache>
            </c:numRef>
          </c:xVal>
          <c:yVal>
            <c:numRef>
              <c:f>'G17'!$I$6:$I$8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C0-405C-8DBB-43539ABCEC11}"/>
            </c:ext>
          </c:extLst>
        </c:ser>
        <c:ser>
          <c:idx val="7"/>
          <c:order val="7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D317732-FA6D-4344-B518-C697C53201C7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AC0-405C-8DBB-43539ABCEC1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9A9880-5A98-4C75-BACD-9EDBB4528C9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AC0-405C-8DBB-43539ABCEC1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FA7B920-DACE-4A6F-A08E-DF9A5614E43A}" type="CELLRANGE">
                      <a:rPr lang="en-GB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AC0-405C-8DBB-43539ABCEC1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6FA1ED-E200-47E7-8A0C-F0663C2E03E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C0-405C-8DBB-43539ABCEC1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479D090-07FE-4D79-9517-E46AB5C33FB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AC0-405C-8DBB-43539ABCEC1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ECE0F5E-09A2-4643-914F-BA2178DC8D8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AC0-405C-8DBB-43539ABCEC1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406809B-046D-425E-80C3-E6713310B9C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C0-405C-8DBB-43539ABCEC1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DC27761-4405-4467-B1AF-647B2461FE5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AC0-405C-8DBB-43539ABCEC1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954532E-B0C1-46FD-9926-C3C1BC6F789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AC0-405C-8DBB-43539ABCEC1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94E07A5-E288-49EB-945B-9BCCD189142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C0-405C-8DBB-43539ABCEC1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2E7F491-7148-4583-B1B8-D285E2865D1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AC0-405C-8DBB-43539ABCEC1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5FBDF83-C8F9-41ED-AA6F-DE6CA88CA51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AC0-405C-8DBB-43539ABCEC1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6037BC7-B7D5-4A1F-9975-CB49BB158AE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C0-405C-8DBB-43539ABCEC1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73AFFA5-B326-4717-A3E2-0D5B7FEBEB5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AC0-405C-8DBB-43539ABCEC1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FEC4F33-2647-40A2-8F43-65EAA1CEEBF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AC0-405C-8DBB-43539ABCEC1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588F27B-48AB-4146-998F-0C95AFBC2CB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AC0-405C-8DBB-43539ABCEC1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4F25B26-8EC5-4384-9A2E-093100649E7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AC0-405C-8DBB-43539ABCEC1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205CE34-6A83-4EFF-81DD-2BA72D99D1F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AC0-405C-8DBB-43539ABCEC1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F1DD932-7F9C-4673-A98F-B175F0FB4DC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C0-405C-8DBB-43539ABCEC1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3E52E06-9A48-4437-B8B1-26FA2D29A72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AC0-405C-8DBB-43539ABCEC1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6318A7D-FFE7-4AFA-9373-77827FACEC0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AC0-405C-8DBB-43539ABCEC1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5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'G17'!$J$3:$J$23</c:f>
              <c:numCache>
                <c:formatCode>0</c:formatCode>
                <c:ptCount val="21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</c:numCache>
            </c:numRef>
          </c:xVal>
          <c:yVal>
            <c:numRef>
              <c:f>'G17'!$I$3:$I$23</c:f>
              <c:numCache>
                <c:formatCode>General</c:formatCode>
                <c:ptCount val="2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'G17'!$L$3:$L$23</c15:f>
                <c15:dlblRangeCache>
                  <c:ptCount val="21"/>
                  <c:pt idx="0">
                    <c:v>Slovensko</c:v>
                  </c:pt>
                  <c:pt idx="3">
                    <c:v>Maďarsko</c:v>
                  </c:pt>
                  <c:pt idx="6">
                    <c:v>Poľsko</c:v>
                  </c:pt>
                  <c:pt idx="9">
                    <c:v>Česko</c:v>
                  </c:pt>
                  <c:pt idx="12">
                    <c:v>Nemecko</c:v>
                  </c:pt>
                  <c:pt idx="15">
                    <c:v>eurozóna</c:v>
                  </c:pt>
                  <c:pt idx="18">
                    <c:v>svetový obchod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EAC0-405C-8DBB-43539ABCE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914264"/>
        <c:axId val="856910656"/>
      </c:scatterChart>
      <c:valAx>
        <c:axId val="856910656"/>
        <c:scaling>
          <c:orientation val="minMax"/>
          <c:max val="18"/>
          <c:min val="-4"/>
        </c:scaling>
        <c:delete val="1"/>
        <c:axPos val="l"/>
        <c:numFmt formatCode="General" sourceLinked="1"/>
        <c:majorTickMark val="out"/>
        <c:minorTickMark val="none"/>
        <c:tickLblPos val="nextTo"/>
        <c:crossAx val="856914264"/>
        <c:crosses val="autoZero"/>
        <c:crossBetween val="midCat"/>
      </c:valAx>
      <c:valAx>
        <c:axId val="856914264"/>
        <c:scaling>
          <c:orientation val="minMax"/>
          <c:min val="-15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856910656"/>
        <c:crosses val="max"/>
        <c:crossBetween val="midCat"/>
        <c:majorUnit val="3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361267603742"/>
          <c:y val="5.6467532467532465E-2"/>
          <c:w val="0.83004242602404921"/>
          <c:h val="0.84813218808590363"/>
        </c:manualLayout>
      </c:layout>
      <c:areaChart>
        <c:grouping val="stacked"/>
        <c:varyColors val="0"/>
        <c:ser>
          <c:idx val="0"/>
          <c:order val="0"/>
          <c:tx>
            <c:strRef>
              <c:f>'G18'!$A$3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'G18'!$B$3:$G$3</c:f>
              <c:numCache>
                <c:formatCode>0.00</c:formatCode>
                <c:ptCount val="6"/>
                <c:pt idx="1">
                  <c:v>2.3985688583485967</c:v>
                </c:pt>
                <c:pt idx="2">
                  <c:v>-14.686627083078058</c:v>
                </c:pt>
                <c:pt idx="3">
                  <c:v>2.6841691735325126</c:v>
                </c:pt>
                <c:pt idx="4">
                  <c:v>-6.6592700310013688</c:v>
                </c:pt>
                <c:pt idx="5">
                  <c:v>-7.9266845907843297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3-4423-986E-C84EA0ED8B07}"/>
            </c:ext>
          </c:extLst>
        </c:ser>
        <c:ser>
          <c:idx val="6"/>
          <c:order val="1"/>
          <c:tx>
            <c:strRef>
              <c:f>'G18'!$A$4</c:f>
              <c:strCache>
                <c:ptCount val="1"/>
                <c:pt idx="0">
                  <c:v>d80</c:v>
                </c:pt>
              </c:strCache>
            </c:strRef>
          </c:tx>
          <c:spPr>
            <a:solidFill>
              <a:srgbClr val="9FE2F7"/>
            </a:solidFill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'G18'!$B$4:$G$4</c:f>
              <c:numCache>
                <c:formatCode>0.00</c:formatCode>
                <c:ptCount val="6"/>
                <c:pt idx="2">
                  <c:v>1.6629234189141582</c:v>
                </c:pt>
                <c:pt idx="3">
                  <c:v>1.6813682744367249</c:v>
                </c:pt>
                <c:pt idx="4">
                  <c:v>2.8902265973051806</c:v>
                </c:pt>
                <c:pt idx="5">
                  <c:v>3.9160579644853986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3-4423-986E-C84EA0ED8B07}"/>
            </c:ext>
          </c:extLst>
        </c:ser>
        <c:ser>
          <c:idx val="7"/>
          <c:order val="2"/>
          <c:tx>
            <c:strRef>
              <c:f>'G18'!$A$5</c:f>
              <c:strCache>
                <c:ptCount val="1"/>
                <c:pt idx="0">
                  <c:v>d60</c:v>
                </c:pt>
              </c:strCache>
            </c:strRef>
          </c:tx>
          <c:spPr>
            <a:solidFill>
              <a:srgbClr val="64D0F2"/>
            </a:solidFill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'G18'!$B$5:$G$5</c:f>
              <c:numCache>
                <c:formatCode>0.00</c:formatCode>
                <c:ptCount val="6"/>
                <c:pt idx="2">
                  <c:v>1.199084780826118</c:v>
                </c:pt>
                <c:pt idx="3">
                  <c:v>1.2123848193547029</c:v>
                </c:pt>
                <c:pt idx="4">
                  <c:v>2.0840567199603526</c:v>
                </c:pt>
                <c:pt idx="5">
                  <c:v>2.8237533085639601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3-4423-986E-C84EA0ED8B07}"/>
            </c:ext>
          </c:extLst>
        </c:ser>
        <c:ser>
          <c:idx val="8"/>
          <c:order val="3"/>
          <c:tx>
            <c:strRef>
              <c:f>'G18'!$A$6</c:f>
              <c:strCache>
                <c:ptCount val="1"/>
                <c:pt idx="0">
                  <c:v>d40</c:v>
                </c:pt>
              </c:strCache>
            </c:strRef>
          </c:tx>
          <c:spPr>
            <a:solidFill>
              <a:srgbClr val="13B5EA"/>
            </a:solidFill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'G18'!$B$6:$G$6</c:f>
              <c:numCache>
                <c:formatCode>0.00</c:formatCode>
                <c:ptCount val="6"/>
                <c:pt idx="2">
                  <c:v>1.0245737331501403</c:v>
                </c:pt>
                <c:pt idx="3">
                  <c:v>1.0359381256803211</c:v>
                </c:pt>
                <c:pt idx="4">
                  <c:v>1.780749624889165</c:v>
                </c:pt>
                <c:pt idx="5">
                  <c:v>2.4127930861212206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3-4423-986E-C84EA0ED8B07}"/>
            </c:ext>
          </c:extLst>
        </c:ser>
        <c:ser>
          <c:idx val="9"/>
          <c:order val="4"/>
          <c:tx>
            <c:strRef>
              <c:f>'G18'!$A$7</c:f>
              <c:strCache>
                <c:ptCount val="1"/>
                <c:pt idx="0">
                  <c:v>d20</c:v>
                </c:pt>
              </c:strCache>
            </c:strRef>
          </c:tx>
          <c:spPr>
            <a:solidFill>
              <a:srgbClr val="009DDC"/>
            </a:solidFill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'G18'!$B$7:$G$7</c:f>
              <c:numCache>
                <c:formatCode>0.00</c:formatCode>
                <c:ptCount val="6"/>
                <c:pt idx="2">
                  <c:v>0.9576444275401701</c:v>
                </c:pt>
                <c:pt idx="3">
                  <c:v>0.96826645192629768</c:v>
                </c:pt>
                <c:pt idx="4">
                  <c:v>1.6644238476387523</c:v>
                </c:pt>
                <c:pt idx="5">
                  <c:v>2.2551796703076747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A3-4423-986E-C84EA0ED8B07}"/>
            </c:ext>
          </c:extLst>
        </c:ser>
        <c:ser>
          <c:idx val="1"/>
          <c:order val="5"/>
          <c:tx>
            <c:strRef>
              <c:f>'G18'!$A$8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009DDC"/>
            </a:solidFill>
            <a:ln w="25400">
              <a:noFill/>
            </a:ln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'G18'!$B$8:$G$8</c:f>
              <c:numCache>
                <c:formatCode>0.00</c:formatCode>
                <c:ptCount val="6"/>
                <c:pt idx="2">
                  <c:v>0.9576444275401701</c:v>
                </c:pt>
                <c:pt idx="3">
                  <c:v>0.96826645192629768</c:v>
                </c:pt>
                <c:pt idx="4">
                  <c:v>1.6644238476387523</c:v>
                </c:pt>
                <c:pt idx="5">
                  <c:v>2.2551796703076747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3-4423-986E-C84EA0ED8B07}"/>
            </c:ext>
          </c:extLst>
        </c:ser>
        <c:ser>
          <c:idx val="5"/>
          <c:order val="6"/>
          <c:tx>
            <c:strRef>
              <c:f>'G18'!$A$9</c:f>
              <c:strCache>
                <c:ptCount val="1"/>
                <c:pt idx="0">
                  <c:v>h40</c:v>
                </c:pt>
              </c:strCache>
            </c:strRef>
          </c:tx>
          <c:spPr>
            <a:solidFill>
              <a:srgbClr val="13B5EA"/>
            </a:solidFill>
            <a:ln w="25400">
              <a:noFill/>
            </a:ln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'G18'!$B$9:$G$9</c:f>
              <c:numCache>
                <c:formatCode>0.00</c:formatCode>
                <c:ptCount val="6"/>
                <c:pt idx="2">
                  <c:v>1.0245737331501403</c:v>
                </c:pt>
                <c:pt idx="3">
                  <c:v>1.0359381256803211</c:v>
                </c:pt>
                <c:pt idx="4">
                  <c:v>1.780749624889165</c:v>
                </c:pt>
                <c:pt idx="5">
                  <c:v>2.4127930861212206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A3-4423-986E-C84EA0ED8B07}"/>
            </c:ext>
          </c:extLst>
        </c:ser>
        <c:ser>
          <c:idx val="2"/>
          <c:order val="7"/>
          <c:tx>
            <c:strRef>
              <c:f>'G18'!$A$10</c:f>
              <c:strCache>
                <c:ptCount val="1"/>
                <c:pt idx="0">
                  <c:v>h60</c:v>
                </c:pt>
              </c:strCache>
            </c:strRef>
          </c:tx>
          <c:spPr>
            <a:solidFill>
              <a:srgbClr val="64D0F2"/>
            </a:solidFill>
            <a:ln w="25400">
              <a:noFill/>
            </a:ln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'G18'!$B$10:$G$10</c:f>
              <c:numCache>
                <c:formatCode>0.00</c:formatCode>
                <c:ptCount val="6"/>
                <c:pt idx="2">
                  <c:v>1.199084780826118</c:v>
                </c:pt>
                <c:pt idx="3">
                  <c:v>1.2123848193547029</c:v>
                </c:pt>
                <c:pt idx="4">
                  <c:v>2.0840567199603526</c:v>
                </c:pt>
                <c:pt idx="5">
                  <c:v>2.8237533085639601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A3-4423-986E-C84EA0ED8B07}"/>
            </c:ext>
          </c:extLst>
        </c:ser>
        <c:ser>
          <c:idx val="3"/>
          <c:order val="8"/>
          <c:tx>
            <c:strRef>
              <c:f>'G18'!$A$11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9FE2F7"/>
            </a:solidFill>
            <a:ln w="25400">
              <a:noFill/>
            </a:ln>
          </c:spP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'G18'!$B$11:$G$11</c:f>
              <c:numCache>
                <c:formatCode>0.00</c:formatCode>
                <c:ptCount val="6"/>
                <c:pt idx="2">
                  <c:v>1.6629234189141582</c:v>
                </c:pt>
                <c:pt idx="3">
                  <c:v>1.6813682744367249</c:v>
                </c:pt>
                <c:pt idx="4">
                  <c:v>2.8902265973051806</c:v>
                </c:pt>
                <c:pt idx="5">
                  <c:v>3.9160579644853986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A3-4423-986E-C84EA0ED8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481600"/>
        <c:axId val="1"/>
      </c:areaChart>
      <c:lineChart>
        <c:grouping val="standard"/>
        <c:varyColors val="0"/>
        <c:ser>
          <c:idx val="4"/>
          <c:order val="9"/>
          <c:tx>
            <c:strRef>
              <c:f>'G18'!$A$12</c:f>
              <c:strCache>
                <c:ptCount val="1"/>
                <c:pt idx="0">
                  <c:v>VpMP (jún 2020) + intervaly spoľahlivosti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'G18'!$B$12:$G$12</c:f>
              <c:numCache>
                <c:formatCode>0.00</c:formatCode>
                <c:ptCount val="6"/>
                <c:pt idx="0">
                  <c:v>3.8967444656936578</c:v>
                </c:pt>
                <c:pt idx="1">
                  <c:v>2.3985688583485967</c:v>
                </c:pt>
                <c:pt idx="2">
                  <c:v>-9.8424007226474703</c:v>
                </c:pt>
                <c:pt idx="3">
                  <c:v>7.582126844930559</c:v>
                </c:pt>
                <c:pt idx="4">
                  <c:v>1.7601867587920816</c:v>
                </c:pt>
                <c:pt idx="5">
                  <c:v>3.4810994386939242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1A3-4423-986E-C84EA0ED8B07}"/>
            </c:ext>
          </c:extLst>
        </c:ser>
        <c:ser>
          <c:idx val="10"/>
          <c:order val="10"/>
          <c:tx>
            <c:strRef>
              <c:f>'G18'!$A$13</c:f>
              <c:strCache>
                <c:ptCount val="1"/>
                <c:pt idx="0">
                  <c:v> - IFP rizikový scenár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'G18'!$B$13:$G$13</c:f>
              <c:numCache>
                <c:formatCode>0.00</c:formatCode>
                <c:ptCount val="6"/>
                <c:pt idx="1">
                  <c:v>2.3985688583485967</c:v>
                </c:pt>
                <c:pt idx="2">
                  <c:v>-12.4</c:v>
                </c:pt>
                <c:pt idx="3">
                  <c:v>2.8</c:v>
                </c:pt>
                <c:pt idx="4">
                  <c:v>2.9</c:v>
                </c:pt>
                <c:pt idx="5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1A3-4423-986E-C84EA0ED8B07}"/>
            </c:ext>
          </c:extLst>
        </c:ser>
        <c:ser>
          <c:idx val="11"/>
          <c:order val="11"/>
          <c:tx>
            <c:strRef>
              <c:f>'G18'!$A$14</c:f>
              <c:strCache>
                <c:ptCount val="1"/>
                <c:pt idx="0">
                  <c:v>VpMP (apríl 2020)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'G18'!$B$2:$G$2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'G18'!$B$14:$G$14</c:f>
              <c:numCache>
                <c:formatCode>0.00</c:formatCode>
                <c:ptCount val="6"/>
                <c:pt idx="1">
                  <c:v>2.3985688583485967</c:v>
                </c:pt>
                <c:pt idx="2">
                  <c:v>-7.2200045039226168</c:v>
                </c:pt>
                <c:pt idx="3">
                  <c:v>6.7983055825052263</c:v>
                </c:pt>
                <c:pt idx="4">
                  <c:v>4.0804312359938422</c:v>
                </c:pt>
                <c:pt idx="5">
                  <c:v>3.1507264099455146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1A3-4423-986E-C84EA0ED8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81600"/>
        <c:axId val="1"/>
      </c:lineChart>
      <c:catAx>
        <c:axId val="9664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808080"/>
                </a:solidFill>
                <a:latin typeface="Constantia"/>
                <a:ea typeface="Constantia"/>
                <a:cs typeface="Constantia"/>
              </a:defRPr>
            </a:pPr>
            <a:endParaRPr lang="sk-S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808080"/>
                    </a:solidFill>
                    <a:latin typeface="Constantia"/>
                    <a:ea typeface="Constantia"/>
                    <a:cs typeface="Constantia"/>
                  </a:defRPr>
                </a:pPr>
                <a:r>
                  <a:rPr lang="sk-SK"/>
                  <a:t>rast HDP v %</a:t>
                </a:r>
              </a:p>
            </c:rich>
          </c:tx>
          <c:layout>
            <c:manualLayout>
              <c:xMode val="edge"/>
              <c:yMode val="edge"/>
              <c:x val="0.11992786069651741"/>
              <c:y val="0.60727114898989909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  <a:prstDash val="sysDash"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808080"/>
                </a:solidFill>
                <a:latin typeface="Constantia"/>
                <a:ea typeface="Constantia"/>
                <a:cs typeface="Constantia"/>
              </a:defRPr>
            </a:pPr>
            <a:endParaRPr lang="sk-SK"/>
          </a:p>
        </c:txPr>
        <c:crossAx val="9664816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971683250414594"/>
          <c:y val="3.0432133838383838E-2"/>
          <c:w val="0.7146504975124377"/>
          <c:h val="0.227623421717171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808080"/>
              </a:solidFill>
              <a:latin typeface="Constantia"/>
              <a:ea typeface="Constantia"/>
              <a:cs typeface="Constantia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Constantia"/>
          <a:ea typeface="Constantia"/>
          <a:cs typeface="Constantia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683856058747293E-2"/>
          <c:y val="4.2511050287098624E-2"/>
          <c:w val="0.86398323358730111"/>
          <c:h val="0.84514641169721105"/>
        </c:manualLayout>
      </c:layout>
      <c:lineChart>
        <c:grouping val="standard"/>
        <c:varyColors val="0"/>
        <c:ser>
          <c:idx val="0"/>
          <c:order val="0"/>
          <c:tx>
            <c:strRef>
              <c:f>'G19'!$A$3</c:f>
              <c:strCache>
                <c:ptCount val="1"/>
                <c:pt idx="0">
                  <c:v>Priemysel</c:v>
                </c:pt>
              </c:strCache>
            </c:strRef>
          </c:tx>
          <c:spPr>
            <a:ln w="22225">
              <a:solidFill>
                <a:srgbClr val="13B5EA"/>
              </a:solidFill>
            </a:ln>
          </c:spPr>
          <c:marker>
            <c:symbol val="none"/>
          </c:marker>
          <c:cat>
            <c:numRef>
              <c:f>'G19'!$B$2:$J$2</c:f>
              <c:numCache>
                <c:formatCode>mm/yy;@</c:formatCode>
                <c:ptCount val="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</c:numCache>
            </c:numRef>
          </c:cat>
          <c:val>
            <c:numRef>
              <c:f>'G19'!$B$3:$J$3</c:f>
              <c:numCache>
                <c:formatCode>General</c:formatCode>
                <c:ptCount val="9"/>
                <c:pt idx="0">
                  <c:v>-17</c:v>
                </c:pt>
                <c:pt idx="1">
                  <c:v>6</c:v>
                </c:pt>
                <c:pt idx="2">
                  <c:v>1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-63</c:v>
                </c:pt>
                <c:pt idx="7">
                  <c:v>-13</c:v>
                </c:pt>
                <c:pt idx="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8-433B-98DD-B74ADDA73EC6}"/>
            </c:ext>
          </c:extLst>
        </c:ser>
        <c:ser>
          <c:idx val="1"/>
          <c:order val="1"/>
          <c:tx>
            <c:strRef>
              <c:f>'G19'!$A$4</c:f>
              <c:strCache>
                <c:ptCount val="1"/>
                <c:pt idx="0">
                  <c:v>Služby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'G19'!$B$2:$J$2</c:f>
              <c:numCache>
                <c:formatCode>mm/yy;@</c:formatCode>
                <c:ptCount val="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</c:numCache>
            </c:numRef>
          </c:cat>
          <c:val>
            <c:numRef>
              <c:f>'G19'!$B$4:$J$4</c:f>
              <c:numCache>
                <c:formatCode>General</c:formatCode>
                <c:ptCount val="9"/>
                <c:pt idx="0">
                  <c:v>22</c:v>
                </c:pt>
                <c:pt idx="1">
                  <c:v>11</c:v>
                </c:pt>
                <c:pt idx="2">
                  <c:v>14</c:v>
                </c:pt>
                <c:pt idx="3">
                  <c:v>8</c:v>
                </c:pt>
                <c:pt idx="4">
                  <c:v>5</c:v>
                </c:pt>
                <c:pt idx="5">
                  <c:v>-13</c:v>
                </c:pt>
                <c:pt idx="6">
                  <c:v>-48</c:v>
                </c:pt>
                <c:pt idx="7">
                  <c:v>-32</c:v>
                </c:pt>
                <c:pt idx="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8-433B-98DD-B74ADDA73EC6}"/>
            </c:ext>
          </c:extLst>
        </c:ser>
        <c:ser>
          <c:idx val="2"/>
          <c:order val="2"/>
          <c:tx>
            <c:strRef>
              <c:f>'G19'!$A$5</c:f>
              <c:strCache>
                <c:ptCount val="1"/>
                <c:pt idx="0">
                  <c:v>Obchod</c:v>
                </c:pt>
              </c:strCache>
            </c:strRef>
          </c:tx>
          <c:spPr>
            <a:ln w="22225">
              <a:solidFill>
                <a:srgbClr val="FFC000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'G19'!$B$2:$J$2</c:f>
              <c:numCache>
                <c:formatCode>mm/yy;@</c:formatCode>
                <c:ptCount val="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</c:numCache>
            </c:numRef>
          </c:cat>
          <c:val>
            <c:numRef>
              <c:f>'G19'!$B$5:$J$5</c:f>
              <c:numCache>
                <c:formatCode>General</c:formatCode>
                <c:ptCount val="9"/>
                <c:pt idx="0">
                  <c:v>35</c:v>
                </c:pt>
                <c:pt idx="1">
                  <c:v>54</c:v>
                </c:pt>
                <c:pt idx="2">
                  <c:v>47</c:v>
                </c:pt>
                <c:pt idx="3">
                  <c:v>47</c:v>
                </c:pt>
                <c:pt idx="4">
                  <c:v>39</c:v>
                </c:pt>
                <c:pt idx="5">
                  <c:v>27</c:v>
                </c:pt>
                <c:pt idx="6">
                  <c:v>-22</c:v>
                </c:pt>
                <c:pt idx="7">
                  <c:v>0</c:v>
                </c:pt>
                <c:pt idx="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28-433B-98DD-B74ADDA73EC6}"/>
            </c:ext>
          </c:extLst>
        </c:ser>
        <c:ser>
          <c:idx val="3"/>
          <c:order val="3"/>
          <c:tx>
            <c:strRef>
              <c:f>'G19'!$A$6</c:f>
              <c:strCache>
                <c:ptCount val="1"/>
                <c:pt idx="0">
                  <c:v>Stavebníctvo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'G19'!$B$2:$J$2</c:f>
              <c:numCache>
                <c:formatCode>mm/yy;@</c:formatCode>
                <c:ptCount val="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</c:numCache>
            </c:numRef>
          </c:cat>
          <c:val>
            <c:numRef>
              <c:f>'G19'!$B$6:$J$6</c:f>
              <c:numCache>
                <c:formatCode>General</c:formatCode>
                <c:ptCount val="9"/>
                <c:pt idx="0">
                  <c:v>-13</c:v>
                </c:pt>
                <c:pt idx="1">
                  <c:v>-13</c:v>
                </c:pt>
                <c:pt idx="2">
                  <c:v>-11</c:v>
                </c:pt>
                <c:pt idx="3">
                  <c:v>-13</c:v>
                </c:pt>
                <c:pt idx="4">
                  <c:v>-18</c:v>
                </c:pt>
                <c:pt idx="5">
                  <c:v>-6</c:v>
                </c:pt>
                <c:pt idx="6">
                  <c:v>-45</c:v>
                </c:pt>
                <c:pt idx="7">
                  <c:v>-56</c:v>
                </c:pt>
                <c:pt idx="8">
                  <c:v>-49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28-433B-98DD-B74ADDA73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44016"/>
        <c:axId val="991944576"/>
      </c:lineChart>
      <c:lineChart>
        <c:grouping val="standard"/>
        <c:varyColors val="0"/>
        <c:ser>
          <c:idx val="4"/>
          <c:order val="4"/>
          <c:tx>
            <c:strRef>
              <c:f>'G19'!$A$7</c:f>
              <c:strCache>
                <c:ptCount val="1"/>
                <c:pt idx="0">
                  <c:v>Domácnosti (práva os)</c:v>
                </c:pt>
              </c:strCache>
            </c:strRef>
          </c:tx>
          <c:spPr>
            <a:ln w="22225">
              <a:solidFill>
                <a:srgbClr val="DCB47B"/>
              </a:solidFill>
            </a:ln>
          </c:spPr>
          <c:marker>
            <c:symbol val="none"/>
          </c:marker>
          <c:cat>
            <c:numRef>
              <c:f>'G19'!$B$2:$J$2</c:f>
              <c:numCache>
                <c:formatCode>mm/yy;@</c:formatCode>
                <c:ptCount val="9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</c:numCache>
            </c:numRef>
          </c:cat>
          <c:val>
            <c:numRef>
              <c:f>'G19'!$B$7:$J$7</c:f>
              <c:numCache>
                <c:formatCode>General</c:formatCode>
                <c:ptCount val="9"/>
                <c:pt idx="0">
                  <c:v>-0.4</c:v>
                </c:pt>
                <c:pt idx="1">
                  <c:v>-1.1000000000000001</c:v>
                </c:pt>
                <c:pt idx="2">
                  <c:v>-1.8</c:v>
                </c:pt>
                <c:pt idx="3">
                  <c:v>-3.4</c:v>
                </c:pt>
                <c:pt idx="4">
                  <c:v>-2.4</c:v>
                </c:pt>
                <c:pt idx="5">
                  <c:v>-0.4</c:v>
                </c:pt>
                <c:pt idx="6">
                  <c:v>-24.9</c:v>
                </c:pt>
                <c:pt idx="7">
                  <c:v>-17</c:v>
                </c:pt>
                <c:pt idx="8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28-433B-98DD-B74ADDA73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267624"/>
        <c:axId val="696276152"/>
      </c:lineChart>
      <c:dateAx>
        <c:axId val="991944016"/>
        <c:scaling>
          <c:orientation val="minMax"/>
        </c:scaling>
        <c:delete val="0"/>
        <c:axPos val="b"/>
        <c:numFmt formatCode="mm/yy;@" sourceLinked="1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sk-SK"/>
          </a:p>
        </c:txPr>
        <c:crossAx val="991944576"/>
        <c:crosses val="autoZero"/>
        <c:auto val="1"/>
        <c:lblOffset val="100"/>
        <c:baseTimeUnit val="months"/>
      </c:dateAx>
      <c:valAx>
        <c:axId val="991944576"/>
        <c:scaling>
          <c:orientation val="minMax"/>
        </c:scaling>
        <c:delete val="0"/>
        <c:axPos val="l"/>
        <c:majorGridlines>
          <c:spPr>
            <a:ln w="9525">
              <a:solidFill>
                <a:srgbClr val="D9D9D9"/>
              </a:solidFill>
              <a:prstDash val="dash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bilancia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1380472836184844E-2"/>
              <c:y val="3.17058473770463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b="1"/>
            </a:pPr>
            <a:endParaRPr lang="sk-SK"/>
          </a:p>
        </c:txPr>
        <c:crossAx val="991944016"/>
        <c:crosses val="autoZero"/>
        <c:crossBetween val="between"/>
      </c:valAx>
      <c:valAx>
        <c:axId val="6962761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bilancia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8351255913694937"/>
              <c:y val="3.772023793436411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k-SK"/>
          </a:p>
        </c:txPr>
        <c:crossAx val="696267624"/>
        <c:crosses val="max"/>
        <c:crossBetween val="between"/>
      </c:valAx>
      <c:dateAx>
        <c:axId val="696267624"/>
        <c:scaling>
          <c:orientation val="minMax"/>
        </c:scaling>
        <c:delete val="1"/>
        <c:axPos val="b"/>
        <c:numFmt formatCode="mm/yy;@" sourceLinked="1"/>
        <c:majorTickMark val="out"/>
        <c:minorTickMark val="none"/>
        <c:tickLblPos val="nextTo"/>
        <c:crossAx val="696276152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b"/>
      <c:layout>
        <c:manualLayout>
          <c:xMode val="edge"/>
          <c:yMode val="edge"/>
          <c:x val="7.6489785817152767E-2"/>
          <c:y val="0.71599072203437397"/>
          <c:w val="0.80432346897856966"/>
          <c:h val="0.1848312543150788"/>
        </c:manualLayout>
      </c:layout>
      <c:overlay val="0"/>
      <c:spPr>
        <a:ln w="3175"/>
      </c:spPr>
      <c:txPr>
        <a:bodyPr/>
        <a:lstStyle/>
        <a:p>
          <a:pPr>
            <a:defRPr sz="1200"/>
          </a:pPr>
          <a:endParaRPr lang="sk-SK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1100" b="0" i="0">
          <a:solidFill>
            <a:srgbClr val="595959"/>
          </a:solidFill>
          <a:latin typeface="Constantia"/>
          <a:ea typeface="Constantia"/>
          <a:cs typeface="Constantia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58352691120704E-2"/>
          <c:y val="5.0925925925925923E-2"/>
          <c:w val="0.86948753280839897"/>
          <c:h val="0.8657407407407407"/>
        </c:manualLayout>
      </c:layout>
      <c:lineChart>
        <c:grouping val="standard"/>
        <c:varyColors val="0"/>
        <c:ser>
          <c:idx val="2"/>
          <c:order val="0"/>
          <c:tx>
            <c:strRef>
              <c:f>'G01,G02'!$A$3</c:f>
              <c:strCache>
                <c:ptCount val="1"/>
                <c:pt idx="0">
                  <c:v>Program stability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4343643435103157E-2"/>
                  <c:y val="3.9386482939632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5B-4E56-A9CE-83E4DDABC07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'G01,G02'!$F$2:$J$2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'G01,G02'!$F$3:$J$3</c:f>
              <c:numCache>
                <c:formatCode>0.0</c:formatCode>
                <c:ptCount val="5"/>
                <c:pt idx="0">
                  <c:v>29.083692551420004</c:v>
                </c:pt>
                <c:pt idx="1">
                  <c:v>27.110022000000001</c:v>
                </c:pt>
                <c:pt idx="2">
                  <c:v>28.500975999999998</c:v>
                </c:pt>
                <c:pt idx="3">
                  <c:v>30.253508</c:v>
                </c:pt>
                <c:pt idx="4">
                  <c:v>32.161856999999998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B-4E56-A9CE-83E4DDABC070}"/>
            </c:ext>
          </c:extLst>
        </c:ser>
        <c:ser>
          <c:idx val="1"/>
          <c:order val="1"/>
          <c:tx>
            <c:strRef>
              <c:f>'G01,G02'!$A$4</c:f>
              <c:strCache>
                <c:ptCount val="1"/>
                <c:pt idx="0">
                  <c:v>Prognóza VpDP - jún 2020</c:v>
                </c:pt>
              </c:strCache>
            </c:strRef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351084812623275E-2"/>
                  <c:y val="-5.790500145815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5B-4E56-A9CE-83E4DDABC070}"/>
                </c:ext>
              </c:extLst>
            </c:dLbl>
            <c:dLbl>
              <c:idx val="3"/>
              <c:layout>
                <c:manualLayout>
                  <c:x val="-4.1172179605368876E-2"/>
                  <c:y val="4.992805755395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5B-4E56-A9CE-83E4DDABC07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'G01,G02'!$F$2:$J$2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'G01,G02'!$F$4:$J$4</c:f>
              <c:numCache>
                <c:formatCode>0.0</c:formatCode>
                <c:ptCount val="5"/>
                <c:pt idx="0">
                  <c:v>29.06491407867</c:v>
                </c:pt>
                <c:pt idx="1">
                  <c:v>27.427594000000003</c:v>
                </c:pt>
                <c:pt idx="2">
                  <c:v>28.331478999999998</c:v>
                </c:pt>
                <c:pt idx="3">
                  <c:v>29.111275000000003</c:v>
                </c:pt>
                <c:pt idx="4">
                  <c:v>30.415717000000001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5B-4E56-A9CE-83E4DDABC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59400"/>
        <c:axId val="673359792"/>
      </c:lineChart>
      <c:catAx>
        <c:axId val="6733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792"/>
        <c:crosses val="autoZero"/>
        <c:auto val="1"/>
        <c:lblAlgn val="ctr"/>
        <c:lblOffset val="100"/>
        <c:noMultiLvlLbl val="0"/>
      </c:catAx>
      <c:valAx>
        <c:axId val="673359792"/>
        <c:scaling>
          <c:orientation val="minMax"/>
          <c:min val="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1781781715155424E-2"/>
          <c:y val="3.3992053076698746E-2"/>
          <c:w val="0.69715856523851683"/>
          <c:h val="0.13046064894062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73736145105428"/>
          <c:y val="4.6669869304321626E-2"/>
          <c:w val="0.73822720559717636"/>
          <c:h val="0.84213256915459056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'G20'!$B$2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'G20'!$A$3:$A$6</c:f>
              <c:strCache>
                <c:ptCount val="4"/>
                <c:pt idx="0">
                  <c:v>Poľsko</c:v>
                </c:pt>
                <c:pt idx="1">
                  <c:v>Maďarsko</c:v>
                </c:pt>
                <c:pt idx="2">
                  <c:v>Česko</c:v>
                </c:pt>
                <c:pt idx="3">
                  <c:v>Slovensko</c:v>
                </c:pt>
              </c:strCache>
            </c:strRef>
          </c:cat>
          <c:val>
            <c:numRef>
              <c:f>'G20'!$B$3:$B$6</c:f>
              <c:numCache>
                <c:formatCode>General</c:formatCode>
                <c:ptCount val="4"/>
                <c:pt idx="0">
                  <c:v>8.1999999999999993</c:v>
                </c:pt>
                <c:pt idx="1">
                  <c:v>10</c:v>
                </c:pt>
                <c:pt idx="2">
                  <c:v>6.7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9-44E2-A21D-898298A82F0C}"/>
            </c:ext>
          </c:extLst>
        </c:ser>
        <c:ser>
          <c:idx val="0"/>
          <c:order val="1"/>
          <c:tx>
            <c:strRef>
              <c:f>'G20'!$C$2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'G20'!$A$3:$A$6</c:f>
              <c:strCache>
                <c:ptCount val="4"/>
                <c:pt idx="0">
                  <c:v>Poľsko</c:v>
                </c:pt>
                <c:pt idx="1">
                  <c:v>Maďarsko</c:v>
                </c:pt>
                <c:pt idx="2">
                  <c:v>Česko</c:v>
                </c:pt>
                <c:pt idx="3">
                  <c:v>Slovensko</c:v>
                </c:pt>
              </c:strCache>
            </c:strRef>
          </c:cat>
          <c:val>
            <c:numRef>
              <c:f>'G20'!$C$3:$C$6</c:f>
              <c:numCache>
                <c:formatCode>General</c:formatCode>
                <c:ptCount val="4"/>
                <c:pt idx="0">
                  <c:v>3.3</c:v>
                </c:pt>
                <c:pt idx="1">
                  <c:v>3.4</c:v>
                </c:pt>
                <c:pt idx="2">
                  <c:v>2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9-44E2-A21D-898298A82F0C}"/>
            </c:ext>
          </c:extLst>
        </c:ser>
        <c:ser>
          <c:idx val="1"/>
          <c:order val="2"/>
          <c:tx>
            <c:strRef>
              <c:f>'G20'!$D$2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'G20'!$A$3:$A$6</c:f>
              <c:strCache>
                <c:ptCount val="4"/>
                <c:pt idx="0">
                  <c:v>Poľsko</c:v>
                </c:pt>
                <c:pt idx="1">
                  <c:v>Maďarsko</c:v>
                </c:pt>
                <c:pt idx="2">
                  <c:v>Česko</c:v>
                </c:pt>
                <c:pt idx="3">
                  <c:v>Slovensko</c:v>
                </c:pt>
              </c:strCache>
            </c:strRef>
          </c:cat>
          <c:val>
            <c:numRef>
              <c:f>'G20'!$D$3:$D$6</c:f>
              <c:numCache>
                <c:formatCode>General</c:formatCode>
                <c:ptCount val="4"/>
                <c:pt idx="0">
                  <c:v>7.5</c:v>
                </c:pt>
                <c:pt idx="1">
                  <c:v>7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B9-44E2-A21D-898298A82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7"/>
        <c:axId val="2106387512"/>
        <c:axId val="2106380952"/>
      </c:barChart>
      <c:catAx>
        <c:axId val="2106387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106380952"/>
        <c:crosses val="autoZero"/>
        <c:auto val="1"/>
        <c:lblAlgn val="ctr"/>
        <c:lblOffset val="100"/>
        <c:noMultiLvlLbl val="0"/>
      </c:catAx>
      <c:valAx>
        <c:axId val="2106380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21063875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909220613220612"/>
          <c:y val="0.29328187732472405"/>
          <c:w val="0.16797150662962546"/>
          <c:h val="0.277030941087725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591124999999999"/>
          <c:y val="7.4803333333333333E-2"/>
          <c:w val="0.74570958333333337"/>
          <c:h val="0.91081012883219437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D0-4D3C-9AB1-50E7A17016F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D0-4D3C-9AB1-50E7A17016F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D0-4D3C-9AB1-50E7A17016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D0-4D3C-9AB1-50E7A17016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D0-4D3C-9AB1-50E7A17016FE}"/>
              </c:ext>
            </c:extLst>
          </c:dPt>
          <c:dLbls>
            <c:delete val="1"/>
          </c:dLbls>
          <c:cat>
            <c:strRef>
              <c:f>'G03'!$B$14:$B$24</c:f>
              <c:strCache>
                <c:ptCount val="11"/>
                <c:pt idx="0">
                  <c:v>Saldo VS v roku 2020 (PS 2020-2023)</c:v>
                </c:pt>
                <c:pt idx="1">
                  <c:v>Opatrenia vlády na pomoc ekonomike</c:v>
                </c:pt>
                <c:pt idx="2">
                  <c:v>Hospodárenie samospráv</c:v>
                </c:pt>
                <c:pt idx="3">
                  <c:v>Daňové príjmy</c:v>
                </c:pt>
                <c:pt idx="4">
                  <c:v>Vzťahy s rozpočtom EÚ</c:v>
                </c:pt>
                <c:pt idx="5">
                  <c:v>Hospodárenie ostatných subjektov VS</c:v>
                </c:pt>
                <c:pt idx="6">
                  <c:v>Sociálne transfery a dávky</c:v>
                </c:pt>
                <c:pt idx="7">
                  <c:v>Výdavky na zdravotníctvo</c:v>
                </c:pt>
                <c:pt idx="8">
                  <c:v>Ostatné výdavky ŠR</c:v>
                </c:pt>
                <c:pt idx="9">
                  <c:v>Vybrané nedaňové príjmy</c:v>
                </c:pt>
                <c:pt idx="10">
                  <c:v>RRZ odhad salda VS v roku 2020</c:v>
                </c:pt>
              </c:strCache>
            </c:strRef>
          </c:cat>
          <c:val>
            <c:numRef>
              <c:f>'G03'!$E$14:$E$24</c:f>
              <c:numCache>
                <c:formatCode>\+0;\-0;0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D0-4D3C-9AB1-50E7A17016FE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dLbls>
            <c:delete val="1"/>
          </c:dLbls>
          <c:cat>
            <c:strRef>
              <c:f>'G03'!$B$14:$B$24</c:f>
              <c:strCache>
                <c:ptCount val="11"/>
                <c:pt idx="0">
                  <c:v>Saldo VS v roku 2020 (PS 2020-2023)</c:v>
                </c:pt>
                <c:pt idx="1">
                  <c:v>Opatrenia vlády na pomoc ekonomike</c:v>
                </c:pt>
                <c:pt idx="2">
                  <c:v>Hospodárenie samospráv</c:v>
                </c:pt>
                <c:pt idx="3">
                  <c:v>Daňové príjmy</c:v>
                </c:pt>
                <c:pt idx="4">
                  <c:v>Vzťahy s rozpočtom EÚ</c:v>
                </c:pt>
                <c:pt idx="5">
                  <c:v>Hospodárenie ostatných subjektov VS</c:v>
                </c:pt>
                <c:pt idx="6">
                  <c:v>Sociálne transfery a dávky</c:v>
                </c:pt>
                <c:pt idx="7">
                  <c:v>Výdavky na zdravotníctvo</c:v>
                </c:pt>
                <c:pt idx="8">
                  <c:v>Ostatné výdavky ŠR</c:v>
                </c:pt>
                <c:pt idx="9">
                  <c:v>Vybrané nedaňové príjmy</c:v>
                </c:pt>
                <c:pt idx="10">
                  <c:v>RRZ odhad salda VS v roku 2020</c:v>
                </c:pt>
              </c:strCache>
            </c:strRef>
          </c:cat>
          <c:val>
            <c:numRef>
              <c:f>'G03'!$F$14:$F$24</c:f>
              <c:numCache>
                <c:formatCode>\+0;\-0;0</c:formatCode>
                <c:ptCount val="11"/>
                <c:pt idx="1">
                  <c:v>-6726.6630261189948</c:v>
                </c:pt>
                <c:pt idx="2">
                  <c:v>-6532.9438143223588</c:v>
                </c:pt>
                <c:pt idx="3">
                  <c:v>-6351.3149442049425</c:v>
                </c:pt>
                <c:pt idx="4">
                  <c:v>-6193.543456521691</c:v>
                </c:pt>
                <c:pt idx="5">
                  <c:v>-6051.4717537979541</c:v>
                </c:pt>
                <c:pt idx="6">
                  <c:v>-6051.4717537979541</c:v>
                </c:pt>
                <c:pt idx="7">
                  <c:v>-6055.2861481891996</c:v>
                </c:pt>
                <c:pt idx="8">
                  <c:v>-6180.8958663419371</c:v>
                </c:pt>
                <c:pt idx="9">
                  <c:v>-6431.0204915413715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D0-4D3C-9AB1-50E7A17016FE}"/>
            </c:ext>
          </c:extLst>
        </c:ser>
        <c:ser>
          <c:idx val="2"/>
          <c:order val="2"/>
          <c:spPr>
            <a:solidFill>
              <a:srgbClr val="C5E0B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CB47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E1D0-4D3C-9AB1-50E7A17016FE}"/>
              </c:ext>
            </c:extLst>
          </c:dPt>
          <c:dPt>
            <c:idx val="1"/>
            <c:invertIfNegative val="0"/>
            <c:bubble3D val="0"/>
            <c:spPr>
              <a:solidFill>
                <a:srgbClr val="B1E8F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E1D0-4D3C-9AB1-50E7A17016FE}"/>
              </c:ext>
            </c:extLst>
          </c:dPt>
          <c:dPt>
            <c:idx val="2"/>
            <c:invertIfNegative val="0"/>
            <c:bubble3D val="0"/>
            <c:spPr>
              <a:solidFill>
                <a:srgbClr val="B1E8F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E1D0-4D3C-9AB1-50E7A17016FE}"/>
              </c:ext>
            </c:extLst>
          </c:dPt>
          <c:dPt>
            <c:idx val="3"/>
            <c:invertIfNegative val="0"/>
            <c:bubble3D val="0"/>
            <c:spPr>
              <a:solidFill>
                <a:srgbClr val="B1E8F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E1D0-4D3C-9AB1-50E7A17016FE}"/>
              </c:ext>
            </c:extLst>
          </c:dPt>
          <c:dPt>
            <c:idx val="4"/>
            <c:invertIfNegative val="0"/>
            <c:bubble3D val="0"/>
            <c:spPr>
              <a:solidFill>
                <a:srgbClr val="B1E8F9"/>
              </a:solidFill>
            </c:spPr>
            <c:extLst>
              <c:ext xmlns:c16="http://schemas.microsoft.com/office/drawing/2014/chart" uri="{C3380CC4-5D6E-409C-BE32-E72D297353CC}">
                <c16:uniqueId val="{00000010-E1D0-4D3C-9AB1-50E7A17016FE}"/>
              </c:ext>
            </c:extLst>
          </c:dPt>
          <c:dPt>
            <c:idx val="5"/>
            <c:invertIfNegative val="0"/>
            <c:bubble3D val="0"/>
            <c:spPr>
              <a:solidFill>
                <a:srgbClr val="B1E8F9"/>
              </a:solidFill>
            </c:spPr>
            <c:extLst>
              <c:ext xmlns:c16="http://schemas.microsoft.com/office/drawing/2014/chart" uri="{C3380CC4-5D6E-409C-BE32-E72D297353CC}">
                <c16:uniqueId val="{00000012-E1D0-4D3C-9AB1-50E7A17016FE}"/>
              </c:ext>
            </c:extLst>
          </c:dPt>
          <c:dPt>
            <c:idx val="6"/>
            <c:invertIfNegative val="0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14-E1D0-4D3C-9AB1-50E7A17016FE}"/>
              </c:ext>
            </c:extLst>
          </c:dPt>
          <c:dPt>
            <c:idx val="7"/>
            <c:invertIfNegative val="0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16-E1D0-4D3C-9AB1-50E7A17016FE}"/>
              </c:ext>
            </c:extLst>
          </c:dPt>
          <c:dPt>
            <c:idx val="8"/>
            <c:invertIfNegative val="0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18-E1D0-4D3C-9AB1-50E7A17016FE}"/>
              </c:ext>
            </c:extLst>
          </c:dPt>
          <c:dPt>
            <c:idx val="9"/>
            <c:invertIfNegative val="0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1A-E1D0-4D3C-9AB1-50E7A17016FE}"/>
              </c:ext>
            </c:extLst>
          </c:dPt>
          <c:dPt>
            <c:idx val="1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E1D0-4D3C-9AB1-50E7A17016F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E-E1D0-4D3C-9AB1-50E7A17016FE}"/>
              </c:ext>
            </c:extLst>
          </c:dPt>
          <c:dPt>
            <c:idx val="16"/>
            <c:invertIfNegative val="0"/>
            <c:bubble3D val="0"/>
            <c:spPr>
              <a:solidFill>
                <a:srgbClr val="F8CBAD"/>
              </a:solidFill>
            </c:spPr>
            <c:extLst>
              <c:ext xmlns:c16="http://schemas.microsoft.com/office/drawing/2014/chart" uri="{C3380CC4-5D6E-409C-BE32-E72D297353CC}">
                <c16:uniqueId val="{00000020-E1D0-4D3C-9AB1-50E7A17016FE}"/>
              </c:ext>
            </c:extLst>
          </c:dPt>
          <c:dLbls>
            <c:dLbl>
              <c:idx val="0"/>
              <c:layout>
                <c:manualLayout>
                  <c:x val="-0.52266450790236507"/>
                  <c:y val="2.0007716689581651E-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400" b="1">
                        <a:solidFill>
                          <a:srgbClr val="DCB47B"/>
                        </a:solidFill>
                        <a:latin typeface="Constantia" panose="02030602050306030303" pitchFamily="18" charset="0"/>
                      </a:defRPr>
                    </a:pPr>
                    <a:fld id="{27EC7C0B-46D9-4602-A253-012CEA810087}" type="CELLRANGE">
                      <a:rPr lang="en-US"/>
                      <a:pPr>
                        <a:defRPr sz="1400" b="1">
                          <a:solidFill>
                            <a:srgbClr val="DCB47B"/>
                          </a:solidFill>
                          <a:latin typeface="Constantia" panose="02030602050306030303" pitchFamily="18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08563593406965E-2"/>
                      <c:h val="9.603466209650993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1D0-4D3C-9AB1-50E7A17016FE}"/>
                </c:ext>
              </c:extLst>
            </c:dLbl>
            <c:dLbl>
              <c:idx val="1"/>
              <c:layout>
                <c:manualLayout>
                  <c:x val="-0.11973197934418781"/>
                  <c:y val="0"/>
                </c:manualLayout>
              </c:layout>
              <c:tx>
                <c:rich>
                  <a:bodyPr/>
                  <a:lstStyle/>
                  <a:p>
                    <a:fld id="{34DD472C-B204-43B8-8780-A71957504D2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1D0-4D3C-9AB1-50E7A17016FE}"/>
                </c:ext>
              </c:extLst>
            </c:dLbl>
            <c:dLbl>
              <c:idx val="2"/>
              <c:layout>
                <c:manualLayout>
                  <c:x val="-6.7516926983849854E-2"/>
                  <c:y val="-6.3211838674357435E-5"/>
                </c:manualLayout>
              </c:layout>
              <c:tx>
                <c:rich>
                  <a:bodyPr/>
                  <a:lstStyle/>
                  <a:p>
                    <a:fld id="{4E819319-4125-4060-9817-0E75FD143315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1D0-4D3C-9AB1-50E7A17016FE}"/>
                </c:ext>
              </c:extLst>
            </c:dLbl>
            <c:dLbl>
              <c:idx val="3"/>
              <c:layout>
                <c:manualLayout>
                  <c:x val="-5.0152021203504253E-2"/>
                  <c:y val="-3.360794964260135E-5"/>
                </c:manualLayout>
              </c:layout>
              <c:tx>
                <c:rich>
                  <a:bodyPr/>
                  <a:lstStyle/>
                  <a:p>
                    <a:fld id="{D11E639E-D650-4153-B8A9-79C7D7844E1E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1D0-4D3C-9AB1-50E7A17016FE}"/>
                </c:ext>
              </c:extLst>
            </c:dLbl>
            <c:dLbl>
              <c:idx val="4"/>
              <c:layout>
                <c:manualLayout>
                  <c:x val="-4.4391169444655133E-2"/>
                  <c:y val="4.5416148165641778E-7"/>
                </c:manualLayout>
              </c:layout>
              <c:tx>
                <c:rich>
                  <a:bodyPr/>
                  <a:lstStyle/>
                  <a:p>
                    <a:fld id="{AD0770E5-38EB-4286-8C6E-A9470628C4E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1D0-4D3C-9AB1-50E7A17016FE}"/>
                </c:ext>
              </c:extLst>
            </c:dLbl>
            <c:dLbl>
              <c:idx val="5"/>
              <c:layout>
                <c:manualLayout>
                  <c:x val="-4.6448681993892259E-2"/>
                  <c:y val="0"/>
                </c:manualLayout>
              </c:layout>
              <c:tx>
                <c:rich>
                  <a:bodyPr/>
                  <a:lstStyle/>
                  <a:p>
                    <a:fld id="{DDC2B4A1-A020-4A33-81E6-A1D6E7393930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1D0-4D3C-9AB1-50E7A17016FE}"/>
                </c:ext>
              </c:extLst>
            </c:dLbl>
            <c:dLbl>
              <c:idx val="6"/>
              <c:layout>
                <c:manualLayout>
                  <c:x val="-1.5258662213409163E-2"/>
                  <c:y val="-5.7678508170365059E-3"/>
                </c:manualLayout>
              </c:layout>
              <c:tx>
                <c:rich>
                  <a:bodyPr/>
                  <a:lstStyle/>
                  <a:p>
                    <a:fld id="{7390082D-C21A-4830-A08F-827E35FC2BB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1D0-4D3C-9AB1-50E7A17016FE}"/>
                </c:ext>
              </c:extLst>
            </c:dLbl>
            <c:dLbl>
              <c:idx val="7"/>
              <c:layout>
                <c:manualLayout>
                  <c:x val="-6.3777742404879018E-2"/>
                  <c:y val="-1.0396401909769038E-16"/>
                </c:manualLayout>
              </c:layout>
              <c:tx>
                <c:rich>
                  <a:bodyPr/>
                  <a:lstStyle/>
                  <a:p>
                    <a:fld id="{572F1D7C-560A-4D77-9CA2-8885FDAFF3AD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1D0-4D3C-9AB1-50E7A17016FE}"/>
                </c:ext>
              </c:extLst>
            </c:dLbl>
            <c:dLbl>
              <c:idx val="8"/>
              <c:layout>
                <c:manualLayout>
                  <c:x val="-7.5373695569402391E-2"/>
                  <c:y val="0"/>
                </c:manualLayout>
              </c:layout>
              <c:tx>
                <c:rich>
                  <a:bodyPr/>
                  <a:lstStyle/>
                  <a:p>
                    <a:fld id="{1440371A-F05C-4C59-AE06-CF4B0CFB180B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1D0-4D3C-9AB1-50E7A17016FE}"/>
                </c:ext>
              </c:extLst>
            </c:dLbl>
            <c:dLbl>
              <c:idx val="9"/>
              <c:layout>
                <c:manualLayout>
                  <c:x val="-5.7773253070375973E-2"/>
                  <c:y val="0"/>
                </c:manualLayout>
              </c:layout>
              <c:tx>
                <c:rich>
                  <a:bodyPr/>
                  <a:lstStyle/>
                  <a:p>
                    <a:fld id="{F9590679-7BD7-4805-BED9-61CACF773ACA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1D0-4D3C-9AB1-50E7A17016FE}"/>
                </c:ext>
              </c:extLst>
            </c:dLbl>
            <c:dLbl>
              <c:idx val="10"/>
              <c:layout>
                <c:manualLayout>
                  <c:x val="-0.33820118022734108"/>
                  <c:y val="-1.0574271009685886E-1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b="1">
                        <a:solidFill>
                          <a:srgbClr val="13B5EA"/>
                        </a:solidFill>
                        <a:latin typeface="Constantia" panose="02030602050306030303" pitchFamily="18" charset="0"/>
                      </a:defRPr>
                    </a:pPr>
                    <a:fld id="{C85A58CD-14C1-4C76-9767-26FFF104219D}" type="CELLRANGE">
                      <a:rPr lang="en-US"/>
                      <a:pPr>
                        <a:defRPr sz="1400" b="1">
                          <a:solidFill>
                            <a:srgbClr val="13B5EA"/>
                          </a:solidFill>
                          <a:latin typeface="Constantia" panose="02030602050306030303" pitchFamily="18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E1D0-4D3C-9AB1-50E7A1701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58595B"/>
                    </a:solidFill>
                    <a:latin typeface="Constantia" panose="02030602050306030303" pitchFamily="18" charset="0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'G03'!$B$14:$B$24</c:f>
              <c:strCache>
                <c:ptCount val="11"/>
                <c:pt idx="0">
                  <c:v>Saldo VS v roku 2020 (PS 2020-2023)</c:v>
                </c:pt>
                <c:pt idx="1">
                  <c:v>Opatrenia vlády na pomoc ekonomike</c:v>
                </c:pt>
                <c:pt idx="2">
                  <c:v>Hospodárenie samospráv</c:v>
                </c:pt>
                <c:pt idx="3">
                  <c:v>Daňové príjmy</c:v>
                </c:pt>
                <c:pt idx="4">
                  <c:v>Vzťahy s rozpočtom EÚ</c:v>
                </c:pt>
                <c:pt idx="5">
                  <c:v>Hospodárenie ostatných subjektov VS</c:v>
                </c:pt>
                <c:pt idx="6">
                  <c:v>Sociálne transfery a dávky</c:v>
                </c:pt>
                <c:pt idx="7">
                  <c:v>Výdavky na zdravotníctvo</c:v>
                </c:pt>
                <c:pt idx="8">
                  <c:v>Ostatné výdavky ŠR</c:v>
                </c:pt>
                <c:pt idx="9">
                  <c:v>Vybrané nedaňové príjmy</c:v>
                </c:pt>
                <c:pt idx="10">
                  <c:v>RRZ odhad salda VS v roku 2020</c:v>
                </c:pt>
              </c:strCache>
            </c:strRef>
          </c:cat>
          <c:val>
            <c:numRef>
              <c:f>'G03'!$G$14:$G$24</c:f>
              <c:numCache>
                <c:formatCode>\+0;\-0;0</c:formatCode>
                <c:ptCount val="11"/>
                <c:pt idx="0">
                  <c:v>-7474.2518619999955</c:v>
                </c:pt>
                <c:pt idx="1">
                  <c:v>-747.58883588100048</c:v>
                </c:pt>
                <c:pt idx="2">
                  <c:v>-193.71921179663605</c:v>
                </c:pt>
                <c:pt idx="3">
                  <c:v>-181.62887011741623</c:v>
                </c:pt>
                <c:pt idx="4">
                  <c:v>-157.77148768325128</c:v>
                </c:pt>
                <c:pt idx="5">
                  <c:v>-142.07170272373736</c:v>
                </c:pt>
                <c:pt idx="6">
                  <c:v>-3.8143943912455143</c:v>
                </c:pt>
                <c:pt idx="7">
                  <c:v>-125.60971815273751</c:v>
                </c:pt>
                <c:pt idx="8">
                  <c:v>-250.12462519943438</c:v>
                </c:pt>
                <c:pt idx="9">
                  <c:v>-261.5167480985674</c:v>
                </c:pt>
                <c:pt idx="10">
                  <c:v>-6692.5372396399389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'G03'!$C$14:$C$24</c15:f>
                <c15:dlblRangeCache>
                  <c:ptCount val="11"/>
                  <c:pt idx="0">
                    <c:v>-7474</c:v>
                  </c:pt>
                  <c:pt idx="1">
                    <c:v>+748</c:v>
                  </c:pt>
                  <c:pt idx="2">
                    <c:v>+194</c:v>
                  </c:pt>
                  <c:pt idx="3">
                    <c:v>+182</c:v>
                  </c:pt>
                  <c:pt idx="4">
                    <c:v>+158</c:v>
                  </c:pt>
                  <c:pt idx="5">
                    <c:v>+142</c:v>
                  </c:pt>
                  <c:pt idx="6">
                    <c:v>-4</c:v>
                  </c:pt>
                  <c:pt idx="7">
                    <c:v>-126</c:v>
                  </c:pt>
                  <c:pt idx="8">
                    <c:v>-250</c:v>
                  </c:pt>
                  <c:pt idx="9">
                    <c:v>-262</c:v>
                  </c:pt>
                  <c:pt idx="10">
                    <c:v>-6693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1-E1D0-4D3C-9AB1-50E7A17016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411006560"/>
        <c:axId val="411006952"/>
      </c:barChart>
      <c:catAx>
        <c:axId val="41100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noFill/>
            <a:prstDash val="solid"/>
          </a:ln>
        </c:spPr>
        <c:txPr>
          <a:bodyPr rot="0" vert="horz"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</a:defRPr>
            </a:pPr>
            <a:endParaRPr lang="sk-SK"/>
          </a:p>
        </c:txPr>
        <c:crossAx val="411006952"/>
        <c:crosses val="autoZero"/>
        <c:auto val="1"/>
        <c:lblAlgn val="ctr"/>
        <c:lblOffset val="100"/>
        <c:noMultiLvlLbl val="0"/>
      </c:catAx>
      <c:valAx>
        <c:axId val="411006952"/>
        <c:scaling>
          <c:orientation val="minMax"/>
          <c:max val="-5500"/>
          <c:min val="-8000"/>
        </c:scaling>
        <c:delete val="0"/>
        <c:axPos val="t"/>
        <c:majorGridlines>
          <c:spPr>
            <a:ln w="1270">
              <a:solidFill>
                <a:srgbClr val="58595B">
                  <a:alpha val="25000"/>
                </a:srgbClr>
              </a:solidFill>
              <a:prstDash val="solid"/>
            </a:ln>
          </c:spPr>
        </c:majorGridlines>
        <c:numFmt formatCode="\+0;\-0;0" sourceLinked="0"/>
        <c:majorTickMark val="out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000" b="0">
                <a:solidFill>
                  <a:srgbClr val="58595B"/>
                </a:solidFill>
                <a:latin typeface="Constantia" panose="02030602050306030303" pitchFamily="18" charset="0"/>
              </a:defRPr>
            </a:pPr>
            <a:endParaRPr lang="sk-SK"/>
          </a:p>
        </c:txPr>
        <c:crossAx val="411006560"/>
        <c:crosses val="autoZero"/>
        <c:crossBetween val="between"/>
        <c:maj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86695946926234E-2"/>
          <c:y val="9.07078230679777E-2"/>
          <c:w val="0.90547440944881885"/>
          <c:h val="0.90798556430446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'G04,G05'!$A$3</c:f>
              <c:strCache>
                <c:ptCount val="1"/>
                <c:pt idx="0">
                  <c:v>EK (jar 2020)</c:v>
                </c:pt>
              </c:strCache>
            </c:strRef>
          </c:tx>
          <c:spPr>
            <a:solidFill>
              <a:srgbClr val="58595B"/>
            </a:solidFill>
            <a:ln>
              <a:solidFill>
                <a:srgbClr val="58595B"/>
              </a:solidFill>
            </a:ln>
            <a:effectLst/>
          </c:spPr>
          <c:invertIfNegative val="0"/>
          <c:cat>
            <c:numRef>
              <c:f>'G04,G05'!$B$2:$G$2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'G04,G05'!$B$3:$G$3</c:f>
              <c:numCache>
                <c:formatCode>0.0</c:formatCode>
                <c:ptCount val="6"/>
                <c:pt idx="0">
                  <c:v>2.6698780000000002</c:v>
                </c:pt>
                <c:pt idx="1">
                  <c:v>2.6589230000000001</c:v>
                </c:pt>
                <c:pt idx="2">
                  <c:v>-4.9742319999999998</c:v>
                </c:pt>
                <c:pt idx="3">
                  <c:v>-0.594997</c:v>
                </c:pt>
                <c:pt idx="4">
                  <c:v>-0.39666499999999999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0-4B65-9335-192BF9C47D5B}"/>
            </c:ext>
          </c:extLst>
        </c:ser>
        <c:ser>
          <c:idx val="2"/>
          <c:order val="1"/>
          <c:tx>
            <c:strRef>
              <c:f>'G04,G05'!$A$5</c:f>
              <c:strCache>
                <c:ptCount val="1"/>
                <c:pt idx="0">
                  <c:v>MF SR(VpMP apríl 2020)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'G04,G05'!$B$2:$G$2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'G04,G05'!$B$5:$G$5</c:f>
              <c:numCache>
                <c:formatCode>0.0</c:formatCode>
                <c:ptCount val="6"/>
                <c:pt idx="0">
                  <c:v>1.8099246289069448</c:v>
                </c:pt>
                <c:pt idx="1">
                  <c:v>1.6845468169292221</c:v>
                </c:pt>
                <c:pt idx="2">
                  <c:v>-7.1240493644227136</c:v>
                </c:pt>
                <c:pt idx="3">
                  <c:v>-2.9607238172592809</c:v>
                </c:pt>
                <c:pt idx="4">
                  <c:v>-1.3047774123322364</c:v>
                </c:pt>
                <c:pt idx="5">
                  <c:v>-0.46434902840726267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D0-4B65-9335-192BF9C47D5B}"/>
            </c:ext>
          </c:extLst>
        </c:ser>
        <c:ser>
          <c:idx val="1"/>
          <c:order val="2"/>
          <c:tx>
            <c:strRef>
              <c:f>'G04,G05'!$A$6</c:f>
              <c:strCache>
                <c:ptCount val="1"/>
                <c:pt idx="0">
                  <c:v>MF SR(VpMP jún 2020)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val>
            <c:numRef>
              <c:f>'G04,G05'!$B$6:$G$6</c:f>
              <c:numCache>
                <c:formatCode>0.0</c:formatCode>
                <c:ptCount val="6"/>
                <c:pt idx="0">
                  <c:v>1.7434100070353953</c:v>
                </c:pt>
                <c:pt idx="1">
                  <c:v>2.0678306641096933</c:v>
                </c:pt>
                <c:pt idx="2">
                  <c:v>-9.0817304200644262</c:v>
                </c:pt>
                <c:pt idx="3">
                  <c:v>-4.1597135147452002</c:v>
                </c:pt>
                <c:pt idx="4">
                  <c:v>-4.3730049068186005</c:v>
                </c:pt>
                <c:pt idx="5">
                  <c:v>-3.1620937993961595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9-48DC-AE1A-11FC407039BC}"/>
            </c:ext>
          </c:extLst>
        </c:ser>
        <c:ser>
          <c:idx val="3"/>
          <c:order val="3"/>
          <c:tx>
            <c:strRef>
              <c:f>'G04,G05'!$A$4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Ref>
              <c:f>'G04,G05'!$B$2:$G$2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'G04,G05'!$B$4:$G$4</c:f>
              <c:numCache>
                <c:formatCode>0.0</c:formatCode>
                <c:ptCount val="6"/>
                <c:pt idx="0">
                  <c:v>2.3422985310932365</c:v>
                </c:pt>
                <c:pt idx="1">
                  <c:v>2.8202762715654348</c:v>
                </c:pt>
                <c:pt idx="2">
                  <c:v>-5.3977671220807997</c:v>
                </c:pt>
                <c:pt idx="3">
                  <c:v>-1.1080254258799622</c:v>
                </c:pt>
                <c:pt idx="4">
                  <c:v>-0.96848920224075563</c:v>
                </c:pt>
                <c:pt idx="5">
                  <c:v>-0.36675314398339487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D0-4B65-9335-192BF9C47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827272"/>
        <c:axId val="457827664"/>
      </c:barChart>
      <c:catAx>
        <c:axId val="45782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57827664"/>
        <c:crosses val="autoZero"/>
        <c:auto val="1"/>
        <c:lblAlgn val="ctr"/>
        <c:lblOffset val="100"/>
        <c:noMultiLvlLbl val="0"/>
      </c:catAx>
      <c:valAx>
        <c:axId val="45782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5782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900630411852727"/>
          <c:y val="0.66713344846764033"/>
          <c:w val="0.54714548531900797"/>
          <c:h val="0.27323595702953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36701662292212E-2"/>
          <c:y val="5.0925925925925923E-2"/>
          <c:w val="0.90825218722659662"/>
          <c:h val="0.88483741615631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'G04,G05'!$A$12</c:f>
              <c:strCache>
                <c:ptCount val="1"/>
                <c:pt idx="0">
                  <c:v>EK (jar 2020)</c:v>
                </c:pt>
              </c:strCache>
            </c:strRef>
          </c:tx>
          <c:spPr>
            <a:solidFill>
              <a:srgbClr val="58595B"/>
            </a:solidFill>
            <a:ln>
              <a:solidFill>
                <a:srgbClr val="58595B"/>
              </a:solidFill>
            </a:ln>
            <a:effectLst/>
          </c:spPr>
          <c:invertIfNegative val="0"/>
          <c:cat>
            <c:numRef>
              <c:f>'G04,G05'!$B$11:$G$11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'G04,G05'!$B$12:$G$12</c:f>
              <c:numCache>
                <c:formatCode>0.0</c:formatCode>
                <c:ptCount val="6"/>
                <c:pt idx="0">
                  <c:v>-2.0655999999999999</c:v>
                </c:pt>
                <c:pt idx="1">
                  <c:v>-2.3081999999999998</c:v>
                </c:pt>
                <c:pt idx="2">
                  <c:v>-6.5709</c:v>
                </c:pt>
                <c:pt idx="3">
                  <c:v>-3.956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75A-AF8C-526E526E26A3}"/>
            </c:ext>
          </c:extLst>
        </c:ser>
        <c:ser>
          <c:idx val="5"/>
          <c:order val="1"/>
          <c:tx>
            <c:strRef>
              <c:f>'G04,G05'!$A$15</c:f>
              <c:strCache>
                <c:ptCount val="1"/>
                <c:pt idx="0">
                  <c:v>MMF (april2020)</c:v>
                </c:pt>
              </c:strCache>
            </c:strRef>
          </c:tx>
          <c:spPr>
            <a:solidFill>
              <a:srgbClr val="DCB47B"/>
            </a:solidFill>
            <a:ln>
              <a:solidFill>
                <a:srgbClr val="DCB47B"/>
              </a:solidFill>
            </a:ln>
            <a:effectLst/>
          </c:spPr>
          <c:invertIfNegative val="0"/>
          <c:cat>
            <c:numRef>
              <c:f>'G04,G05'!$B$11:$G$11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'G04,G05'!$B$15:$G$15</c:f>
              <c:numCache>
                <c:formatCode>0.0</c:formatCode>
                <c:ptCount val="6"/>
                <c:pt idx="0">
                  <c:v>-1.8484766030413264</c:v>
                </c:pt>
                <c:pt idx="1">
                  <c:v>-1.74032968841626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75A-AF8C-526E526E26A3}"/>
            </c:ext>
          </c:extLst>
        </c:ser>
        <c:ser>
          <c:idx val="1"/>
          <c:order val="2"/>
          <c:tx>
            <c:strRef>
              <c:f>'G04,G05'!$A$13</c:f>
              <c:strCache>
                <c:ptCount val="1"/>
                <c:pt idx="0">
                  <c:v>MF SR (NPC)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'G04,G05'!$B$11:$G$11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'G04,G05'!$B$13:$G$13</c:f>
              <c:numCache>
                <c:formatCode>0.0</c:formatCode>
                <c:ptCount val="6"/>
                <c:pt idx="0">
                  <c:v>-1.7604013347443299</c:v>
                </c:pt>
                <c:pt idx="1">
                  <c:v>-1.9578318109866053</c:v>
                </c:pt>
                <c:pt idx="2">
                  <c:v>-3.9628939827195406</c:v>
                </c:pt>
                <c:pt idx="3">
                  <c:v>-4.8852769460990348</c:v>
                </c:pt>
                <c:pt idx="4">
                  <c:v>-5.5732329382324757</c:v>
                </c:pt>
                <c:pt idx="5">
                  <c:v>-5.9508672519795303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7-475A-AF8C-526E526E26A3}"/>
            </c:ext>
          </c:extLst>
        </c:ser>
        <c:ser>
          <c:idx val="3"/>
          <c:order val="3"/>
          <c:tx>
            <c:strRef>
              <c:f>'G04,G05'!$A$14</c:f>
              <c:strCache>
                <c:ptCount val="1"/>
                <c:pt idx="0">
                  <c:v>RRZ (NPC)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Ref>
              <c:f>'G04,G05'!$B$11:$G$11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'G04,G05'!$B$14:$G$14</c:f>
              <c:numCache>
                <c:formatCode>0.0</c:formatCode>
                <c:ptCount val="6"/>
                <c:pt idx="0">
                  <c:v>-1.9441496471550077</c:v>
                </c:pt>
                <c:pt idx="1">
                  <c:v>-2.1138755095734574</c:v>
                </c:pt>
                <c:pt idx="2">
                  <c:v>-5.9629815416422378</c:v>
                </c:pt>
                <c:pt idx="3">
                  <c:v>-6.0127709401985934</c:v>
                </c:pt>
                <c:pt idx="4">
                  <c:v>-6.0373200076593987</c:v>
                </c:pt>
                <c:pt idx="5">
                  <c:v>-6.4647155650161405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A7-475A-AF8C-526E526E2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830800"/>
        <c:axId val="457831192"/>
      </c:barChart>
      <c:catAx>
        <c:axId val="45783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57831192"/>
        <c:crosses val="autoZero"/>
        <c:auto val="1"/>
        <c:lblAlgn val="ctr"/>
        <c:lblOffset val="100"/>
        <c:noMultiLvlLbl val="0"/>
      </c:catAx>
      <c:valAx>
        <c:axId val="45783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5783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807968448388395E-2"/>
          <c:y val="0.64161183340454542"/>
          <c:w val="0.36501744974185918"/>
          <c:h val="0.29675464939448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8408613102467"/>
          <c:y val="5.0925925925925923E-2"/>
          <c:w val="0.84208354552695841"/>
          <c:h val="0.78206765820939061"/>
        </c:manualLayout>
      </c:layout>
      <c:areaChart>
        <c:grouping val="standard"/>
        <c:varyColors val="0"/>
        <c:ser>
          <c:idx val="1"/>
          <c:order val="0"/>
          <c:tx>
            <c:v>Odhad RRZ</c:v>
          </c:tx>
          <c:spPr>
            <a:solidFill>
              <a:srgbClr val="B1E8F9"/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0.32755298651252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1-4B3A-9466-46FCF54C8BBF}"/>
                </c:ext>
              </c:extLst>
            </c:dLbl>
            <c:dLbl>
              <c:idx val="1"/>
              <c:layout>
                <c:manualLayout>
                  <c:x val="2.589423947393897E-17"/>
                  <c:y val="-0.29865125240847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61-4B3A-9466-46FCF54C8BBF}"/>
                </c:ext>
              </c:extLst>
            </c:dLbl>
            <c:dLbl>
              <c:idx val="2"/>
              <c:layout>
                <c:manualLayout>
                  <c:x val="2.8248587570620953E-3"/>
                  <c:y val="-0.2842003853564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61-4B3A-9466-46FCF54C8BBF}"/>
                </c:ext>
              </c:extLst>
            </c:dLbl>
            <c:dLbl>
              <c:idx val="3"/>
              <c:layout>
                <c:manualLayout>
                  <c:x val="8.4745762711864406E-3"/>
                  <c:y val="-0.29383429672447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61-4B3A-9466-46FCF54C8BBF}"/>
                </c:ext>
              </c:extLst>
            </c:dLbl>
            <c:dLbl>
              <c:idx val="4"/>
              <c:layout>
                <c:manualLayout>
                  <c:x val="2.8248587570620432E-3"/>
                  <c:y val="-0.27456647398843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61-4B3A-9466-46FCF54C8BBF}"/>
                </c:ext>
              </c:extLst>
            </c:dLbl>
            <c:dLbl>
              <c:idx val="5"/>
              <c:layout>
                <c:manualLayout>
                  <c:x val="0"/>
                  <c:y val="-0.26011560693641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61-4B3A-9466-46FCF54C8BBF}"/>
                </c:ext>
              </c:extLst>
            </c:dLbl>
            <c:dLbl>
              <c:idx val="6"/>
              <c:layout>
                <c:manualLayout>
                  <c:x val="-8.4745762711864406E-3"/>
                  <c:y val="-0.264932562620423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61-4B3A-9466-46FCF54C8BBF}"/>
                </c:ext>
              </c:extLst>
            </c:dLbl>
            <c:dLbl>
              <c:idx val="7"/>
              <c:layout>
                <c:manualLayout>
                  <c:x val="-1.1299435028248692E-2"/>
                  <c:y val="-0.370905587668593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61-4B3A-9466-46FCF54C8BBF}"/>
                </c:ext>
              </c:extLst>
            </c:dLbl>
            <c:dLbl>
              <c:idx val="8"/>
              <c:layout>
                <c:manualLayout>
                  <c:x val="-1.1299435028248588E-2"/>
                  <c:y val="-0.37572254335260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61-4B3A-9466-46FCF54C8BBF}"/>
                </c:ext>
              </c:extLst>
            </c:dLbl>
            <c:dLbl>
              <c:idx val="9"/>
              <c:layout>
                <c:manualLayout>
                  <c:x val="-1.6949152542372985E-2"/>
                  <c:y val="-0.38053949903660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61-4B3A-9466-46FCF54C8BBF}"/>
                </c:ext>
              </c:extLst>
            </c:dLbl>
            <c:dLbl>
              <c:idx val="10"/>
              <c:layout>
                <c:manualLayout>
                  <c:x val="-1.4124293785310838E-2"/>
                  <c:y val="-0.40944123314065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61-4B3A-9466-46FCF54C8B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'G06'!$B$2:$L$2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'G06'!$B$4:$L$4</c:f>
              <c:numCache>
                <c:formatCode>#\ ##0.0</c:formatCode>
                <c:ptCount val="11"/>
                <c:pt idx="0">
                  <c:v>54.707295292301239</c:v>
                </c:pt>
                <c:pt idx="1">
                  <c:v>53.507204032737143</c:v>
                </c:pt>
                <c:pt idx="2">
                  <c:v>51.887078695356713</c:v>
                </c:pt>
                <c:pt idx="3">
                  <c:v>52.024536546299714</c:v>
                </c:pt>
                <c:pt idx="4">
                  <c:v>51.312014027249965</c:v>
                </c:pt>
                <c:pt idx="5">
                  <c:v>49.463095622051675</c:v>
                </c:pt>
                <c:pt idx="6">
                  <c:v>47.999556127563423</c:v>
                </c:pt>
                <c:pt idx="7">
                  <c:v>62.462392454919502</c:v>
                </c:pt>
                <c:pt idx="8">
                  <c:v>63.220517096423947</c:v>
                </c:pt>
                <c:pt idx="9">
                  <c:v>66.419718817549537</c:v>
                </c:pt>
                <c:pt idx="10">
                  <c:v>69.10128716255177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161-4B3A-9466-46FCF54C8BBF}"/>
            </c:ext>
          </c:extLst>
        </c:ser>
        <c:ser>
          <c:idx val="0"/>
          <c:order val="1"/>
          <c:tx>
            <c:v>Skutočnosť</c:v>
          </c:tx>
          <c:spPr>
            <a:solidFill>
              <a:srgbClr val="13B5EA"/>
            </a:solidFill>
            <a:ln>
              <a:noFill/>
            </a:ln>
            <a:effectLst/>
          </c:spPr>
          <c:cat>
            <c:strRef>
              <c:f>'G06'!$B$2:$L$2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strCache>
            </c:strRef>
          </c:cat>
          <c:val>
            <c:numRef>
              <c:f>'G06'!$B$3:$H$3</c:f>
              <c:numCache>
                <c:formatCode>#\ ##0.0</c:formatCode>
                <c:ptCount val="7"/>
                <c:pt idx="0">
                  <c:v>54.707295292301239</c:v>
                </c:pt>
                <c:pt idx="1">
                  <c:v>53.507204032737143</c:v>
                </c:pt>
                <c:pt idx="2">
                  <c:v>51.887078695356713</c:v>
                </c:pt>
                <c:pt idx="3">
                  <c:v>52.024536546299714</c:v>
                </c:pt>
                <c:pt idx="4">
                  <c:v>51.312014027249965</c:v>
                </c:pt>
                <c:pt idx="5">
                  <c:v>49.463095622051675</c:v>
                </c:pt>
                <c:pt idx="6">
                  <c:v>47.999556127563423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61-4B3A-9466-46FCF54C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572224"/>
        <c:axId val="510573864"/>
      </c:areaChart>
      <c:catAx>
        <c:axId val="5105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10573864"/>
        <c:crosses val="autoZero"/>
        <c:auto val="1"/>
        <c:lblAlgn val="ctr"/>
        <c:lblOffset val="100"/>
        <c:noMultiLvlLbl val="0"/>
      </c:catAx>
      <c:valAx>
        <c:axId val="510573864"/>
        <c:scaling>
          <c:orientation val="minMax"/>
          <c:max val="7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5105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47707655945991"/>
          <c:y val="6.5392971711869349E-2"/>
          <c:w val="0.3658223230570755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789588801399819E-2"/>
          <c:y val="5.0925925925925923E-2"/>
          <c:w val="0.87065485564304457"/>
          <c:h val="0.9021974336541265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'G07'!$A$14</c:f>
              <c:strCache>
                <c:ptCount val="1"/>
                <c:pt idx="0">
                  <c:v>Úrokové náklady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numRef>
              <c:f>'G07'!$C$12:$L$12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'G07'!$C$19:$L$19</c:f>
              <c:numCache>
                <c:formatCode>#\ ##0.0</c:formatCode>
                <c:ptCount val="10"/>
                <c:pt idx="0">
                  <c:v>1.9368993087747965</c:v>
                </c:pt>
                <c:pt idx="1">
                  <c:v>1.7742376332464875</c:v>
                </c:pt>
                <c:pt idx="2">
                  <c:v>1.6942606150425168</c:v>
                </c:pt>
                <c:pt idx="3">
                  <c:v>1.4392838719753152</c:v>
                </c:pt>
                <c:pt idx="4">
                  <c:v>1.3472327157028725</c:v>
                </c:pt>
                <c:pt idx="5">
                  <c:v>1.2287196085427392</c:v>
                </c:pt>
                <c:pt idx="6">
                  <c:v>1.3172316631523315</c:v>
                </c:pt>
                <c:pt idx="7">
                  <c:v>1.2000033356638855</c:v>
                </c:pt>
                <c:pt idx="8">
                  <c:v>1.2052923804105755</c:v>
                </c:pt>
                <c:pt idx="9">
                  <c:v>1.1961450645005403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1-4CA5-BEFF-1F5FAE847982}"/>
            </c:ext>
          </c:extLst>
        </c:ser>
        <c:ser>
          <c:idx val="2"/>
          <c:order val="2"/>
          <c:tx>
            <c:strRef>
              <c:f>'G07'!$A$15</c:f>
              <c:strCache>
                <c:ptCount val="1"/>
                <c:pt idx="0">
                  <c:v>Primárne saldo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'G07'!$C$12:$L$12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'G07'!$C$20:$L$20</c:f>
              <c:numCache>
                <c:formatCode>#\ ##0.0</c:formatCode>
                <c:ptCount val="10"/>
                <c:pt idx="0">
                  <c:v>1.1728928515695181</c:v>
                </c:pt>
                <c:pt idx="1">
                  <c:v>0.89783871752371536</c:v>
                </c:pt>
                <c:pt idx="2">
                  <c:v>0.78185253145734779</c:v>
                </c:pt>
                <c:pt idx="3">
                  <c:v>-0.48686010137101704</c:v>
                </c:pt>
                <c:pt idx="4">
                  <c:v>-0.2975250513638053</c:v>
                </c:pt>
                <c:pt idx="5">
                  <c:v>6.6474675909407685E-2</c:v>
                </c:pt>
                <c:pt idx="6">
                  <c:v>6.415439102544795</c:v>
                </c:pt>
                <c:pt idx="7">
                  <c:v>5.0664834530890266</c:v>
                </c:pt>
                <c:pt idx="8">
                  <c:v>5.110918622269419</c:v>
                </c:pt>
                <c:pt idx="9">
                  <c:v>5.7455649503791717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1-4CA5-BEFF-1F5FAE847982}"/>
            </c:ext>
          </c:extLst>
        </c:ser>
        <c:ser>
          <c:idx val="3"/>
          <c:order val="3"/>
          <c:tx>
            <c:strRef>
              <c:f>'G07'!$A$10</c:f>
              <c:strCache>
                <c:ptCount val="1"/>
                <c:pt idx="0">
                  <c:v>Nominálny HDP</c:v>
                </c:pt>
              </c:strCache>
            </c:strRef>
          </c:tx>
          <c:spPr>
            <a:solidFill>
              <a:srgbClr val="B1E8F9"/>
            </a:solidFill>
            <a:ln>
              <a:noFill/>
            </a:ln>
            <a:effectLst/>
          </c:spPr>
          <c:invertIfNegative val="0"/>
          <c:cat>
            <c:numRef>
              <c:f>'G07'!$C$12:$L$12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'G07'!$C$21:$L$21</c:f>
              <c:numCache>
                <c:formatCode>#\ ##0.0</c:formatCode>
                <c:ptCount val="10"/>
                <c:pt idx="0">
                  <c:v>-1.3638818646189179</c:v>
                </c:pt>
                <c:pt idx="1">
                  <c:v>-2.3495801144440946</c:v>
                </c:pt>
                <c:pt idx="2">
                  <c:v>-0.81962046881444905</c:v>
                </c:pt>
                <c:pt idx="3">
                  <c:v>-2.1437965662710354</c:v>
                </c:pt>
                <c:pt idx="4">
                  <c:v>-2.9117077974146497</c:v>
                </c:pt>
                <c:pt idx="5">
                  <c:v>-2.3979079638292049</c:v>
                </c:pt>
                <c:pt idx="6">
                  <c:v>4.2273212693381481</c:v>
                </c:pt>
                <c:pt idx="7">
                  <c:v>-4.6264517358930348</c:v>
                </c:pt>
                <c:pt idx="8">
                  <c:v>-2.0251179958762506</c:v>
                </c:pt>
                <c:pt idx="9">
                  <c:v>-2.860489166350348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1-4CA5-BEFF-1F5FAE847982}"/>
            </c:ext>
          </c:extLst>
        </c:ser>
        <c:ser>
          <c:idx val="4"/>
          <c:order val="4"/>
          <c:tx>
            <c:strRef>
              <c:f>'G07'!$A$7</c:f>
              <c:strCache>
                <c:ptCount val="1"/>
                <c:pt idx="0">
                  <c:v>Zosúladenie deficitu a dlhu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numRef>
              <c:f>'G07'!$C$12:$L$12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'G07'!$C$22:$L$22</c:f>
              <c:numCache>
                <c:formatCode>#\ ##0.0</c:formatCode>
                <c:ptCount val="10"/>
                <c:pt idx="0">
                  <c:v>-2.9460015552894911</c:v>
                </c:pt>
                <c:pt idx="1">
                  <c:v>-1.9426215737065333</c:v>
                </c:pt>
                <c:pt idx="2">
                  <c:v>-1.5190348267424094</c:v>
                </c:pt>
                <c:pt idx="3">
                  <c:v>0.47885027661698593</c:v>
                </c:pt>
                <c:pt idx="4">
                  <c:v>1.30817278772939E-2</c:v>
                </c:pt>
                <c:pt idx="5">
                  <c:v>-0.36082581511119893</c:v>
                </c:pt>
                <c:pt idx="6">
                  <c:v>2.5028442923207952</c:v>
                </c:pt>
                <c:pt idx="7">
                  <c:v>-0.88191041135544435</c:v>
                </c:pt>
                <c:pt idx="8">
                  <c:v>-1.0918912856781549</c:v>
                </c:pt>
                <c:pt idx="9">
                  <c:v>-1.3996525035271292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1-4CA5-BEFF-1F5FAE847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38264"/>
        <c:axId val="469938656"/>
      </c:barChart>
      <c:lineChart>
        <c:grouping val="standard"/>
        <c:varyColors val="0"/>
        <c:ser>
          <c:idx val="0"/>
          <c:order val="0"/>
          <c:tx>
            <c:strRef>
              <c:f>'G07'!$A$4</c:f>
              <c:strCache>
                <c:ptCount val="1"/>
                <c:pt idx="0">
                  <c:v>Medziročná zmena hrubého dlhu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00000000000001E-2"/>
                  <c:y val="5.797101449275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61-4CA5-BEFF-1F5FAE847982}"/>
                </c:ext>
              </c:extLst>
            </c:dLbl>
            <c:dLbl>
              <c:idx val="1"/>
              <c:layout>
                <c:manualLayout>
                  <c:x val="-4.4444444444444446E-2"/>
                  <c:y val="5.3140096618357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61-4CA5-BEFF-1F5FAE847982}"/>
                </c:ext>
              </c:extLst>
            </c:dLbl>
            <c:dLbl>
              <c:idx val="2"/>
              <c:layout>
                <c:manualLayout>
                  <c:x val="-3.888888888888889E-2"/>
                  <c:y val="-9.6618357487922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61-4CA5-BEFF-1F5FAE847982}"/>
                </c:ext>
              </c:extLst>
            </c:dLbl>
            <c:dLbl>
              <c:idx val="3"/>
              <c:layout>
                <c:manualLayout>
                  <c:x val="-4.1666666666666664E-2"/>
                  <c:y val="9.178743961352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61-4CA5-BEFF-1F5FAE847982}"/>
                </c:ext>
              </c:extLst>
            </c:dLbl>
            <c:dLbl>
              <c:idx val="4"/>
              <c:layout>
                <c:manualLayout>
                  <c:x val="-3.6111111111111108E-2"/>
                  <c:y val="8.212560386473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61-4CA5-BEFF-1F5FAE847982}"/>
                </c:ext>
              </c:extLst>
            </c:dLbl>
            <c:dLbl>
              <c:idx val="5"/>
              <c:layout>
                <c:manualLayout>
                  <c:x val="-4.7222222222222276E-2"/>
                  <c:y val="7.2463768115941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61-4CA5-BEFF-1F5FAE847982}"/>
                </c:ext>
              </c:extLst>
            </c:dLbl>
            <c:dLbl>
              <c:idx val="7"/>
              <c:layout>
                <c:manualLayout>
                  <c:x val="-3.3333333333333333E-2"/>
                  <c:y val="-8.5067990171441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61-4CA5-BEFF-1F5FAE847982}"/>
                </c:ext>
              </c:extLst>
            </c:dLbl>
            <c:dLbl>
              <c:idx val="8"/>
              <c:layout>
                <c:manualLayout>
                  <c:x val="-3.8888888888888994E-2"/>
                  <c:y val="-5.314009661835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61-4CA5-BEFF-1F5FAE847982}"/>
                </c:ext>
              </c:extLst>
            </c:dLbl>
            <c:dLbl>
              <c:idx val="9"/>
              <c:layout>
                <c:manualLayout>
                  <c:x val="-4.1666666666666664E-2"/>
                  <c:y val="-5.797101449275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61-4CA5-BEFF-1F5FAE8479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'G07'!$C$12:$L$12</c:f>
              <c:numCache>
                <c:formatCode>0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'G07'!$C$18:$L$18</c:f>
              <c:numCache>
                <c:formatCode>#\ ##0.0</c:formatCode>
                <c:ptCount val="10"/>
                <c:pt idx="0">
                  <c:v>-1.2000912595640969</c:v>
                </c:pt>
                <c:pt idx="1">
                  <c:v>-1.6201253373804292</c:v>
                </c:pt>
                <c:pt idx="2">
                  <c:v>0.13745785094300089</c:v>
                </c:pt>
                <c:pt idx="3">
                  <c:v>-0.71252251904974884</c:v>
                </c:pt>
                <c:pt idx="4">
                  <c:v>-1.8489184051982903</c:v>
                </c:pt>
                <c:pt idx="5">
                  <c:v>-1.463539494488252</c:v>
                </c:pt>
                <c:pt idx="6">
                  <c:v>14.462836327356079</c:v>
                </c:pt>
                <c:pt idx="7">
                  <c:v>0.7581246415044447</c:v>
                </c:pt>
                <c:pt idx="8">
                  <c:v>3.1992017211255899</c:v>
                </c:pt>
                <c:pt idx="9">
                  <c:v>2.6815683450022334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A61-4CA5-BEFF-1F5FAE847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38264"/>
        <c:axId val="469938656"/>
      </c:lineChart>
      <c:catAx>
        <c:axId val="469938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69938656"/>
        <c:crosses val="autoZero"/>
        <c:auto val="1"/>
        <c:lblAlgn val="ctr"/>
        <c:lblOffset val="100"/>
        <c:noMultiLvlLbl val="0"/>
      </c:catAx>
      <c:valAx>
        <c:axId val="46993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46993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272090988626416E-2"/>
          <c:y val="1.753547110958956E-2"/>
          <c:w val="0.87572790901137343"/>
          <c:h val="0.199453003157214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6948753280839897"/>
          <c:h val="0.89814814814814814"/>
        </c:manualLayout>
      </c:layout>
      <c:lineChart>
        <c:grouping val="standard"/>
        <c:varyColors val="0"/>
        <c:ser>
          <c:idx val="1"/>
          <c:order val="0"/>
          <c:tx>
            <c:v>Odhad RRZ (NPC scenár)</c:v>
          </c:tx>
          <c:spPr>
            <a:ln w="28575" cap="rnd">
              <a:solidFill>
                <a:srgbClr val="58595B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47729149463254E-2"/>
                  <c:y val="-9.1787439613526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22-4A7E-94B4-7548F3BF0534}"/>
                </c:ext>
              </c:extLst>
            </c:dLbl>
            <c:dLbl>
              <c:idx val="2"/>
              <c:layout>
                <c:manualLayout>
                  <c:x val="-3.3030553261767133E-2"/>
                  <c:y val="6.763285024154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22-4A7E-94B4-7548F3BF0534}"/>
                </c:ext>
              </c:extLst>
            </c:dLbl>
            <c:dLbl>
              <c:idx val="3"/>
              <c:layout>
                <c:manualLayout>
                  <c:x val="-4.1288191577208921E-2"/>
                  <c:y val="7.2463768115942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22-4A7E-94B4-7548F3BF0534}"/>
                </c:ext>
              </c:extLst>
            </c:dLbl>
            <c:dLbl>
              <c:idx val="4"/>
              <c:layout>
                <c:manualLayout>
                  <c:x val="-5.5050922102945224E-2"/>
                  <c:y val="5.3140096618357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22-4A7E-94B4-7548F3BF0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58595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'G08'!$B$2:$F$2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'G08'!$B$4:$F$4</c:f>
              <c:numCache>
                <c:formatCode>0.0</c:formatCode>
                <c:ptCount val="5"/>
                <c:pt idx="0">
                  <c:v>-1.2952261413255814</c:v>
                </c:pt>
                <c:pt idx="1">
                  <c:v>-7.7326707656971267</c:v>
                </c:pt>
                <c:pt idx="2">
                  <c:v>-6.2664867887529132</c:v>
                </c:pt>
                <c:pt idx="3">
                  <c:v>-6.316211002679994</c:v>
                </c:pt>
                <c:pt idx="4">
                  <c:v>-6.9417100148797122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22-4A7E-94B4-7548F3BF0534}"/>
            </c:ext>
          </c:extLst>
        </c:ser>
        <c:ser>
          <c:idx val="2"/>
          <c:order val="1"/>
          <c:tx>
            <c:v>Rozpočtové ciele (program stability)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22-4A7E-94B4-7548F3BF0534}"/>
                </c:ext>
              </c:extLst>
            </c:dLbl>
            <c:dLbl>
              <c:idx val="1"/>
              <c:layout>
                <c:manualLayout>
                  <c:x val="-3.9141205615194054E-2"/>
                  <c:y val="3.6231884057971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22-4A7E-94B4-7548F3BF0534}"/>
                </c:ext>
              </c:extLst>
            </c:dLbl>
            <c:dLbl>
              <c:idx val="2"/>
              <c:layout>
                <c:manualLayout>
                  <c:x val="-5.8333333333333334E-2"/>
                  <c:y val="-5.5140347039953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22-4A7E-94B4-7548F3BF0534}"/>
                </c:ext>
              </c:extLst>
            </c:dLbl>
            <c:dLbl>
              <c:idx val="3"/>
              <c:layout>
                <c:manualLayout>
                  <c:x val="-5.833333333333343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22-4A7E-94B4-7548F3BF0534}"/>
                </c:ext>
              </c:extLst>
            </c:dLbl>
            <c:dLbl>
              <c:idx val="4"/>
              <c:layout>
                <c:manualLayout>
                  <c:x val="-5.5555555555555657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22-4A7E-94B4-7548F3BF05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'G08'!$B$2:$F$2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'G08'!$B$3:$F$3</c:f>
              <c:numCache>
                <c:formatCode>0.0</c:formatCode>
                <c:ptCount val="5"/>
                <c:pt idx="0">
                  <c:v>-1.2952261413255814</c:v>
                </c:pt>
                <c:pt idx="1">
                  <c:v>-8.4</c:v>
                </c:pt>
                <c:pt idx="2">
                  <c:v>-4.8831427558206677</c:v>
                </c:pt>
                <c:pt idx="3">
                  <c:v>-3.7217317609731486</c:v>
                </c:pt>
                <c:pt idx="4">
                  <c:v>-2.8930172865733033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22-4A7E-94B4-7548F3BF0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59400"/>
        <c:axId val="673359792"/>
      </c:lineChart>
      <c:catAx>
        <c:axId val="6733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792"/>
        <c:crosses val="autoZero"/>
        <c:auto val="1"/>
        <c:lblAlgn val="ctr"/>
        <c:lblOffset val="100"/>
        <c:noMultiLvlLbl val="0"/>
      </c:catAx>
      <c:valAx>
        <c:axId val="673359792"/>
        <c:scaling>
          <c:orientation val="minMax"/>
          <c:max val="0"/>
          <c:min val="-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73359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283273839324998"/>
          <c:y val="5.7140248773251238E-2"/>
          <c:w val="0.63798687664041998"/>
          <c:h val="0.13046064894062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17147856517939E-2"/>
          <c:y val="5.0925925925925923E-2"/>
          <c:w val="0.8589271653543306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Schválený rozpočet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13B5EA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47-44FB-9B46-7AAF776A42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'G09'!$B$2:$H$2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'G09'!$B$3:$H$3</c:f>
              <c:numCache>
                <c:formatCode>0.0</c:formatCode>
                <c:ptCount val="7"/>
                <c:pt idx="0">
                  <c:v>1.4673022422900095</c:v>
                </c:pt>
                <c:pt idx="1">
                  <c:v>0.60302424066320726</c:v>
                </c:pt>
                <c:pt idx="2">
                  <c:v>0.50061365849008543</c:v>
                </c:pt>
                <c:pt idx="3">
                  <c:v>0.52624050595334648</c:v>
                </c:pt>
                <c:pt idx="4">
                  <c:v>0.16254549035709431</c:v>
                </c:pt>
                <c:pt idx="5">
                  <c:v>0.73651569110480619</c:v>
                </c:pt>
                <c:pt idx="6">
                  <c:v>1.3833440329322455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47-44FB-9B46-7AAF776A427D}"/>
            </c:ext>
          </c:extLst>
        </c:ser>
        <c:ser>
          <c:idx val="1"/>
          <c:order val="1"/>
          <c:tx>
            <c:v>Vyhodnotenie skutočnosti (podľa jarnej notifikácie)</c:v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DCB47B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'G09'!$B$2:$H$2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'G09'!$B$4:$H$4</c:f>
              <c:numCache>
                <c:formatCode>0.0</c:formatCode>
                <c:ptCount val="7"/>
                <c:pt idx="0">
                  <c:v>0.29873437965614746</c:v>
                </c:pt>
                <c:pt idx="1">
                  <c:v>0.33825906938344619</c:v>
                </c:pt>
                <c:pt idx="2">
                  <c:v>-9.8152762400097515E-2</c:v>
                </c:pt>
                <c:pt idx="3">
                  <c:v>-7.0341063090708644E-3</c:v>
                </c:pt>
                <c:pt idx="4">
                  <c:v>-0.49917531040132701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47-44FB-9B46-7AAF776A4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134984"/>
        <c:axId val="786135312"/>
      </c:barChart>
      <c:catAx>
        <c:axId val="78613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786135312"/>
        <c:crosses val="autoZero"/>
        <c:auto val="1"/>
        <c:lblAlgn val="ctr"/>
        <c:lblOffset val="100"/>
        <c:noMultiLvlLbl val="0"/>
      </c:catAx>
      <c:valAx>
        <c:axId val="78613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78613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007764654418198"/>
          <c:y val="6.0971493146689995E-2"/>
          <c:w val="0.74603346456692909"/>
          <c:h val="0.13773257509477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Obsah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Obsah!A1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9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hyperlink" Target="#Obsah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Obsah!A1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19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2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A49A54-35CE-4945-8161-4DA2CBC2A73F}"/>
            </a:ext>
          </a:extLst>
        </xdr:cNvPr>
        <xdr:cNvSpPr/>
      </xdr:nvSpPr>
      <xdr:spPr>
        <a:xfrm>
          <a:off x="7210425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12</xdr:col>
      <xdr:colOff>514350</xdr:colOff>
      <xdr:row>5</xdr:row>
      <xdr:rowOff>74402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752426-C5CB-4DD6-A603-D1E66E704223}"/>
            </a:ext>
          </a:extLst>
        </xdr:cNvPr>
        <xdr:cNvSpPr/>
      </xdr:nvSpPr>
      <xdr:spPr>
        <a:xfrm>
          <a:off x="6426679" y="888521"/>
          <a:ext cx="514350" cy="238304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2</xdr:row>
      <xdr:rowOff>57150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569DFF-3247-401B-9A45-F5E210A1B559}"/>
            </a:ext>
          </a:extLst>
        </xdr:cNvPr>
        <xdr:cNvSpPr/>
      </xdr:nvSpPr>
      <xdr:spPr>
        <a:xfrm>
          <a:off x="78581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485775</xdr:colOff>
      <xdr:row>2</xdr:row>
      <xdr:rowOff>133350</xdr:rowOff>
    </xdr:to>
    <xdr:sp macro="" textlink="">
      <xdr:nvSpPr>
        <xdr:cNvPr id="3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2FC9F-1013-4FFD-85B0-AD26E96CB50A}"/>
            </a:ext>
          </a:extLst>
        </xdr:cNvPr>
        <xdr:cNvSpPr/>
      </xdr:nvSpPr>
      <xdr:spPr>
        <a:xfrm>
          <a:off x="7524750" y="190500"/>
          <a:ext cx="485775" cy="29527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9C4624-C7D2-4857-B1FB-1E876C2162DF}"/>
            </a:ext>
          </a:extLst>
        </xdr:cNvPr>
        <xdr:cNvSpPr/>
      </xdr:nvSpPr>
      <xdr:spPr>
        <a:xfrm>
          <a:off x="920115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114300</xdr:rowOff>
    </xdr:from>
    <xdr:to>
      <xdr:col>9</xdr:col>
      <xdr:colOff>257175</xdr:colOff>
      <xdr:row>1</xdr:row>
      <xdr:rowOff>171450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D9575-9964-4647-957A-323E3FD181D8}"/>
            </a:ext>
          </a:extLst>
        </xdr:cNvPr>
        <xdr:cNvSpPr/>
      </xdr:nvSpPr>
      <xdr:spPr>
        <a:xfrm>
          <a:off x="8801100" y="24098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19</xdr:row>
      <xdr:rowOff>85725</xdr:rowOff>
    </xdr:from>
    <xdr:to>
      <xdr:col>18</xdr:col>
      <xdr:colOff>316230</xdr:colOff>
      <xdr:row>33</xdr:row>
      <xdr:rowOff>161925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A669CE85-AC04-42D5-97A0-CD6E2D19E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</xdr:row>
      <xdr:rowOff>114300</xdr:rowOff>
    </xdr:from>
    <xdr:to>
      <xdr:col>18</xdr:col>
      <xdr:colOff>297180</xdr:colOff>
      <xdr:row>16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E9C8C5A-09B7-4E92-B10D-24E8C0033523}"/>
            </a:ext>
          </a:extLst>
        </xdr:cNvPr>
        <xdr:cNvGrpSpPr/>
      </xdr:nvGrpSpPr>
      <xdr:grpSpPr>
        <a:xfrm>
          <a:off x="8982075" y="304800"/>
          <a:ext cx="4507230" cy="2743200"/>
          <a:chOff x="8982075" y="333375"/>
          <a:chExt cx="4507230" cy="2743200"/>
        </a:xfrm>
      </xdr:grpSpPr>
      <xdr:graphicFrame macro="">
        <xdr:nvGraphicFramePr>
          <xdr:cNvPr id="4" name="Graf 1">
            <a:extLst>
              <a:ext uri="{FF2B5EF4-FFF2-40B4-BE49-F238E27FC236}">
                <a16:creationId xmlns:a16="http://schemas.microsoft.com/office/drawing/2014/main" id="{AC94865B-E08D-417E-8E16-894E3EA462BB}"/>
              </a:ext>
            </a:extLst>
          </xdr:cNvPr>
          <xdr:cNvGraphicFramePr>
            <a:graphicFrameLocks/>
          </xdr:cNvGraphicFramePr>
        </xdr:nvGraphicFramePr>
        <xdr:xfrm>
          <a:off x="8982075" y="333375"/>
          <a:ext cx="450723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CA57476D-0367-40FA-BBFE-6B73121C8919}"/>
              </a:ext>
            </a:extLst>
          </xdr:cNvPr>
          <xdr:cNvSpPr txBox="1"/>
        </xdr:nvSpPr>
        <xdr:spPr>
          <a:xfrm>
            <a:off x="11578389" y="2484214"/>
            <a:ext cx="1851611" cy="240415"/>
          </a:xfrm>
          <a:prstGeom prst="rect">
            <a:avLst/>
          </a:prstGeom>
        </xdr:spPr>
        <xdr:txBody>
          <a:bodyPr wrap="square" lIns="0" r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k-SK" sz="1000" b="1">
                <a:solidFill>
                  <a:srgbClr val="C00000"/>
                </a:solidFill>
                <a:latin typeface="Constantia" panose="02030602050306030303" pitchFamily="18" charset="0"/>
              </a:rPr>
              <a:t>nižší</a:t>
            </a:r>
            <a:r>
              <a:rPr lang="sk-SK" sz="1000" b="1" baseline="0">
                <a:solidFill>
                  <a:srgbClr val="C00000"/>
                </a:solidFill>
                <a:latin typeface="Constantia" panose="02030602050306030303" pitchFamily="18" charset="0"/>
              </a:rPr>
              <a:t> výnos daní a odvodov</a:t>
            </a:r>
            <a:endParaRPr lang="sk-SK" sz="1000" b="1">
              <a:solidFill>
                <a:srgbClr val="C00000"/>
              </a:solidFill>
              <a:latin typeface="Constantia" panose="02030602050306030303" pitchFamily="18" charset="0"/>
            </a:endParaRPr>
          </a:p>
        </xdr:txBody>
      </xdr:sp>
      <xdr:sp macro="" textlink="">
        <xdr:nvSpPr>
          <xdr:cNvPr id="6" name="TextBox 4">
            <a:extLst>
              <a:ext uri="{FF2B5EF4-FFF2-40B4-BE49-F238E27FC236}">
                <a16:creationId xmlns:a16="http://schemas.microsoft.com/office/drawing/2014/main" id="{F968DFF5-24B9-42B2-A593-CC3BEC778D16}"/>
              </a:ext>
            </a:extLst>
          </xdr:cNvPr>
          <xdr:cNvSpPr txBox="1"/>
        </xdr:nvSpPr>
        <xdr:spPr>
          <a:xfrm>
            <a:off x="12487275" y="1704975"/>
            <a:ext cx="762001" cy="374971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k-SK" sz="1000" b="1">
                <a:solidFill>
                  <a:srgbClr val="C00000"/>
                </a:solidFill>
                <a:latin typeface="Constantia" panose="02030602050306030303" pitchFamily="18" charset="0"/>
              </a:rPr>
              <a:t>-1,7 mld. eur</a:t>
            </a:r>
            <a:endParaRPr lang="en-US" sz="1000" b="1">
              <a:solidFill>
                <a:srgbClr val="C00000"/>
              </a:solidFill>
              <a:latin typeface="Constantia" panose="02030602050306030303" pitchFamily="18" charset="0"/>
            </a:endParaRPr>
          </a:p>
          <a:p>
            <a:pPr algn="ctr"/>
            <a:r>
              <a:rPr lang="en-US" sz="1000" b="1">
                <a:solidFill>
                  <a:srgbClr val="C00000"/>
                </a:solidFill>
                <a:latin typeface="Constantia" panose="02030602050306030303" pitchFamily="18" charset="0"/>
              </a:rPr>
              <a:t>(1,7 % HDP)</a:t>
            </a:r>
            <a:endParaRPr lang="sk-SK" sz="1000" b="1">
              <a:solidFill>
                <a:srgbClr val="C00000"/>
              </a:solidFill>
              <a:latin typeface="Constantia" panose="02030602050306030303" pitchFamily="18" charset="0"/>
            </a:endParaRPr>
          </a:p>
        </xdr:txBody>
      </xdr:sp>
      <xdr:sp macro="" textlink="">
        <xdr:nvSpPr>
          <xdr:cNvPr id="7" name="TextBox 4">
            <a:extLst>
              <a:ext uri="{FF2B5EF4-FFF2-40B4-BE49-F238E27FC236}">
                <a16:creationId xmlns:a16="http://schemas.microsoft.com/office/drawing/2014/main" id="{8741959B-D017-4DE2-951F-2543D0DEED23}"/>
              </a:ext>
            </a:extLst>
          </xdr:cNvPr>
          <xdr:cNvSpPr txBox="1"/>
        </xdr:nvSpPr>
        <xdr:spPr>
          <a:xfrm>
            <a:off x="11778056" y="2066788"/>
            <a:ext cx="762001" cy="348656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 b="1">
                <a:solidFill>
                  <a:srgbClr val="C00000"/>
                </a:solidFill>
                <a:latin typeface="Constantia" panose="02030602050306030303" pitchFamily="18" charset="0"/>
              </a:rPr>
              <a:t>-</a:t>
            </a:r>
            <a:r>
              <a:rPr lang="sk-SK" sz="1000" b="1">
                <a:solidFill>
                  <a:srgbClr val="C00000"/>
                </a:solidFill>
                <a:latin typeface="Constantia" panose="02030602050306030303" pitchFamily="18" charset="0"/>
              </a:rPr>
              <a:t>1,1 mld. eur</a:t>
            </a:r>
            <a:endParaRPr lang="en-US" sz="1000" b="1">
              <a:solidFill>
                <a:srgbClr val="C00000"/>
              </a:solidFill>
              <a:latin typeface="Constantia" panose="02030602050306030303" pitchFamily="18" charset="0"/>
            </a:endParaRPr>
          </a:p>
          <a:p>
            <a:pPr algn="ctr"/>
            <a:r>
              <a:rPr lang="en-US" sz="1000" b="1">
                <a:solidFill>
                  <a:srgbClr val="C00000"/>
                </a:solidFill>
                <a:latin typeface="Constantia" panose="02030602050306030303" pitchFamily="18" charset="0"/>
              </a:rPr>
              <a:t>(1,2</a:t>
            </a:r>
            <a:r>
              <a:rPr lang="en-US" sz="1000" b="1" baseline="0">
                <a:solidFill>
                  <a:srgbClr val="C00000"/>
                </a:solidFill>
                <a:latin typeface="Constantia" panose="02030602050306030303" pitchFamily="18" charset="0"/>
              </a:rPr>
              <a:t> % HDP)</a:t>
            </a:r>
            <a:endParaRPr lang="sk-SK" sz="1000" b="1">
              <a:solidFill>
                <a:srgbClr val="C00000"/>
              </a:solidFill>
              <a:latin typeface="Constantia" panose="02030602050306030303" pitchFamily="18" charset="0"/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5EE08528-9F40-46C5-B5A3-E7977FD38D50}"/>
              </a:ext>
            </a:extLst>
          </xdr:cNvPr>
          <xdr:cNvCxnSpPr/>
        </xdr:nvCxnSpPr>
        <xdr:spPr>
          <a:xfrm>
            <a:off x="12915900" y="838200"/>
            <a:ext cx="0" cy="39600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C148B694-7B11-414A-B704-A3DB46015BE8}"/>
              </a:ext>
            </a:extLst>
          </xdr:cNvPr>
          <xdr:cNvCxnSpPr/>
        </xdr:nvCxnSpPr>
        <xdr:spPr>
          <a:xfrm>
            <a:off x="12134850" y="1438275"/>
            <a:ext cx="0" cy="288000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514350</xdr:colOff>
      <xdr:row>2</xdr:row>
      <xdr:rowOff>57150</xdr:rowOff>
    </xdr:to>
    <xdr:sp macro="" textlink="">
      <xdr:nvSpPr>
        <xdr:cNvPr id="10" name="Šípka doľava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0F2C66-D1D7-4147-A983-C1C19BE8DACE}"/>
            </a:ext>
          </a:extLst>
        </xdr:cNvPr>
        <xdr:cNvSpPr/>
      </xdr:nvSpPr>
      <xdr:spPr>
        <a:xfrm>
          <a:off x="13801725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33299</xdr:colOff>
      <xdr:row>26</xdr:row>
      <xdr:rowOff>168330</xdr:rowOff>
    </xdr:from>
    <xdr:to>
      <xdr:col>8</xdr:col>
      <xdr:colOff>168930</xdr:colOff>
      <xdr:row>47</xdr:row>
      <xdr:rowOff>52138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3D970C1-5E34-411F-90F1-FE452F43B4EE}"/>
            </a:ext>
          </a:extLst>
        </xdr:cNvPr>
        <xdr:cNvGrpSpPr/>
      </xdr:nvGrpSpPr>
      <xdr:grpSpPr>
        <a:xfrm>
          <a:off x="223799" y="4626030"/>
          <a:ext cx="6603106" cy="3484258"/>
          <a:chOff x="222432" y="4549831"/>
          <a:chExt cx="6599344" cy="2201860"/>
        </a:xfrm>
      </xdr:grpSpPr>
      <xdr:graphicFrame macro="">
        <xdr:nvGraphicFramePr>
          <xdr:cNvPr id="3" name="graf_vplyvy_mil">
            <a:extLst>
              <a:ext uri="{FF2B5EF4-FFF2-40B4-BE49-F238E27FC236}">
                <a16:creationId xmlns:a16="http://schemas.microsoft.com/office/drawing/2014/main" id="{148500AC-28EB-4068-895D-B175B9FD9F01}"/>
              </a:ext>
            </a:extLst>
          </xdr:cNvPr>
          <xdr:cNvGraphicFramePr>
            <a:graphicFrameLocks/>
          </xdr:cNvGraphicFramePr>
        </xdr:nvGraphicFramePr>
        <xdr:xfrm>
          <a:off x="277952" y="4549831"/>
          <a:ext cx="6543824" cy="22018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HR_pozitiva_negativa">
            <a:extLst>
              <a:ext uri="{FF2B5EF4-FFF2-40B4-BE49-F238E27FC236}">
                <a16:creationId xmlns:a16="http://schemas.microsoft.com/office/drawing/2014/main" id="{7AAB523A-25DF-41F8-9170-2414AAA72AE6}"/>
              </a:ext>
            </a:extLst>
          </xdr:cNvPr>
          <xdr:cNvCxnSpPr/>
        </xdr:nvCxnSpPr>
        <xdr:spPr>
          <a:xfrm>
            <a:off x="222432" y="5681354"/>
            <a:ext cx="6392024" cy="5177"/>
          </a:xfrm>
          <a:prstGeom prst="line">
            <a:avLst/>
          </a:prstGeom>
          <a:ln w="9525">
            <a:solidFill>
              <a:srgbClr val="58595B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poz_vplyvy_sipka">
            <a:extLst>
              <a:ext uri="{FF2B5EF4-FFF2-40B4-BE49-F238E27FC236}">
                <a16:creationId xmlns:a16="http://schemas.microsoft.com/office/drawing/2014/main" id="{E4A7BFE8-869F-47D1-BE3F-9D435CECBD3B}"/>
              </a:ext>
            </a:extLst>
          </xdr:cNvPr>
          <xdr:cNvCxnSpPr/>
        </xdr:nvCxnSpPr>
        <xdr:spPr>
          <a:xfrm flipH="1" flipV="1">
            <a:off x="5966296" y="5009225"/>
            <a:ext cx="0" cy="536851"/>
          </a:xfrm>
          <a:prstGeom prst="straightConnector1">
            <a:avLst/>
          </a:prstGeom>
          <a:ln w="38100">
            <a:solidFill>
              <a:srgbClr val="B1E8F9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neg_vplyvy_sipka">
            <a:extLst>
              <a:ext uri="{FF2B5EF4-FFF2-40B4-BE49-F238E27FC236}">
                <a16:creationId xmlns:a16="http://schemas.microsoft.com/office/drawing/2014/main" id="{E7008AA7-BC84-45D5-B7D4-8D49DBA6CB55}"/>
              </a:ext>
            </a:extLst>
          </xdr:cNvPr>
          <xdr:cNvCxnSpPr/>
        </xdr:nvCxnSpPr>
        <xdr:spPr>
          <a:xfrm>
            <a:off x="5965111" y="5803675"/>
            <a:ext cx="0" cy="429481"/>
          </a:xfrm>
          <a:prstGeom prst="straightConnector1">
            <a:avLst/>
          </a:prstGeom>
          <a:ln w="38100">
            <a:solidFill>
              <a:srgbClr val="7F7F7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poz_vplyvy_text">
            <a:extLst>
              <a:ext uri="{FF2B5EF4-FFF2-40B4-BE49-F238E27FC236}">
                <a16:creationId xmlns:a16="http://schemas.microsoft.com/office/drawing/2014/main" id="{262561A6-A34B-42C8-97F1-4ED8332172E8}"/>
              </a:ext>
            </a:extLst>
          </xdr:cNvPr>
          <xdr:cNvSpPr txBox="1"/>
        </xdr:nvSpPr>
        <xdr:spPr>
          <a:xfrm rot="16200000">
            <a:off x="5847711" y="5003463"/>
            <a:ext cx="727442" cy="4000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sk-SK" sz="1050" b="0">
                <a:solidFill>
                  <a:srgbClr val="58595B"/>
                </a:solidFill>
                <a:latin typeface="Constantia" panose="02030602050306030303" pitchFamily="18" charset="0"/>
              </a:rPr>
              <a:t>pozitívne vplyvy</a:t>
            </a:r>
            <a:endParaRPr lang="en-US" sz="1050" b="0">
              <a:solidFill>
                <a:srgbClr val="58595B"/>
              </a:solidFill>
              <a:latin typeface="Constantia" panose="02030602050306030303" pitchFamily="18" charset="0"/>
            </a:endParaRPr>
          </a:p>
        </xdr:txBody>
      </xdr:sp>
      <xdr:sp macro="" textlink="">
        <xdr:nvSpPr>
          <xdr:cNvPr id="8" name="neg_vplyvy_text">
            <a:extLst>
              <a:ext uri="{FF2B5EF4-FFF2-40B4-BE49-F238E27FC236}">
                <a16:creationId xmlns:a16="http://schemas.microsoft.com/office/drawing/2014/main" id="{BA26A6E6-E66E-4ED9-8DEB-B1DB2EC32F14}"/>
              </a:ext>
            </a:extLst>
          </xdr:cNvPr>
          <xdr:cNvSpPr txBox="1"/>
        </xdr:nvSpPr>
        <xdr:spPr>
          <a:xfrm rot="16200000">
            <a:off x="5888458" y="5893727"/>
            <a:ext cx="655669" cy="3903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r"/>
            <a:r>
              <a:rPr lang="sk-SK" sz="1050" b="0">
                <a:solidFill>
                  <a:srgbClr val="58595B"/>
                </a:solidFill>
                <a:latin typeface="Constantia" panose="02030602050306030303" pitchFamily="18" charset="0"/>
              </a:rPr>
              <a:t>negatívne vplyvy</a:t>
            </a:r>
            <a:endParaRPr lang="en-US" sz="1050" b="0">
              <a:solidFill>
                <a:srgbClr val="58595B"/>
              </a:solidFill>
              <a:latin typeface="Constantia" panose="02030602050306030303" pitchFamily="18" charset="0"/>
            </a:endParaRPr>
          </a:p>
        </xdr:txBody>
      </xdr:sp>
    </xdr:grp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514350</xdr:colOff>
      <xdr:row>27</xdr:row>
      <xdr:rowOff>76200</xdr:rowOff>
    </xdr:to>
    <xdr:sp macro="" textlink="">
      <xdr:nvSpPr>
        <xdr:cNvPr id="9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146B7A-AE99-49B7-8E6A-71CC72C947D3}"/>
            </a:ext>
          </a:extLst>
        </xdr:cNvPr>
        <xdr:cNvSpPr/>
      </xdr:nvSpPr>
      <xdr:spPr>
        <a:xfrm>
          <a:off x="8486775" y="44577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</xdr:row>
      <xdr:rowOff>123825</xdr:rowOff>
    </xdr:from>
    <xdr:to>
      <xdr:col>15</xdr:col>
      <xdr:colOff>485775</xdr:colOff>
      <xdr:row>17</xdr:row>
      <xdr:rowOff>104775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7A5580F0-81C5-4046-AAE1-C8318C3C6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57149</xdr:colOff>
      <xdr:row>1</xdr:row>
      <xdr:rowOff>76199</xdr:rowOff>
    </xdr:from>
    <xdr:to>
      <xdr:col>22</xdr:col>
      <xdr:colOff>390524</xdr:colOff>
      <xdr:row>17</xdr:row>
      <xdr:rowOff>19049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DE2F26E2-822C-42D2-A660-0AE1EE24A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514350</xdr:colOff>
      <xdr:row>2</xdr:row>
      <xdr:rowOff>85725</xdr:rowOff>
    </xdr:to>
    <xdr:sp macro="" textlink="">
      <xdr:nvSpPr>
        <xdr:cNvPr id="4" name="Šípka doľava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F2F9CDC-B4E0-468A-B1ED-AD38220620A1}"/>
            </a:ext>
          </a:extLst>
        </xdr:cNvPr>
        <xdr:cNvSpPr/>
      </xdr:nvSpPr>
      <xdr:spPr>
        <a:xfrm>
          <a:off x="14849475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563880</xdr:colOff>
      <xdr:row>1</xdr:row>
      <xdr:rowOff>15240</xdr:rowOff>
    </xdr:from>
    <xdr:to>
      <xdr:col>20</xdr:col>
      <xdr:colOff>182880</xdr:colOff>
      <xdr:row>15</xdr:row>
      <xdr:rowOff>91440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id="{0C577A2F-B0FF-42FF-AF5A-15F26E07A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514350</xdr:colOff>
      <xdr:row>2</xdr:row>
      <xdr:rowOff>78105</xdr:rowOff>
    </xdr:to>
    <xdr:sp macro="" textlink="">
      <xdr:nvSpPr>
        <xdr:cNvPr id="4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BC62C-B99E-4C45-B727-EA5DE728B3E5}"/>
            </a:ext>
          </a:extLst>
        </xdr:cNvPr>
        <xdr:cNvSpPr/>
      </xdr:nvSpPr>
      <xdr:spPr>
        <a:xfrm>
          <a:off x="13289280" y="182880"/>
          <a:ext cx="514350" cy="26098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</xdr:colOff>
      <xdr:row>1</xdr:row>
      <xdr:rowOff>129540</xdr:rowOff>
    </xdr:from>
    <xdr:to>
      <xdr:col>20</xdr:col>
      <xdr:colOff>320040</xdr:colOff>
      <xdr:row>17</xdr:row>
      <xdr:rowOff>68580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id="{23E47152-2C07-4F1D-90A1-0EE07859B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514350</xdr:colOff>
      <xdr:row>2</xdr:row>
      <xdr:rowOff>78105</xdr:rowOff>
    </xdr:to>
    <xdr:sp macro="" textlink="">
      <xdr:nvSpPr>
        <xdr:cNvPr id="4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F59F98-69A6-493B-9996-1299DC7E8FD4}"/>
            </a:ext>
          </a:extLst>
        </xdr:cNvPr>
        <xdr:cNvSpPr/>
      </xdr:nvSpPr>
      <xdr:spPr>
        <a:xfrm>
          <a:off x="14363700" y="182880"/>
          <a:ext cx="514350" cy="26098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2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24B67-9D25-4450-845C-2095FAA16DEE}"/>
            </a:ext>
          </a:extLst>
        </xdr:cNvPr>
        <xdr:cNvSpPr/>
      </xdr:nvSpPr>
      <xdr:spPr>
        <a:xfrm>
          <a:off x="7191375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</xdr:colOff>
      <xdr:row>1</xdr:row>
      <xdr:rowOff>127635</xdr:rowOff>
    </xdr:from>
    <xdr:to>
      <xdr:col>14</xdr:col>
      <xdr:colOff>304800</xdr:colOff>
      <xdr:row>15</xdr:row>
      <xdr:rowOff>15240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8F53146-AD9F-4A84-ADA9-E0F0D9ACF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514350</xdr:colOff>
      <xdr:row>2</xdr:row>
      <xdr:rowOff>78105</xdr:rowOff>
    </xdr:to>
    <xdr:sp macro="" textlink="">
      <xdr:nvSpPr>
        <xdr:cNvPr id="4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79856F-42DD-42E4-9375-6C4B5B08213A}"/>
            </a:ext>
          </a:extLst>
        </xdr:cNvPr>
        <xdr:cNvSpPr/>
      </xdr:nvSpPr>
      <xdr:spPr>
        <a:xfrm>
          <a:off x="11658600" y="182880"/>
          <a:ext cx="514350" cy="26098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0.51941</cdr:x>
      <cdr:y>0.31377</cdr:y>
    </cdr:from>
    <cdr:to>
      <cdr:x>0.87118</cdr:x>
      <cdr:y>0.71667</cdr:y>
    </cdr:to>
    <cdr:grpSp>
      <cdr:nvGrpSpPr>
        <cdr:cNvPr id="9" name="Group 8">
          <a:extLst xmlns:a="http://schemas.openxmlformats.org/drawingml/2006/main">
            <a:ext uri="{FF2B5EF4-FFF2-40B4-BE49-F238E27FC236}">
              <a16:creationId xmlns:a16="http://schemas.microsoft.com/office/drawing/2014/main" id="{AFD028F9-28CB-4E53-9862-49F25ADAFAAE}"/>
            </a:ext>
          </a:extLst>
        </cdr:cNvPr>
        <cdr:cNvGrpSpPr/>
      </cdr:nvGrpSpPr>
      <cdr:grpSpPr>
        <a:xfrm xmlns:a="http://schemas.openxmlformats.org/drawingml/2006/main">
          <a:off x="2341100" y="801558"/>
          <a:ext cx="1585509" cy="1029251"/>
          <a:chOff x="2396486" y="824865"/>
          <a:chExt cx="1623072" cy="1059180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E777C4DD-74F1-4B40-A234-EF410B7004F9}"/>
              </a:ext>
            </a:extLst>
          </cdr:cNvPr>
          <cdr:cNvCxnSpPr/>
        </cdr:nvCxnSpPr>
        <cdr:spPr>
          <a:xfrm xmlns:a="http://schemas.openxmlformats.org/drawingml/2006/main">
            <a:off x="4019550" y="824865"/>
            <a:ext cx="8" cy="105918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rgbClr val="C00000"/>
            </a:solidFill>
            <a:headEnd type="triangle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Straight Arrow Connector 3">
            <a:extLst xmlns:a="http://schemas.openxmlformats.org/drawingml/2006/main">
              <a:ext uri="{FF2B5EF4-FFF2-40B4-BE49-F238E27FC236}">
                <a16:creationId xmlns:a16="http://schemas.microsoft.com/office/drawing/2014/main" id="{5B8BEEF6-62D4-4CF0-9426-6CA442667040}"/>
              </a:ext>
            </a:extLst>
          </cdr:cNvPr>
          <cdr:cNvCxnSpPr/>
        </cdr:nvCxnSpPr>
        <cdr:spPr>
          <a:xfrm xmlns:a="http://schemas.openxmlformats.org/drawingml/2006/main" flipH="1">
            <a:off x="2396486" y="1338580"/>
            <a:ext cx="1275" cy="354965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rgbClr val="C00000"/>
            </a:solidFill>
            <a:headEnd type="triangle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Straight Arrow Connector 4">
            <a:extLst xmlns:a="http://schemas.openxmlformats.org/drawingml/2006/main">
              <a:ext uri="{FF2B5EF4-FFF2-40B4-BE49-F238E27FC236}">
                <a16:creationId xmlns:a16="http://schemas.microsoft.com/office/drawing/2014/main" id="{5B8BEEF6-62D4-4CF0-9426-6CA442667040}"/>
              </a:ext>
            </a:extLst>
          </cdr:cNvPr>
          <cdr:cNvCxnSpPr/>
        </cdr:nvCxnSpPr>
        <cdr:spPr>
          <a:xfrm xmlns:a="http://schemas.openxmlformats.org/drawingml/2006/main" flipH="1">
            <a:off x="3196592" y="1030605"/>
            <a:ext cx="7618" cy="68579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rgbClr val="C00000"/>
            </a:solidFill>
            <a:headEnd type="triangle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8" name="TextBox 7">
            <a:extLst xmlns:a="http://schemas.openxmlformats.org/drawingml/2006/main">
              <a:ext uri="{FF2B5EF4-FFF2-40B4-BE49-F238E27FC236}">
                <a16:creationId xmlns:a16="http://schemas.microsoft.com/office/drawing/2014/main" id="{54CC24C3-AE7E-43DB-9F1A-EF16024ABB61}"/>
              </a:ext>
            </a:extLst>
          </cdr:cNvPr>
          <cdr:cNvSpPr txBox="1"/>
        </cdr:nvSpPr>
        <cdr:spPr>
          <a:xfrm xmlns:a="http://schemas.openxmlformats.org/drawingml/2006/main">
            <a:off x="2663190" y="1183005"/>
            <a:ext cx="1287780" cy="22098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sk-SK" sz="900" b="1">
                <a:solidFill>
                  <a:srgbClr val="C00000"/>
                </a:solidFill>
                <a:latin typeface="Constantia" panose="02030602050306030303" pitchFamily="18" charset="0"/>
              </a:rPr>
              <a:t>veľkosť   opatrení</a:t>
            </a:r>
          </a:p>
        </cdr:txBody>
      </cdr:sp>
    </cdr:grp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1</xdr:row>
      <xdr:rowOff>41910</xdr:rowOff>
    </xdr:from>
    <xdr:to>
      <xdr:col>16</xdr:col>
      <xdr:colOff>266700</xdr:colOff>
      <xdr:row>16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7C1B2A-9051-4625-A496-9E9F1E7D1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514350</xdr:colOff>
      <xdr:row>2</xdr:row>
      <xdr:rowOff>78105</xdr:rowOff>
    </xdr:to>
    <xdr:sp macro="" textlink="">
      <xdr:nvSpPr>
        <xdr:cNvPr id="4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53C27F-6210-480C-8A2D-CBBE93AD8EF7}"/>
            </a:ext>
          </a:extLst>
        </xdr:cNvPr>
        <xdr:cNvSpPr/>
      </xdr:nvSpPr>
      <xdr:spPr>
        <a:xfrm>
          <a:off x="12763500" y="182880"/>
          <a:ext cx="514350" cy="26098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10</xdr:row>
      <xdr:rowOff>95250</xdr:rowOff>
    </xdr:from>
    <xdr:to>
      <xdr:col>23</xdr:col>
      <xdr:colOff>0</xdr:colOff>
      <xdr:row>12</xdr:row>
      <xdr:rowOff>19050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FEDAF0-2B0D-4DEA-BF9F-105BD2959302}"/>
            </a:ext>
          </a:extLst>
        </xdr:cNvPr>
        <xdr:cNvSpPr/>
      </xdr:nvSpPr>
      <xdr:spPr>
        <a:xfrm>
          <a:off x="13506450" y="23622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  <xdr:twoCellAnchor>
    <xdr:from>
      <xdr:col>12</xdr:col>
      <xdr:colOff>561975</xdr:colOff>
      <xdr:row>12</xdr:row>
      <xdr:rowOff>57150</xdr:rowOff>
    </xdr:from>
    <xdr:to>
      <xdr:col>20</xdr:col>
      <xdr:colOff>581025</xdr:colOff>
      <xdr:row>30</xdr:row>
      <xdr:rowOff>152400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53968F4-2827-4CC0-A951-C75B5E653C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13</xdr:row>
      <xdr:rowOff>133350</xdr:rowOff>
    </xdr:from>
    <xdr:to>
      <xdr:col>8</xdr:col>
      <xdr:colOff>428625</xdr:colOff>
      <xdr:row>30</xdr:row>
      <xdr:rowOff>123825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060E913-25B1-44F8-AB3E-41C2F0A886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0.52335</cdr:x>
      <cdr:y>0.18354</cdr:y>
    </cdr:from>
    <cdr:to>
      <cdr:x>0.71012</cdr:x>
      <cdr:y>0.31013</cdr:y>
    </cdr:to>
    <cdr:sp macro="" textlink="">
      <cdr:nvSpPr>
        <cdr:cNvPr id="2" name="BlokTextu 1">
          <a:extLst xmlns:a="http://schemas.openxmlformats.org/drawingml/2006/main">
            <a:ext uri="{FF2B5EF4-FFF2-40B4-BE49-F238E27FC236}">
              <a16:creationId xmlns:a16="http://schemas.microsoft.com/office/drawing/2014/main" id="{BAA2651B-CCC0-4CA2-B2ED-1C5089A3D786}"/>
            </a:ext>
          </a:extLst>
        </cdr:cNvPr>
        <cdr:cNvSpPr txBox="1"/>
      </cdr:nvSpPr>
      <cdr:spPr>
        <a:xfrm xmlns:a="http://schemas.openxmlformats.org/drawingml/2006/main">
          <a:off x="2562225" y="552450"/>
          <a:ext cx="9144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1100">
              <a:solidFill>
                <a:srgbClr val="C00000"/>
              </a:solidFill>
              <a:latin typeface="Constantia" panose="02030602050306030303" pitchFamily="18" charset="0"/>
            </a:rPr>
            <a:t>-0,5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1</xdr:row>
      <xdr:rowOff>19050</xdr:rowOff>
    </xdr:from>
    <xdr:to>
      <xdr:col>14</xdr:col>
      <xdr:colOff>22860</xdr:colOff>
      <xdr:row>16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4A8FC5-302F-4A10-85C2-CD6D0BD80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514350</xdr:colOff>
      <xdr:row>2</xdr:row>
      <xdr:rowOff>78105</xdr:rowOff>
    </xdr:to>
    <xdr:sp macro="" textlink="">
      <xdr:nvSpPr>
        <xdr:cNvPr id="5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72C6A6-E036-4C98-BEA6-101F599F4055}"/>
            </a:ext>
          </a:extLst>
        </xdr:cNvPr>
        <xdr:cNvSpPr/>
      </xdr:nvSpPr>
      <xdr:spPr>
        <a:xfrm>
          <a:off x="9890760" y="182880"/>
          <a:ext cx="514350" cy="26098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576361</xdr:colOff>
      <xdr:row>1</xdr:row>
      <xdr:rowOff>89029</xdr:rowOff>
    </xdr:from>
    <xdr:to>
      <xdr:col>21</xdr:col>
      <xdr:colOff>198471</xdr:colOff>
      <xdr:row>15</xdr:row>
      <xdr:rowOff>165229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EF754E6-0C84-4D2E-948A-BC6E696C1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514350</xdr:colOff>
      <xdr:row>2</xdr:row>
      <xdr:rowOff>74373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221A3C-84C4-4FC1-972D-CE66E1476D52}"/>
            </a:ext>
          </a:extLst>
        </xdr:cNvPr>
        <xdr:cNvSpPr/>
      </xdr:nvSpPr>
      <xdr:spPr>
        <a:xfrm>
          <a:off x="14485776" y="186612"/>
          <a:ext cx="514350" cy="26098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22705</xdr:colOff>
      <xdr:row>1</xdr:row>
      <xdr:rowOff>101119</xdr:rowOff>
    </xdr:from>
    <xdr:to>
      <xdr:col>13</xdr:col>
      <xdr:colOff>469514</xdr:colOff>
      <xdr:row>15</xdr:row>
      <xdr:rowOff>177319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649181A-CB6F-4CC0-8AC0-1398CE5FF4FD}"/>
            </a:ext>
          </a:extLst>
        </xdr:cNvPr>
        <xdr:cNvGrpSpPr/>
      </xdr:nvGrpSpPr>
      <xdr:grpSpPr>
        <a:xfrm>
          <a:off x="6016720" y="437861"/>
          <a:ext cx="4555067" cy="3039534"/>
          <a:chOff x="1100108" y="1264037"/>
          <a:chExt cx="4276725" cy="2743200"/>
        </a:xfrm>
      </xdr:grpSpPr>
      <xdr:graphicFrame macro="">
        <xdr:nvGraphicFramePr>
          <xdr:cNvPr id="3" name="Graf 1">
            <a:extLst>
              <a:ext uri="{FF2B5EF4-FFF2-40B4-BE49-F238E27FC236}">
                <a16:creationId xmlns:a16="http://schemas.microsoft.com/office/drawing/2014/main" id="{FF5E1570-FAB4-4474-9494-51BD03405B7C}"/>
              </a:ext>
            </a:extLst>
          </xdr:cNvPr>
          <xdr:cNvGraphicFramePr/>
        </xdr:nvGraphicFramePr>
        <xdr:xfrm>
          <a:off x="1100108" y="1264037"/>
          <a:ext cx="4276725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195D136A-A04D-44C0-AABD-9D4EBA97BC4A}"/>
              </a:ext>
            </a:extLst>
          </xdr:cNvPr>
          <xdr:cNvCxnSpPr/>
        </xdr:nvCxnSpPr>
        <xdr:spPr>
          <a:xfrm>
            <a:off x="3188534" y="1908066"/>
            <a:ext cx="613530" cy="626609"/>
          </a:xfrm>
          <a:prstGeom prst="straightConnector1">
            <a:avLst/>
          </a:prstGeom>
          <a:ln>
            <a:solidFill>
              <a:srgbClr val="00B05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260985</xdr:rowOff>
    </xdr:to>
    <xdr:sp macro="" textlink="">
      <xdr:nvSpPr>
        <xdr:cNvPr id="5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5DE50E-49B5-4906-878F-E8A35038CE67}"/>
            </a:ext>
          </a:extLst>
        </xdr:cNvPr>
        <xdr:cNvSpPr/>
      </xdr:nvSpPr>
      <xdr:spPr>
        <a:xfrm>
          <a:off x="11668606" y="184727"/>
          <a:ext cx="514350" cy="260985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0.63114</cdr:x>
      <cdr:y>0.26791</cdr:y>
    </cdr:from>
    <cdr:to>
      <cdr:x>0.91844</cdr:x>
      <cdr:y>0.36166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60DE7017-6A8D-498F-B43A-20BCA9072234}"/>
            </a:ext>
          </a:extLst>
        </cdr:cNvPr>
        <cdr:cNvGrpSpPr/>
      </cdr:nvGrpSpPr>
      <cdr:grpSpPr>
        <a:xfrm xmlns:a="http://schemas.openxmlformats.org/drawingml/2006/main">
          <a:off x="2874885" y="814322"/>
          <a:ext cx="1308671" cy="284956"/>
          <a:chOff x="2699196" y="734901"/>
          <a:chExt cx="1228703" cy="257175"/>
        </a:xfrm>
      </cdr:grpSpPr>
      <cdr:sp macro="" textlink="">
        <cdr:nvSpPr>
          <cdr:cNvPr id="4" name="TextBox 3">
            <a:extLst xmlns:a="http://schemas.openxmlformats.org/drawingml/2006/main">
              <a:ext uri="{FF2B5EF4-FFF2-40B4-BE49-F238E27FC236}">
                <a16:creationId xmlns:a16="http://schemas.microsoft.com/office/drawing/2014/main" id="{706A21B3-B4F9-4E50-BD0E-D21019313073}"/>
              </a:ext>
            </a:extLst>
          </cdr:cNvPr>
          <cdr:cNvSpPr txBox="1"/>
        </cdr:nvSpPr>
        <cdr:spPr>
          <a:xfrm xmlns:a="http://schemas.openxmlformats.org/drawingml/2006/main">
            <a:off x="2699196" y="734901"/>
            <a:ext cx="1228703" cy="257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ctr"/>
            <a:r>
              <a:rPr lang="sk-SK" sz="900">
                <a:solidFill>
                  <a:srgbClr val="00B050"/>
                </a:solidFill>
                <a:latin typeface="Constantia" panose="02030602050306030303" pitchFamily="18" charset="0"/>
              </a:rPr>
              <a:t>zlepšenie o 3,9 p.b.</a:t>
            </a:r>
          </a:p>
        </cdr:txBody>
      </cdr: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85725</xdr:rowOff>
    </xdr:from>
    <xdr:to>
      <xdr:col>13</xdr:col>
      <xdr:colOff>314324</xdr:colOff>
      <xdr:row>19</xdr:row>
      <xdr:rowOff>66675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5E00AB7F-2ABE-41D8-A759-DE780CD19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409575</xdr:colOff>
      <xdr:row>1</xdr:row>
      <xdr:rowOff>104775</xdr:rowOff>
    </xdr:from>
    <xdr:to>
      <xdr:col>23</xdr:col>
      <xdr:colOff>38100</xdr:colOff>
      <xdr:row>19</xdr:row>
      <xdr:rowOff>76201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2DD6A9E2-E8EB-46F3-BA78-410F63193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57150</xdr:colOff>
      <xdr:row>0</xdr:row>
      <xdr:rowOff>104775</xdr:rowOff>
    </xdr:from>
    <xdr:to>
      <xdr:col>25</xdr:col>
      <xdr:colOff>571500</xdr:colOff>
      <xdr:row>2</xdr:row>
      <xdr:rowOff>28575</xdr:rowOff>
    </xdr:to>
    <xdr:sp macro="" textlink="">
      <xdr:nvSpPr>
        <xdr:cNvPr id="6" name="Šípka doľava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360876-2B81-492C-ADA1-FDF438329134}"/>
            </a:ext>
          </a:extLst>
        </xdr:cNvPr>
        <xdr:cNvSpPr/>
      </xdr:nvSpPr>
      <xdr:spPr>
        <a:xfrm>
          <a:off x="18611850" y="10477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</xdr:row>
      <xdr:rowOff>0</xdr:rowOff>
    </xdr:from>
    <xdr:to>
      <xdr:col>8</xdr:col>
      <xdr:colOff>581025</xdr:colOff>
      <xdr:row>2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F2206-05F0-43AF-A151-7F4AF5F9133F}"/>
            </a:ext>
          </a:extLst>
        </xdr:cNvPr>
        <xdr:cNvSpPr/>
      </xdr:nvSpPr>
      <xdr:spPr>
        <a:xfrm>
          <a:off x="7448550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0.6946</cdr:x>
      <cdr:y>0.05354</cdr:y>
    </cdr:from>
    <cdr:to>
      <cdr:x>1</cdr:x>
      <cdr:y>0.11881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2A2C675-6778-48A6-84AE-89A62E123D60}"/>
            </a:ext>
          </a:extLst>
        </cdr:cNvPr>
        <cdr:cNvSpPr txBox="1"/>
      </cdr:nvSpPr>
      <cdr:spPr>
        <a:xfrm xmlns:a="http://schemas.openxmlformats.org/drawingml/2006/main">
          <a:off x="3552825" y="154520"/>
          <a:ext cx="1562099" cy="188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800" i="1">
              <a:latin typeface="Constantia" pitchFamily="18" charset="0"/>
            </a:rPr>
            <a:t>Proticyklická</a:t>
          </a:r>
          <a:r>
            <a:rPr lang="sk-SK" sz="800" i="1" baseline="0">
              <a:latin typeface="Constantia" pitchFamily="18" charset="0"/>
            </a:rPr>
            <a:t> fiškálna reštrikcia</a:t>
          </a:r>
          <a:endParaRPr lang="sk-SK" sz="800" i="1">
            <a:latin typeface="Constantia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0.05224</cdr:y>
    </cdr:from>
    <cdr:to>
      <cdr:x>0.36008</cdr:x>
      <cdr:y>0.13673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F70F853-8F4A-44FA-915D-7623576FDF6B}"/>
            </a:ext>
          </a:extLst>
        </cdr:cNvPr>
        <cdr:cNvSpPr txBox="1"/>
      </cdr:nvSpPr>
      <cdr:spPr>
        <a:xfrm xmlns:a="http://schemas.openxmlformats.org/drawingml/2006/main">
          <a:off x="0" y="145284"/>
          <a:ext cx="1409632" cy="234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800" i="1">
              <a:latin typeface="Constantia" pitchFamily="18" charset="0"/>
            </a:rPr>
            <a:t>Procyklická</a:t>
          </a:r>
          <a:r>
            <a:rPr lang="sk-SK" sz="800" i="1" baseline="0">
              <a:latin typeface="Constantia" pitchFamily="18" charset="0"/>
            </a:rPr>
            <a:t> fiškálna reštrikcia</a:t>
          </a:r>
          <a:endParaRPr lang="sk-SK" sz="800" i="1">
            <a:latin typeface="Constantia" pitchFamily="18" charset="0"/>
          </a:endParaRPr>
        </a:p>
      </cdr:txBody>
    </cdr:sp>
  </cdr:relSizeAnchor>
  <cdr:relSizeAnchor xmlns:cdr="http://schemas.openxmlformats.org/drawingml/2006/chartDrawing">
    <cdr:from>
      <cdr:x>0.71838</cdr:x>
      <cdr:y>0.9175</cdr:y>
    </cdr:from>
    <cdr:to>
      <cdr:x>0.99154</cdr:x>
      <cdr:y>0.984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BFB5FC5-5F00-48B2-BDFE-0CF2E4598433}"/>
            </a:ext>
          </a:extLst>
        </cdr:cNvPr>
        <cdr:cNvSpPr txBox="1"/>
      </cdr:nvSpPr>
      <cdr:spPr>
        <a:xfrm xmlns:a="http://schemas.openxmlformats.org/drawingml/2006/main">
          <a:off x="4057650" y="3277194"/>
          <a:ext cx="1542890" cy="237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800" i="1">
              <a:latin typeface="Constantia" pitchFamily="18" charset="0"/>
            </a:rPr>
            <a:t>Procyklická</a:t>
          </a:r>
          <a:r>
            <a:rPr lang="sk-SK" sz="800" i="1" baseline="0">
              <a:latin typeface="Constantia" pitchFamily="18" charset="0"/>
            </a:rPr>
            <a:t> fiškálna expanzia</a:t>
          </a:r>
          <a:endParaRPr lang="sk-SK" sz="800" i="1">
            <a:latin typeface="Constantia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0.92808</cdr:y>
    </cdr:from>
    <cdr:to>
      <cdr:x>0.38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D636C7F-554E-434D-BEF0-D3E13F58C83F}"/>
            </a:ext>
          </a:extLst>
        </cdr:cNvPr>
        <cdr:cNvSpPr txBox="1"/>
      </cdr:nvSpPr>
      <cdr:spPr>
        <a:xfrm xmlns:a="http://schemas.openxmlformats.org/drawingml/2006/main">
          <a:off x="0" y="2581275"/>
          <a:ext cx="1487615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800" i="1">
              <a:latin typeface="Constantia" pitchFamily="18" charset="0"/>
            </a:rPr>
            <a:t>Proticyklická</a:t>
          </a:r>
          <a:r>
            <a:rPr lang="sk-SK" sz="800" i="1" baseline="0">
              <a:latin typeface="Constantia" pitchFamily="18" charset="0"/>
            </a:rPr>
            <a:t> fiškálna expanzia</a:t>
          </a:r>
          <a:endParaRPr lang="sk-SK" sz="800" i="1">
            <a:latin typeface="Constantia" pitchFamily="18" charset="0"/>
          </a:endParaRPr>
        </a:p>
      </cdr:txBody>
    </cdr:sp>
  </cdr:relSizeAnchor>
  <cdr:relSizeAnchor xmlns:cdr="http://schemas.openxmlformats.org/drawingml/2006/chartDrawing">
    <cdr:from>
      <cdr:x>0.56156</cdr:x>
      <cdr:y>0</cdr:y>
    </cdr:from>
    <cdr:to>
      <cdr:x>0.79621</cdr:x>
      <cdr:y>0.09093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B494CD97-A85E-463C-ABB1-A92A468C93CF}"/>
            </a:ext>
          </a:extLst>
        </cdr:cNvPr>
        <cdr:cNvSpPr txBox="1"/>
      </cdr:nvSpPr>
      <cdr:spPr>
        <a:xfrm xmlns:a="http://schemas.openxmlformats.org/drawingml/2006/main">
          <a:off x="3171894" y="0"/>
          <a:ext cx="1325380" cy="324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800" b="1" i="0">
              <a:latin typeface="Constantia" pitchFamily="18" charset="0"/>
            </a:rPr>
            <a:t>Fiškálny impulz</a:t>
          </a:r>
        </a:p>
      </cdr:txBody>
    </cdr:sp>
  </cdr:relSizeAnchor>
  <cdr:relSizeAnchor xmlns:cdr="http://schemas.openxmlformats.org/drawingml/2006/chartDrawing">
    <cdr:from>
      <cdr:x>0.03103</cdr:x>
      <cdr:y>0.34655</cdr:y>
    </cdr:from>
    <cdr:to>
      <cdr:x>0.31146</cdr:x>
      <cdr:y>0.40638</cdr:y>
    </cdr:to>
    <cdr:sp macro="" textlink="">
      <cdr:nvSpPr>
        <cdr:cNvPr id="12" name="TextBox 7">
          <a:extLst xmlns:a="http://schemas.openxmlformats.org/drawingml/2006/main">
            <a:ext uri="{FF2B5EF4-FFF2-40B4-BE49-F238E27FC236}">
              <a16:creationId xmlns:a16="http://schemas.microsoft.com/office/drawing/2014/main" id="{9B9D0E28-2DC3-4158-811E-84E31AE9F414}"/>
            </a:ext>
          </a:extLst>
        </cdr:cNvPr>
        <cdr:cNvSpPr txBox="1"/>
      </cdr:nvSpPr>
      <cdr:spPr>
        <a:xfrm xmlns:a="http://schemas.openxmlformats.org/drawingml/2006/main">
          <a:off x="158716" y="1000177"/>
          <a:ext cx="1434379" cy="172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800" b="1">
              <a:latin typeface="Constantia" pitchFamily="18" charset="0"/>
            </a:rPr>
            <a:t>Produkčná medzera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491706</xdr:colOff>
      <xdr:row>7</xdr:row>
      <xdr:rowOff>94891</xdr:rowOff>
    </xdr:from>
    <xdr:to>
      <xdr:col>7</xdr:col>
      <xdr:colOff>1834</xdr:colOff>
      <xdr:row>25</xdr:row>
      <xdr:rowOff>2106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11092B-3311-482D-9E06-DB265BB76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525852</xdr:colOff>
      <xdr:row>7</xdr:row>
      <xdr:rowOff>87702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340819-2D27-4B5C-9E26-CC900F595E98}"/>
            </a:ext>
          </a:extLst>
        </xdr:cNvPr>
        <xdr:cNvSpPr/>
      </xdr:nvSpPr>
      <xdr:spPr>
        <a:xfrm>
          <a:off x="7461849" y="1086928"/>
          <a:ext cx="525852" cy="268857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1015282</xdr:colOff>
      <xdr:row>15</xdr:row>
      <xdr:rowOff>43132</xdr:rowOff>
    </xdr:from>
    <xdr:to>
      <xdr:col>5</xdr:col>
      <xdr:colOff>551291</xdr:colOff>
      <xdr:row>32</xdr:row>
      <xdr:rowOff>43133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D88858-8608-470B-BB10-E8D8F36FE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9</xdr:col>
      <xdr:colOff>525852</xdr:colOff>
      <xdr:row>6</xdr:row>
      <xdr:rowOff>96329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F7CB38-3901-4F1A-86B7-4CA42EF30608}"/>
            </a:ext>
          </a:extLst>
        </xdr:cNvPr>
        <xdr:cNvSpPr/>
      </xdr:nvSpPr>
      <xdr:spPr>
        <a:xfrm>
          <a:off x="7806906" y="862642"/>
          <a:ext cx="525852" cy="268857"/>
        </a:xfrm>
        <a:prstGeom prst="leftArrow">
          <a:avLst/>
        </a:prstGeom>
        <a:solidFill>
          <a:srgbClr val="13B5EA"/>
        </a:solidFill>
        <a:ln w="12700" cap="flat" cmpd="sng" algn="ctr">
          <a:solidFill>
            <a:srgbClr val="13B5EA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k-SK" sz="1100" b="0" i="0" u="none" strike="noStrike" kern="0" cap="none" spc="0" normalizeH="0" baseline="0" noProof="0">
            <a:ln>
              <a:noFill/>
            </a:ln>
            <a:solidFill>
              <a:srgbClr val="13B5EA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310550</xdr:colOff>
      <xdr:row>8</xdr:row>
      <xdr:rowOff>69011</xdr:rowOff>
    </xdr:from>
    <xdr:to>
      <xdr:col>9</xdr:col>
      <xdr:colOff>157108</xdr:colOff>
      <xdr:row>25</xdr:row>
      <xdr:rowOff>157381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475F03B-2289-4B12-BA98-3A0389FCF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525852</xdr:colOff>
      <xdr:row>5</xdr:row>
      <xdr:rowOff>96328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1A43E1-492F-47E2-AE96-329A198248FF}"/>
            </a:ext>
          </a:extLst>
        </xdr:cNvPr>
        <xdr:cNvSpPr/>
      </xdr:nvSpPr>
      <xdr:spPr>
        <a:xfrm>
          <a:off x="8695426" y="690113"/>
          <a:ext cx="525852" cy="268857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306241</xdr:colOff>
      <xdr:row>3</xdr:row>
      <xdr:rowOff>43132</xdr:rowOff>
    </xdr:from>
    <xdr:to>
      <xdr:col>12</xdr:col>
      <xdr:colOff>161425</xdr:colOff>
      <xdr:row>22</xdr:row>
      <xdr:rowOff>96997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B317C3-6D07-4E8D-ACA3-C409AAC4F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525852</xdr:colOff>
      <xdr:row>6</xdr:row>
      <xdr:rowOff>96328</xdr:rowOff>
    </xdr:to>
    <xdr:sp macro="" textlink="">
      <xdr:nvSpPr>
        <xdr:cNvPr id="3" name="Šípka doľav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2F97DBC-2089-447A-A6CE-376669F40ECC}"/>
            </a:ext>
          </a:extLst>
        </xdr:cNvPr>
        <xdr:cNvSpPr/>
      </xdr:nvSpPr>
      <xdr:spPr>
        <a:xfrm>
          <a:off x="10653623" y="879894"/>
          <a:ext cx="525852" cy="268857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2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ED11E-E328-4773-ABC6-EF63D9A200D7}"/>
            </a:ext>
          </a:extLst>
        </xdr:cNvPr>
        <xdr:cNvSpPr/>
      </xdr:nvSpPr>
      <xdr:spPr>
        <a:xfrm>
          <a:off x="6153150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514350</xdr:colOff>
      <xdr:row>3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A1BD1-8783-4A30-BDF9-B67240BBA7D5}"/>
            </a:ext>
          </a:extLst>
        </xdr:cNvPr>
        <xdr:cNvSpPr/>
      </xdr:nvSpPr>
      <xdr:spPr>
        <a:xfrm>
          <a:off x="5486400" y="32385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2</xdr:row>
      <xdr:rowOff>85725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D0BCA-7202-41EE-911B-5D323A0C8557}"/>
            </a:ext>
          </a:extLst>
        </xdr:cNvPr>
        <xdr:cNvSpPr/>
      </xdr:nvSpPr>
      <xdr:spPr>
        <a:xfrm>
          <a:off x="7343775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161925</xdr:rowOff>
    </xdr:from>
    <xdr:to>
      <xdr:col>10</xdr:col>
      <xdr:colOff>514350</xdr:colOff>
      <xdr:row>2</xdr:row>
      <xdr:rowOff>28575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50FD2C-C3A6-48A2-B7D0-6F2B470F72F2}"/>
            </a:ext>
          </a:extLst>
        </xdr:cNvPr>
        <xdr:cNvSpPr/>
      </xdr:nvSpPr>
      <xdr:spPr>
        <a:xfrm>
          <a:off x="9353550" y="161925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514350</xdr:colOff>
      <xdr:row>2</xdr:row>
      <xdr:rowOff>57150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8ED8CC-C734-468C-BBBC-1C189526CCBC}"/>
            </a:ext>
          </a:extLst>
        </xdr:cNvPr>
        <xdr:cNvSpPr/>
      </xdr:nvSpPr>
      <xdr:spPr>
        <a:xfrm>
          <a:off x="6419850" y="19050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247650</xdr:rowOff>
    </xdr:to>
    <xdr:sp macro="" textlink="">
      <xdr:nvSpPr>
        <xdr:cNvPr id="2" name="Šípka doľav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492020-34CD-442E-BCDB-80488DC11C25}"/>
            </a:ext>
          </a:extLst>
        </xdr:cNvPr>
        <xdr:cNvSpPr/>
      </xdr:nvSpPr>
      <xdr:spPr>
        <a:xfrm>
          <a:off x="7077075" y="171450"/>
          <a:ext cx="514350" cy="247650"/>
        </a:xfrm>
        <a:prstGeom prst="leftArrow">
          <a:avLst/>
        </a:prstGeom>
        <a:solidFill>
          <a:srgbClr val="13B5EA"/>
        </a:solidFill>
        <a:ln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13B5EA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oldova/Oct2000mission/data/eff9911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minican%20Republic\fiscal\DOFISC_A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WE\NLD\WEO\Current\WEO138annu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/NLD/WEO/Current/WEO138annu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ocuments%20and%20Settings/PANTOLIN/My%20Local%20Documents/Slovenia/Wages_employ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drozd\Desktop\NPC_2013_2015_OS_09\NPC_2010\Documents%20and%20Settings\PANTOLIN\My%20Local%20Documents\Slovenia\Wages_employ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gyi/AppData/Local/Microsoft/Windows/Temporary%20Internet%20Files/Content.Outlook/JG459QFK/Documents%20and%20Settings/PANTOLIN/My%20Local%20Documents/Slovenia/Wages_em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TOLIN/My%20Local%20Documents/Slovenia/Wages_employm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NTOLIN\My%20Local%20Documents\Slovenia\Wages_employ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drozd\Desktop\NPC_2013_2015_OS_09\NPC_2010\Documents%20and%20Settings\PANTOLIN\My%20Local%20Documents\Slovenia\Wages_employ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MLI\Current\MLI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ATA/C3/CZE/REER/REERTOT99%20revis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FIS\M-T%20fiscal%20June10%20200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orary%20Internet%20Files/OLK93A2/Macedonia/Missions/July2000/BriefingPaper/MacroframeworkJun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orary%20Internet%20Files\OLK93A2\Macedonia\Missions\July2000\BriefingPaper\MacroframeworkJun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bugyi\AppData\Local\Microsoft\Windows\Temporary%20Internet%20Files\Content.Outlook\JG459QFK\DATA\C3\CZE\FIS\M-T%20fiscal%20June10%2020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O2\MKD\REP\TABLES\red98\Mk-red9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rozd/Desktop/NPC_2013_2015_OS_09/NPC_2010/DATA/O2/MKD/REP/TABLES/red98/Mk-red9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O2\MKD\REP\TABLES\red98\Mk-red9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CRI\Dbase\Dinput\CRI-INPUT-ABO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IFP_NEW/1_DANE/1_5_Vybor/EDV/2014_Zasadnutia/februar/Opatrenia%20RVS_201402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EXTERNAL\Output\CRI-BOP-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_NEW\1_DANE\1_5_Vybor\EDV\2014_Zasadnutia\februar\Opatrenia%20RVS_201402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Dbase\Dinput\CRI-INPUT-AB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REER\REERTOT99%20revis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bugyi\AppData\Local\Microsoft\Windows\Temporary%20Internet%20Files\Content.Outlook\JG459QFK\DATA\C3\CZE\REER\REERTOT99%20revis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oldova\Oct2000mission\data\eff9911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  <sheetName val="i2-KA"/>
      <sheetName val="Svkb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  <sheetName val="Príloha _10 M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-1.7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-216.3213811633816</v>
          </cell>
          <cell r="W44">
            <v>-227.62783257270709</v>
          </cell>
          <cell r="X44">
            <v>-98.037641815094943</v>
          </cell>
          <cell r="Y44">
            <v>-67.509370837869909</v>
          </cell>
          <cell r="Z44">
            <v>-102.07568869740109</v>
          </cell>
          <cell r="AA44">
            <v>-117.00505434652015</v>
          </cell>
          <cell r="AB44">
            <v>-186.66574785244381</v>
          </cell>
          <cell r="AC44">
            <v>-202.25866091938349</v>
          </cell>
          <cell r="AD44">
            <v>-226.20340499146388</v>
          </cell>
          <cell r="AE44">
            <v>-252.07641617618688</v>
          </cell>
          <cell r="AF44">
            <v>-276.63664882771087</v>
          </cell>
          <cell r="AG44">
            <v>-299.76477025710506</v>
          </cell>
          <cell r="AH44">
            <v>-327.4373047845815</v>
          </cell>
          <cell r="AI44">
            <v>-352.69756218493359</v>
          </cell>
          <cell r="AJ44">
            <v>-387.98428410319104</v>
          </cell>
          <cell r="AK44">
            <v>-426.77280970290764</v>
          </cell>
          <cell r="AL44">
            <v>-468.73848049384901</v>
          </cell>
          <cell r="AM44">
            <v>-509.45492121413713</v>
          </cell>
          <cell r="AN44">
            <v>-553.66212973580946</v>
          </cell>
          <cell r="AO44">
            <v>-601.85896997835709</v>
          </cell>
          <cell r="AP44">
            <v>-653.99438821577883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 t="e">
            <v>#NULL!</v>
          </cell>
          <cell r="W59">
            <v>76.576999999999998</v>
          </cell>
          <cell r="X59">
            <v>88</v>
          </cell>
          <cell r="Y59">
            <v>168.8</v>
          </cell>
          <cell r="Z59">
            <v>46</v>
          </cell>
          <cell r="AA59">
            <v>21.571826234561822</v>
          </cell>
          <cell r="AB59">
            <v>24.60352962399319</v>
          </cell>
          <cell r="AC59">
            <v>29.470968624983499</v>
          </cell>
          <cell r="AD59">
            <v>29.586367597174309</v>
          </cell>
          <cell r="AE59">
            <v>30.339294578790643</v>
          </cell>
          <cell r="AF59">
            <v>29.397635648754559</v>
          </cell>
          <cell r="AG59">
            <v>26.040320381323635</v>
          </cell>
          <cell r="AH59">
            <v>24.584698139425132</v>
          </cell>
          <cell r="AI59">
            <v>27.4780497222166</v>
          </cell>
          <cell r="AJ59">
            <v>27.941450669375342</v>
          </cell>
          <cell r="AK59">
            <v>28.126969959321166</v>
          </cell>
          <cell r="AL59">
            <v>28.183487468671359</v>
          </cell>
          <cell r="AM59">
            <v>28.832248256668301</v>
          </cell>
          <cell r="AN59">
            <v>29.493357390727901</v>
          </cell>
          <cell r="AO59">
            <v>30.16704985547214</v>
          </cell>
          <cell r="AP59">
            <v>30.853565106190981</v>
          </cell>
          <cell r="AQ59">
            <v>31.553147153878683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 t="e">
            <v>#NULL!</v>
          </cell>
          <cell r="W79">
            <v>-35.200021569098865</v>
          </cell>
          <cell r="X79">
            <v>104.26835154530427</v>
          </cell>
          <cell r="Y79">
            <v>89.867966551948371</v>
          </cell>
          <cell r="Z79">
            <v>117.7482262685876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#NULL!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-86.737265930695855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37964.514540162039</v>
          </cell>
          <cell r="C84">
            <v>38092.597013773149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2002</v>
          </cell>
          <cell r="W84">
            <v>2003</v>
          </cell>
          <cell r="X84">
            <v>2004</v>
          </cell>
          <cell r="Y84">
            <v>2004</v>
          </cell>
          <cell r="Z84">
            <v>2005</v>
          </cell>
          <cell r="AA84">
            <v>2006</v>
          </cell>
          <cell r="AB84">
            <v>2007</v>
          </cell>
          <cell r="AC84">
            <v>2008</v>
          </cell>
          <cell r="AD84">
            <v>2009</v>
          </cell>
          <cell r="AE84">
            <v>2010</v>
          </cell>
          <cell r="AF84">
            <v>2011</v>
          </cell>
          <cell r="AG84">
            <v>2012</v>
          </cell>
          <cell r="AH84">
            <v>2013</v>
          </cell>
          <cell r="AI84">
            <v>2014</v>
          </cell>
          <cell r="AJ84">
            <v>2015</v>
          </cell>
          <cell r="AK84">
            <v>2016</v>
          </cell>
          <cell r="AL84">
            <v>2017</v>
          </cell>
          <cell r="AM84">
            <v>2018</v>
          </cell>
          <cell r="AN84">
            <v>2019</v>
          </cell>
          <cell r="AO84">
            <v>2020</v>
          </cell>
          <cell r="AP84">
            <v>2021</v>
          </cell>
          <cell r="AQ84">
            <v>2022</v>
          </cell>
        </row>
        <row r="85">
          <cell r="A85" t="str">
            <v>||</v>
          </cell>
          <cell r="B85">
            <v>37964.514540162039</v>
          </cell>
          <cell r="C85">
            <v>38092.597013773149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11/102</v>
          </cell>
          <cell r="W85" t="str">
            <v>11/103</v>
          </cell>
          <cell r="X85" t="str">
            <v>11/104</v>
          </cell>
          <cell r="Y85" t="str">
            <v>11/104</v>
          </cell>
          <cell r="Z85" t="str">
            <v>11/105</v>
          </cell>
          <cell r="AA85" t="str">
            <v>11/106</v>
          </cell>
          <cell r="AB85" t="str">
            <v>11/107</v>
          </cell>
          <cell r="AC85" t="str">
            <v>11/108</v>
          </cell>
          <cell r="AD85" t="str">
            <v>11/109</v>
          </cell>
          <cell r="AE85" t="str">
            <v>11/110</v>
          </cell>
          <cell r="AF85" t="str">
            <v>11/111</v>
          </cell>
          <cell r="AG85" t="str">
            <v>11/112</v>
          </cell>
          <cell r="AH85" t="str">
            <v>11/113</v>
          </cell>
          <cell r="AI85" t="str">
            <v>11/114</v>
          </cell>
          <cell r="AJ85" t="str">
            <v>11/115</v>
          </cell>
          <cell r="AK85" t="str">
            <v>11/116</v>
          </cell>
          <cell r="AL85" t="str">
            <v>11/117</v>
          </cell>
          <cell r="AM85" t="str">
            <v>11/118</v>
          </cell>
          <cell r="AN85" t="str">
            <v>11/119</v>
          </cell>
          <cell r="AO85" t="str">
            <v>11/120</v>
          </cell>
          <cell r="AP85" t="str">
            <v>11/121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  <sheetName val="DP"/>
      <sheetName val="LS"/>
      <sheetName val="ZPIZ"/>
      <sheetName val="ZZZS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  <sheetName val="Macroframework-Ver.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  <sheetName val="e9"/>
      <sheetName val="Main"/>
      <sheetName val="Links"/>
      <sheetName val="ErrCheck"/>
      <sheetName val="Contents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  <sheetName val="Macroframework-Ver.1"/>
      <sheetName val="Main"/>
      <sheetName val="Links"/>
      <sheetName val="ErrCheck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AB34"/>
      <sheetName val="tech_prac"/>
      <sheetName val="J(Priv.Cap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trenia_komentár"/>
      <sheetName val="Sekcia_IV_opatrenia"/>
      <sheetName val="Opatrenia_rozbitie(texty_spolu)"/>
      <sheetName val="Opatrenia_rozbitie_(texty)"/>
      <sheetName val="Opatrenia_rozbitie_(len príjmy)"/>
      <sheetName val="Aktualizacia_sep"/>
      <sheetName val="Aktualizacia_sep_vs_RVS_neuplne"/>
      <sheetName val="NOVA legislativa"/>
      <sheetName val="NOVA legislativa 2014"/>
      <sheetName val="Opatrenia_aktualne"/>
      <sheetName val="Opatrenia NPC (len ostatne)"/>
      <sheetName val="DANE_rozpocet_19%"/>
      <sheetName val="DANE_23%"/>
      <sheetName val="ostatne"/>
      <sheetName val="sumar"/>
      <sheetName val="sumar_23%"/>
      <sheetName val="Hárok1"/>
      <sheetName val="opatrenia_PS"/>
      <sheetName val="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0.67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trenia_komentár"/>
      <sheetName val="Sekcia_IV_opatrenia"/>
      <sheetName val="Opatrenia_rozbitie(texty_spolu)"/>
      <sheetName val="Opatrenia_rozbitie_(texty)"/>
      <sheetName val="Opatrenia_rozbitie_(len príjmy)"/>
      <sheetName val="Aktualizacia_sep"/>
      <sheetName val="Aktualizacia_sep_vs_RVS_neuplne"/>
      <sheetName val="NOVA legislativa"/>
      <sheetName val="NOVA legislativa 2014"/>
      <sheetName val="Opatrenia_aktualne"/>
      <sheetName val="Opatrenia NPC (len ostatne)"/>
      <sheetName val="DANE_rozpocet_19%"/>
      <sheetName val="DANE_23%"/>
      <sheetName val="ostatne"/>
      <sheetName val="sumar"/>
      <sheetName val="sumar_23%"/>
      <sheetName val="Hárok1"/>
      <sheetName val="opatrenia_PS"/>
      <sheetName val="M"/>
      <sheetName val="Opatrenia RVS_2014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0.67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REERTOT99 revis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</row>
        <row r="11">
          <cell r="C11" t="str">
            <v>Mar90</v>
          </cell>
        </row>
        <row r="14">
          <cell r="C14" t="str">
            <v>Jun</v>
          </cell>
        </row>
        <row r="17">
          <cell r="C17" t="str">
            <v>Sep</v>
          </cell>
        </row>
        <row r="20">
          <cell r="C20" t="str">
            <v>Dec</v>
          </cell>
        </row>
        <row r="23">
          <cell r="C23" t="str">
            <v>Mar91</v>
          </cell>
        </row>
        <row r="26">
          <cell r="C26" t="str">
            <v>Jun</v>
          </cell>
        </row>
        <row r="29">
          <cell r="C29" t="str">
            <v>Sep</v>
          </cell>
        </row>
        <row r="32">
          <cell r="C32" t="str">
            <v>Dec</v>
          </cell>
        </row>
        <row r="35">
          <cell r="C35" t="str">
            <v>Mar92</v>
          </cell>
        </row>
        <row r="38">
          <cell r="C38" t="str">
            <v>Jun</v>
          </cell>
        </row>
        <row r="41">
          <cell r="C41" t="str">
            <v>Sep</v>
          </cell>
        </row>
        <row r="44">
          <cell r="C44" t="str">
            <v>Dec</v>
          </cell>
        </row>
        <row r="47">
          <cell r="C47" t="str">
            <v>Mar93</v>
          </cell>
        </row>
        <row r="50">
          <cell r="C50" t="str">
            <v>Jun</v>
          </cell>
        </row>
        <row r="53">
          <cell r="C53" t="str">
            <v>Sep</v>
          </cell>
        </row>
        <row r="56">
          <cell r="C56" t="str">
            <v>Dec</v>
          </cell>
        </row>
        <row r="59">
          <cell r="C59" t="str">
            <v>Mar94</v>
          </cell>
        </row>
        <row r="62">
          <cell r="C62" t="str">
            <v>Jun</v>
          </cell>
        </row>
        <row r="65">
          <cell r="C65" t="str">
            <v>Sep</v>
          </cell>
        </row>
        <row r="68">
          <cell r="C68" t="str">
            <v>Dec</v>
          </cell>
        </row>
        <row r="71">
          <cell r="C71" t="str">
            <v>Mar95</v>
          </cell>
        </row>
        <row r="74">
          <cell r="C74" t="str">
            <v>Jun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BR146" t="str">
            <v>$NULCG6</v>
          </cell>
        </row>
        <row r="147">
          <cell r="BB147" t="str">
            <v>Index, Jan-Sept 1990=100</v>
          </cell>
        </row>
        <row r="149">
          <cell r="AY149" t="str">
            <v>Index, Jan-Sept 1990=100</v>
          </cell>
          <cell r="BR149" t="str">
            <v>$NULCG6</v>
          </cell>
        </row>
        <row r="150">
          <cell r="AY150" t="str">
            <v>NEER</v>
          </cell>
          <cell r="AZ150" t="str">
            <v>REER</v>
          </cell>
          <cell r="BB150" t="str">
            <v>REER</v>
          </cell>
        </row>
        <row r="151">
          <cell r="AY151" t="str">
            <v>(czech/</v>
          </cell>
          <cell r="AZ151" t="str">
            <v>(CPI based)</v>
          </cell>
          <cell r="BB151" t="str">
            <v>(PPI based)</v>
          </cell>
        </row>
        <row r="152">
          <cell r="AY152" t="str">
            <v>$nomxrg6)</v>
          </cell>
        </row>
        <row r="153">
          <cell r="AY153" t="str">
            <v>neer</v>
          </cell>
          <cell r="AZ153" t="str">
            <v>reerc</v>
          </cell>
          <cell r="BB153" t="str">
            <v>reerp</v>
          </cell>
        </row>
        <row r="154">
          <cell r="AY154">
            <v>102.86789797269462</v>
          </cell>
          <cell r="AZ154">
            <v>1.009642963192813</v>
          </cell>
          <cell r="BB154">
            <v>99.628468216542174</v>
          </cell>
          <cell r="BR154">
            <v>95.691962942667203</v>
          </cell>
        </row>
        <row r="155">
          <cell r="AY155">
            <v>99.947925183606046</v>
          </cell>
          <cell r="AZ155">
            <v>0.90584955274081691</v>
          </cell>
          <cell r="BB155">
            <v>95.434709131531818</v>
          </cell>
          <cell r="BR155">
            <v>97.295901743191223</v>
          </cell>
        </row>
        <row r="156">
          <cell r="AY156">
            <v>100.91072848615903</v>
          </cell>
          <cell r="AZ156">
            <v>1.0486060074945365</v>
          </cell>
          <cell r="BB156">
            <v>95.744050870788996</v>
          </cell>
          <cell r="BR156">
            <v>96.411216455223325</v>
          </cell>
        </row>
        <row r="157">
          <cell r="AY157">
            <v>100.37548391924503</v>
          </cell>
          <cell r="AZ157">
            <v>1.0096271689377452</v>
          </cell>
          <cell r="BB157">
            <v>95.834237220419894</v>
          </cell>
          <cell r="BR157">
            <v>98.084662018047695</v>
          </cell>
        </row>
        <row r="158">
          <cell r="AY158">
            <v>100.24539209966674</v>
          </cell>
          <cell r="AZ158">
            <v>1.0162113742847021</v>
          </cell>
          <cell r="BB158">
            <v>96.390366140930439</v>
          </cell>
          <cell r="BR158">
            <v>100.4380590649068</v>
          </cell>
        </row>
        <row r="159">
          <cell r="AY159">
            <v>99.406466786284071</v>
          </cell>
          <cell r="AZ159">
            <v>1.0058013162293933</v>
          </cell>
          <cell r="BB159">
            <v>96.891987257323052</v>
          </cell>
          <cell r="BR159">
            <v>99.255834884469436</v>
          </cell>
        </row>
        <row r="160">
          <cell r="AY160">
            <v>99.043344271983258</v>
          </cell>
          <cell r="AZ160">
            <v>0.99825031296119759</v>
          </cell>
          <cell r="BB160">
            <v>104.75520681254494</v>
          </cell>
          <cell r="BR160">
            <v>101.59603165985909</v>
          </cell>
        </row>
        <row r="161">
          <cell r="AY161">
            <v>98.224383732714244</v>
          </cell>
          <cell r="AZ161">
            <v>0.90352240973764386</v>
          </cell>
          <cell r="BB161">
            <v>106.43162390008962</v>
          </cell>
          <cell r="BR161">
            <v>105.45309736673832</v>
          </cell>
        </row>
        <row r="162">
          <cell r="AY162">
            <v>99.270019289441464</v>
          </cell>
          <cell r="AZ162">
            <v>0.91320229072180292</v>
          </cell>
          <cell r="BB162">
            <v>108.51287026828214</v>
          </cell>
          <cell r="BR162">
            <v>105.77323386489692</v>
          </cell>
        </row>
        <row r="163">
          <cell r="AY163">
            <v>75.108316466956168</v>
          </cell>
          <cell r="AZ163">
            <v>0.74689509092898387</v>
          </cell>
          <cell r="BB163">
            <v>83.098393824811879</v>
          </cell>
          <cell r="BR163">
            <v>109.03270591450871</v>
          </cell>
        </row>
        <row r="164">
          <cell r="AY164">
            <v>62.85120983133713</v>
          </cell>
          <cell r="AZ164">
            <v>0.69176599641183467</v>
          </cell>
          <cell r="BB164">
            <v>70.658774539049006</v>
          </cell>
          <cell r="BR164">
            <v>111.45691523948409</v>
          </cell>
        </row>
        <row r="165">
          <cell r="AY165">
            <v>61.776502297974325</v>
          </cell>
          <cell r="AZ165">
            <v>0.63812772138269314</v>
          </cell>
          <cell r="BB165">
            <v>69.310923367402808</v>
          </cell>
          <cell r="BR165">
            <v>111.18025598994335</v>
          </cell>
        </row>
        <row r="166">
          <cell r="AY166">
            <v>54.558086574227595</v>
          </cell>
          <cell r="AZ166">
            <v>0.52270821897392594</v>
          </cell>
          <cell r="BB166">
            <v>74.876734071685775</v>
          </cell>
          <cell r="BR166">
            <v>110.29792595046035</v>
          </cell>
        </row>
        <row r="167">
          <cell r="AY167">
            <v>54.015349274176515</v>
          </cell>
          <cell r="AZ167">
            <v>0.47988117591450397</v>
          </cell>
          <cell r="BB167">
            <v>77.700151743643303</v>
          </cell>
          <cell r="BR167">
            <v>112.61713711212916</v>
          </cell>
        </row>
        <row r="168">
          <cell r="AY168">
            <v>55.290903978447936</v>
          </cell>
          <cell r="AZ168">
            <v>0.56039049020909004</v>
          </cell>
          <cell r="BB168">
            <v>82.650913539433446</v>
          </cell>
          <cell r="BR168">
            <v>106.1393269872501</v>
          </cell>
        </row>
        <row r="169">
          <cell r="AY169">
            <v>55.912880617050263</v>
          </cell>
          <cell r="AZ169">
            <v>0.54919522992492209</v>
          </cell>
          <cell r="BB169">
            <v>85.696392246293911</v>
          </cell>
          <cell r="BR169">
            <v>102.14514072132152</v>
          </cell>
        </row>
        <row r="170">
          <cell r="AY170">
            <v>56.055952541289635</v>
          </cell>
          <cell r="AZ170">
            <v>0.55724065940892986</v>
          </cell>
          <cell r="BB170">
            <v>88.494629135030536</v>
          </cell>
          <cell r="BR170">
            <v>102.4437403724986</v>
          </cell>
        </row>
        <row r="171">
          <cell r="AY171">
            <v>56.615537036050299</v>
          </cell>
          <cell r="AZ171">
            <v>0.55913778196545905</v>
          </cell>
          <cell r="BB171">
            <v>91.651718075236374</v>
          </cell>
          <cell r="BR171">
            <v>98.610193879527401</v>
          </cell>
        </row>
        <row r="172">
          <cell r="AY172">
            <v>56.49905789331369</v>
          </cell>
          <cell r="AZ172">
            <v>0.55047749176402194</v>
          </cell>
          <cell r="BB172">
            <v>91.357517662392098</v>
          </cell>
          <cell r="BR172">
            <v>97.854489402868367</v>
          </cell>
        </row>
        <row r="173">
          <cell r="AY173">
            <v>56.157780520566568</v>
          </cell>
          <cell r="AZ173">
            <v>0.50339852751922243</v>
          </cell>
          <cell r="BB173">
            <v>91.426603220650108</v>
          </cell>
          <cell r="BR173">
            <v>99.735028326539265</v>
          </cell>
        </row>
        <row r="174">
          <cell r="AY174">
            <v>55.715493594823606</v>
          </cell>
          <cell r="AZ174">
            <v>0.49966963053337499</v>
          </cell>
          <cell r="BB174">
            <v>91.31354856636348</v>
          </cell>
          <cell r="BR174">
            <v>102.7981466749476</v>
          </cell>
        </row>
        <row r="175">
          <cell r="AY175">
            <v>55.752640753576912</v>
          </cell>
          <cell r="AZ175">
            <v>0.53751826927998125</v>
          </cell>
          <cell r="BB175">
            <v>91.889365073420862</v>
          </cell>
          <cell r="BR175">
            <v>104.02007099628467</v>
          </cell>
        </row>
        <row r="176">
          <cell r="AY176">
            <v>55.215393479311601</v>
          </cell>
          <cell r="AZ176">
            <v>0.58819341531803637</v>
          </cell>
          <cell r="BB176">
            <v>91.827677077459356</v>
          </cell>
          <cell r="BR176">
            <v>108.32028665722207</v>
          </cell>
        </row>
        <row r="177">
          <cell r="AY177">
            <v>54.700026761852506</v>
          </cell>
          <cell r="AZ177">
            <v>0.54520374429306806</v>
          </cell>
          <cell r="BB177">
            <v>91.481117726075098</v>
          </cell>
          <cell r="BR177">
            <v>111.37038443362279</v>
          </cell>
        </row>
        <row r="178">
          <cell r="AY178">
            <v>55.259209273165851</v>
          </cell>
          <cell r="AZ178">
            <v>0.50191922404464284</v>
          </cell>
          <cell r="BB178">
            <v>90.926560824615621</v>
          </cell>
          <cell r="BR178">
            <v>110.47021413309579</v>
          </cell>
        </row>
        <row r="179">
          <cell r="AY179">
            <v>55.725338712473693</v>
          </cell>
          <cell r="AZ179">
            <v>0.47289124089802442</v>
          </cell>
          <cell r="BB179">
            <v>91.014189822846134</v>
          </cell>
          <cell r="BR179">
            <v>107.69599003388875</v>
          </cell>
        </row>
        <row r="180">
          <cell r="AY180">
            <v>56.338311050802439</v>
          </cell>
          <cell r="AZ180">
            <v>0.53779372040718754</v>
          </cell>
          <cell r="BB180">
            <v>92.232958779605141</v>
          </cell>
          <cell r="BR180">
            <v>105.59519621476437</v>
          </cell>
        </row>
        <row r="181">
          <cell r="AY181">
            <v>56.12819460661035</v>
          </cell>
          <cell r="AZ181">
            <v>0.52031027090067539</v>
          </cell>
          <cell r="BB181">
            <v>92.772626968143811</v>
          </cell>
          <cell r="BR181">
            <v>106.78641712218815</v>
          </cell>
        </row>
        <row r="182">
          <cell r="AY182">
            <v>55.606727354075247</v>
          </cell>
          <cell r="AZ182">
            <v>0.52875625203352927</v>
          </cell>
          <cell r="BB182">
            <v>93.001698001445021</v>
          </cell>
          <cell r="BR182">
            <v>108.9704112267649</v>
          </cell>
        </row>
        <row r="183">
          <cell r="AY183">
            <v>54.97563313774311</v>
          </cell>
          <cell r="AZ183">
            <v>0.51822981815012714</v>
          </cell>
          <cell r="BB183">
            <v>92.865824432529138</v>
          </cell>
          <cell r="BR183">
            <v>112.47219189814078</v>
          </cell>
        </row>
        <row r="184">
          <cell r="AY184">
            <v>56.029281527488742</v>
          </cell>
          <cell r="AZ184">
            <v>0.52196485425297834</v>
          </cell>
          <cell r="BB184">
            <v>96.507376411799996</v>
          </cell>
          <cell r="BR184">
            <v>118.53657121506585</v>
          </cell>
        </row>
        <row r="185">
          <cell r="AY185">
            <v>53.501955004322753</v>
          </cell>
          <cell r="AZ185">
            <v>0.46212444178161682</v>
          </cell>
          <cell r="BB185">
            <v>93.135226312378833</v>
          </cell>
          <cell r="BR185">
            <v>121.89324328227858</v>
          </cell>
        </row>
        <row r="186">
          <cell r="AY186">
            <v>53.984185077433558</v>
          </cell>
          <cell r="AZ186">
            <v>0.46461534940216043</v>
          </cell>
          <cell r="BB186">
            <v>95.833387244499704</v>
          </cell>
          <cell r="BR186">
            <v>121.40140706967321</v>
          </cell>
        </row>
        <row r="187">
          <cell r="AY187">
            <v>55.479366182888569</v>
          </cell>
          <cell r="AZ187">
            <v>0.51685485848213586</v>
          </cell>
          <cell r="BB187">
            <v>100.72685496254793</v>
          </cell>
          <cell r="BR187">
            <v>117.53701277641271</v>
          </cell>
        </row>
        <row r="188">
          <cell r="AY188">
            <v>56.527811581069173</v>
          </cell>
          <cell r="AZ188">
            <v>0.58733078310468356</v>
          </cell>
          <cell r="BB188">
            <v>104.49852848523471</v>
          </cell>
          <cell r="BR188">
            <v>111.00441158319794</v>
          </cell>
        </row>
        <row r="189">
          <cell r="AY189">
            <v>56.466318920958159</v>
          </cell>
          <cell r="AZ189">
            <v>0.54467255674537707</v>
          </cell>
          <cell r="BB189">
            <v>104.67214134739345</v>
          </cell>
          <cell r="BR189">
            <v>110.92576832344108</v>
          </cell>
        </row>
        <row r="190">
          <cell r="AY190">
            <v>57.115684349787053</v>
          </cell>
          <cell r="AZ190">
            <v>0.49491628187393039</v>
          </cell>
          <cell r="BB190">
            <v>112.23791113848783</v>
          </cell>
          <cell r="BR190">
            <v>108.29879700559285</v>
          </cell>
        </row>
        <row r="191">
          <cell r="AY191">
            <v>57.945082835354</v>
          </cell>
          <cell r="AZ191">
            <v>0.47334006101170639</v>
          </cell>
          <cell r="BB191">
            <v>114.56545813830773</v>
          </cell>
          <cell r="BR191">
            <v>106.39483427575698</v>
          </cell>
        </row>
        <row r="192">
          <cell r="AY192">
            <v>58.149865425301343</v>
          </cell>
          <cell r="AZ192">
            <v>0.52731149208694328</v>
          </cell>
          <cell r="BB192">
            <v>115.57642065439403</v>
          </cell>
          <cell r="BR192">
            <v>106.1576239233615</v>
          </cell>
        </row>
        <row r="193">
          <cell r="AY193">
            <v>57.421529417366635</v>
          </cell>
          <cell r="AZ193">
            <v>0.50876388469734279</v>
          </cell>
          <cell r="BB193">
            <v>115.19325046803561</v>
          </cell>
          <cell r="BR193">
            <v>109.74526011834655</v>
          </cell>
        </row>
        <row r="194">
          <cell r="AY194">
            <v>57.129121222526145</v>
          </cell>
          <cell r="AZ194">
            <v>0.52822287627554354</v>
          </cell>
          <cell r="BB194">
            <v>115.95632307977576</v>
          </cell>
          <cell r="BR194">
            <v>110.06813666962888</v>
          </cell>
        </row>
        <row r="195">
          <cell r="AY195">
            <v>57.489793283476899</v>
          </cell>
          <cell r="AZ195">
            <v>0.52333103896538491</v>
          </cell>
          <cell r="BB195">
            <v>118.01739555428223</v>
          </cell>
          <cell r="BR195">
            <v>107.7680015111452</v>
          </cell>
        </row>
        <row r="196">
          <cell r="AY196">
            <v>57.996384480229487</v>
          </cell>
          <cell r="AZ196">
            <v>0.51958168623795009</v>
          </cell>
          <cell r="BB196">
            <v>120.40677174589869</v>
          </cell>
          <cell r="BR196">
            <v>104.2409149423403</v>
          </cell>
        </row>
        <row r="197">
          <cell r="AY197">
            <v>58.01054950005409</v>
          </cell>
          <cell r="AZ197">
            <v>0.48548465689332138</v>
          </cell>
          <cell r="BB197">
            <v>121.74527216982113</v>
          </cell>
          <cell r="BR197">
            <v>104.91547321491366</v>
          </cell>
        </row>
        <row r="198">
          <cell r="AY198">
            <v>57.6212361845689</v>
          </cell>
          <cell r="AZ198">
            <v>0.47719119328193266</v>
          </cell>
          <cell r="BB198">
            <v>122.59863817796432</v>
          </cell>
          <cell r="BR198">
            <v>108.69752125842918</v>
          </cell>
        </row>
        <row r="199">
          <cell r="AY199">
            <v>58.217291803783475</v>
          </cell>
          <cell r="AZ199">
            <v>0.52092006293441795</v>
          </cell>
          <cell r="BB199">
            <v>125.19071254430838</v>
          </cell>
          <cell r="BR199">
            <v>107.19885986473182</v>
          </cell>
        </row>
        <row r="200">
          <cell r="AY200">
            <v>58.506040312859533</v>
          </cell>
          <cell r="AZ200">
            <v>0.5901055816720554</v>
          </cell>
          <cell r="BB200">
            <v>126.22005615382726</v>
          </cell>
          <cell r="BR200">
            <v>104.02696339393587</v>
          </cell>
        </row>
        <row r="201">
          <cell r="AY201">
            <v>58.539475852722923</v>
          </cell>
          <cell r="AZ201">
            <v>0.54002173907925877</v>
          </cell>
          <cell r="BB201">
            <v>127.78599258269801</v>
          </cell>
          <cell r="BR201">
            <v>104.22766650071105</v>
          </cell>
        </row>
        <row r="202">
          <cell r="AY202">
            <v>58.686797979728709</v>
          </cell>
          <cell r="AZ202">
            <v>0.49219152015457668</v>
          </cell>
          <cell r="BB202">
            <v>127.24782485090257</v>
          </cell>
          <cell r="BR202">
            <v>103.71768974334496</v>
          </cell>
        </row>
        <row r="203">
          <cell r="AY203">
            <v>58.512051153900032</v>
          </cell>
          <cell r="AZ203">
            <v>0.46583880811168621</v>
          </cell>
          <cell r="BB203">
            <v>126.72927078211971</v>
          </cell>
          <cell r="BR203">
            <v>104.93841999759694</v>
          </cell>
        </row>
        <row r="204">
          <cell r="AY204">
            <v>58.256436021626691</v>
          </cell>
          <cell r="AZ204">
            <v>0.50706163561399498</v>
          </cell>
          <cell r="BB204">
            <v>126.75091583400464</v>
          </cell>
          <cell r="BR204">
            <v>106.36789359219681</v>
          </cell>
        </row>
        <row r="205">
          <cell r="AY205">
            <v>58.152780907580237</v>
          </cell>
          <cell r="AZ205">
            <v>0.49976394690650044</v>
          </cell>
          <cell r="BB205">
            <v>127.58613590811495</v>
          </cell>
          <cell r="BR205">
            <v>105.38392749462197</v>
          </cell>
        </row>
        <row r="206">
          <cell r="AY206">
            <v>57.830853856170549</v>
          </cell>
          <cell r="AZ206">
            <v>0.52513312910879206</v>
          </cell>
          <cell r="BB206">
            <v>128.02554913621626</v>
          </cell>
          <cell r="BR206">
            <v>106.81663562281649</v>
          </cell>
        </row>
        <row r="207"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B211">
            <v>132.42813896018779</v>
          </cell>
          <cell r="BR211">
            <v>115.24376319109841</v>
          </cell>
        </row>
        <row r="212">
          <cell r="BB212">
            <v>133.55623384377358</v>
          </cell>
        </row>
      </sheetData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P farby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C9ADC"/>
    </a:accent1>
    <a:accent2>
      <a:srgbClr val="B0D6AF"/>
    </a:accent2>
    <a:accent3>
      <a:srgbClr val="D3BEDE"/>
    </a:accent3>
    <a:accent4>
      <a:srgbClr val="D9D3AB"/>
    </a:accent4>
    <a:accent5>
      <a:srgbClr val="AAD3F2"/>
    </a:accent5>
    <a:accent6>
      <a:srgbClr val="F9C9BA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showGridLines="0" tabSelected="1" workbookViewId="0"/>
  </sheetViews>
  <sheetFormatPr defaultRowHeight="12.75" x14ac:dyDescent="0.2"/>
  <cols>
    <col min="1" max="1" width="102" customWidth="1"/>
  </cols>
  <sheetData>
    <row r="1" spans="1:2" ht="21" x14ac:dyDescent="0.35">
      <c r="A1" s="111" t="s">
        <v>73</v>
      </c>
    </row>
    <row r="2" spans="1:2" x14ac:dyDescent="0.2">
      <c r="A2" s="112" t="s">
        <v>25</v>
      </c>
    </row>
    <row r="3" spans="1:2" x14ac:dyDescent="0.2">
      <c r="A3" s="103"/>
    </row>
    <row r="4" spans="1:2" ht="15" customHeight="1" x14ac:dyDescent="0.2">
      <c r="A4" s="68" t="s">
        <v>51</v>
      </c>
      <c r="B4" s="68"/>
    </row>
    <row r="5" spans="1:2" ht="15" customHeight="1" x14ac:dyDescent="0.2">
      <c r="A5" s="68" t="s">
        <v>24</v>
      </c>
      <c r="B5" s="68"/>
    </row>
    <row r="6" spans="1:2" ht="15" customHeight="1" x14ac:dyDescent="0.2">
      <c r="A6" s="68" t="s">
        <v>26</v>
      </c>
      <c r="B6" s="68"/>
    </row>
    <row r="7" spans="1:2" ht="15" customHeight="1" x14ac:dyDescent="0.2">
      <c r="A7" s="68" t="s">
        <v>52</v>
      </c>
      <c r="B7" s="68"/>
    </row>
    <row r="8" spans="1:2" ht="15" customHeight="1" x14ac:dyDescent="0.2">
      <c r="A8" s="68" t="s">
        <v>53</v>
      </c>
      <c r="B8" s="68"/>
    </row>
    <row r="9" spans="1:2" ht="15" customHeight="1" x14ac:dyDescent="0.2">
      <c r="A9" s="68" t="s">
        <v>54</v>
      </c>
      <c r="B9" s="68"/>
    </row>
    <row r="10" spans="1:2" ht="15" customHeight="1" x14ac:dyDescent="0.2">
      <c r="A10" s="68" t="s">
        <v>55</v>
      </c>
      <c r="B10" s="68"/>
    </row>
    <row r="11" spans="1:2" ht="15" customHeight="1" x14ac:dyDescent="0.2">
      <c r="A11" s="68" t="s">
        <v>484</v>
      </c>
      <c r="B11" s="68"/>
    </row>
    <row r="12" spans="1:2" ht="15" customHeight="1" x14ac:dyDescent="0.2">
      <c r="A12" s="68" t="s">
        <v>485</v>
      </c>
      <c r="B12" s="68"/>
    </row>
    <row r="13" spans="1:2" ht="15" customHeight="1" x14ac:dyDescent="0.2">
      <c r="A13" s="243" t="s">
        <v>99</v>
      </c>
      <c r="B13" s="68"/>
    </row>
    <row r="14" spans="1:2" ht="15" customHeight="1" x14ac:dyDescent="0.2">
      <c r="A14" s="295" t="s">
        <v>161</v>
      </c>
      <c r="B14" s="68"/>
    </row>
    <row r="15" spans="1:2" ht="15" customHeight="1" x14ac:dyDescent="0.2">
      <c r="A15" s="295" t="s">
        <v>162</v>
      </c>
      <c r="B15" s="68"/>
    </row>
    <row r="16" spans="1:2" ht="15" customHeight="1" x14ac:dyDescent="0.2">
      <c r="A16" s="295" t="s">
        <v>486</v>
      </c>
      <c r="B16" s="68"/>
    </row>
    <row r="17" spans="1:2" ht="15" customHeight="1" x14ac:dyDescent="0.2">
      <c r="A17" s="295" t="s">
        <v>487</v>
      </c>
      <c r="B17" s="68"/>
    </row>
    <row r="18" spans="1:2" ht="15" customHeight="1" x14ac:dyDescent="0.2">
      <c r="A18" s="295" t="s">
        <v>160</v>
      </c>
      <c r="B18" s="68"/>
    </row>
    <row r="19" spans="1:2" ht="15" customHeight="1" x14ac:dyDescent="0.2">
      <c r="A19" s="68"/>
    </row>
    <row r="20" spans="1:2" ht="15" customHeight="1" x14ac:dyDescent="0.2">
      <c r="A20" s="68"/>
    </row>
    <row r="21" spans="1:2" ht="15" customHeight="1" x14ac:dyDescent="0.2">
      <c r="A21" s="68" t="s">
        <v>56</v>
      </c>
      <c r="B21" s="68"/>
    </row>
    <row r="22" spans="1:2" ht="15" customHeight="1" x14ac:dyDescent="0.2">
      <c r="A22" s="68" t="s">
        <v>57</v>
      </c>
      <c r="B22" s="68"/>
    </row>
    <row r="23" spans="1:2" ht="15" customHeight="1" x14ac:dyDescent="0.2">
      <c r="A23" s="68" t="s">
        <v>58</v>
      </c>
      <c r="B23" s="68"/>
    </row>
    <row r="24" spans="1:2" ht="15" customHeight="1" x14ac:dyDescent="0.2">
      <c r="A24" s="68" t="s">
        <v>59</v>
      </c>
      <c r="B24" s="68"/>
    </row>
    <row r="25" spans="1:2" ht="15" customHeight="1" x14ac:dyDescent="0.2">
      <c r="A25" s="68" t="s">
        <v>60</v>
      </c>
      <c r="B25" s="68"/>
    </row>
    <row r="26" spans="1:2" ht="15" customHeight="1" x14ac:dyDescent="0.2">
      <c r="A26" s="68" t="s">
        <v>61</v>
      </c>
      <c r="B26" s="68"/>
    </row>
    <row r="27" spans="1:2" ht="15" customHeight="1" x14ac:dyDescent="0.2">
      <c r="A27" s="68" t="s">
        <v>62</v>
      </c>
      <c r="B27" s="68"/>
    </row>
    <row r="28" spans="1:2" ht="15" customHeight="1" x14ac:dyDescent="0.2">
      <c r="A28" s="68" t="s">
        <v>63</v>
      </c>
      <c r="B28" s="68"/>
    </row>
    <row r="29" spans="1:2" ht="15" customHeight="1" x14ac:dyDescent="0.2">
      <c r="A29" s="68" t="s">
        <v>64</v>
      </c>
      <c r="B29" s="68"/>
    </row>
    <row r="30" spans="1:2" ht="15" customHeight="1" x14ac:dyDescent="0.2">
      <c r="A30" s="68" t="s">
        <v>65</v>
      </c>
      <c r="B30" s="68"/>
    </row>
    <row r="31" spans="1:2" ht="15" customHeight="1" x14ac:dyDescent="0.2">
      <c r="A31" s="68" t="s">
        <v>66</v>
      </c>
      <c r="B31" s="68"/>
    </row>
    <row r="32" spans="1:2" ht="15" customHeight="1" x14ac:dyDescent="0.2">
      <c r="A32" s="68" t="s">
        <v>67</v>
      </c>
      <c r="B32" s="68"/>
    </row>
    <row r="33" spans="1:2" ht="15" customHeight="1" x14ac:dyDescent="0.2">
      <c r="A33" s="68" t="s">
        <v>68</v>
      </c>
      <c r="B33" s="68"/>
    </row>
    <row r="34" spans="1:2" ht="15" customHeight="1" x14ac:dyDescent="0.2">
      <c r="A34" s="68" t="s">
        <v>69</v>
      </c>
      <c r="B34" s="68"/>
    </row>
    <row r="35" spans="1:2" ht="15" customHeight="1" x14ac:dyDescent="0.2">
      <c r="A35" s="68" t="s">
        <v>70</v>
      </c>
      <c r="B35" s="68"/>
    </row>
    <row r="36" spans="1:2" ht="15" customHeight="1" x14ac:dyDescent="0.2">
      <c r="A36" s="68" t="s">
        <v>71</v>
      </c>
      <c r="B36" s="68"/>
    </row>
    <row r="37" spans="1:2" ht="15" customHeight="1" x14ac:dyDescent="0.2">
      <c r="A37" s="68" t="s">
        <v>72</v>
      </c>
      <c r="B37" s="68"/>
    </row>
    <row r="38" spans="1:2" ht="15" customHeight="1" x14ac:dyDescent="0.2">
      <c r="A38" s="68" t="s">
        <v>125</v>
      </c>
      <c r="B38" s="68"/>
    </row>
    <row r="39" spans="1:2" ht="15" customHeight="1" x14ac:dyDescent="0.2">
      <c r="A39" s="68" t="s">
        <v>139</v>
      </c>
      <c r="B39" s="68"/>
    </row>
    <row r="40" spans="1:2" ht="15" customHeight="1" x14ac:dyDescent="0.2">
      <c r="A40" s="68" t="s">
        <v>147</v>
      </c>
      <c r="B40" s="68"/>
    </row>
  </sheetData>
  <hyperlinks>
    <hyperlink ref="A4" location="'T01'!A1" display="Tab 1: Ciele v oblasti salda a dlhu verejnej správy" xr:uid="{CACEE70B-E590-4817-8590-444F7DAEE2A3}"/>
    <hyperlink ref="A5" location="'T02'!A1" display="Tab 2: Štrukturálne saldo podľa MF SR" xr:uid="{BD1F40EC-1C9E-462F-BCF7-98DF1F16A093}"/>
    <hyperlink ref="A6" location="'T03'!A1" display="Tab 3: Výdavkové pravidlo podľa MF SR" xr:uid="{06928238-0A8A-4D97-9376-EA398731A850}"/>
    <hyperlink ref="A9" location="'T06'!A1" display="Tab 6: Zmena štrukturálneho salda VS v rokoch 2020 až 2023 podľa RRZ" xr:uid="{06BACDCF-ACF9-40FB-B473-294F42374490}"/>
    <hyperlink ref="A24" location="'G04,G05'!A1" display="Graf 4: Produkčná medzera v rokoch 2018 až 2023" xr:uid="{5D95A419-BA76-450D-85D7-A335410C74A9}"/>
    <hyperlink ref="A25" location="'G04,G05'!A1" display="Graf 5: Štrukturálne saldo VS v rokoch 2018 až 2023" xr:uid="{68D30A4D-DCF9-4D83-9E20-2E962D382FF2}"/>
    <hyperlink ref="A34" location="'G14,G15'!A1" display="Graf 14: Predpokladané čerpanie EÚ príjmov v rokoch 2020-2023" xr:uid="{86141153-4A70-4C06-816E-483FD6FCB6C3}"/>
    <hyperlink ref="A35" location="'G14,G15'!A1" display="Graf 15: Fiškálny impulz v rokoch 2020-2023" xr:uid="{391B958A-FE33-4DB6-9BCD-BD0AD7A39555}"/>
    <hyperlink ref="A13" location="'T10'!A1" display="Tab 10: Makroekonomická prognóza VpMP z júna 2020" xr:uid="{C5056F80-2661-4546-A6A5-C0A2F94BE38F}"/>
    <hyperlink ref="A37" location="'G17'!A1" display="Graf 17: Rozpätie prognóz medzinárodných a domácich inštitúcií vybraných krajín" xr:uid="{018D8C69-6229-4D62-B5EF-303D8FF77627}"/>
    <hyperlink ref="A38" location="'G18'!A1" display="Graf 18: Neistota prognózy rastu HDP na základe historických odchýlok prognóz od skutočnosti 2009-2013" xr:uid="{05717581-90AD-46CA-A717-3EEA1446BD31}"/>
    <hyperlink ref="A39" location="'G19'!A1" display="Graf 19: Prudký prepad a zotavenie očakávaní domácností a firiem " xr:uid="{6A210000-DCDB-47EC-8CA1-74DEA78E6D00}"/>
    <hyperlink ref="A40" location="'G20'!A1" display="Graf 20: Prognózy miery nezamestnanosti podľa EK" xr:uid="{8E2BC958-19D0-489B-9BFD-4A11E254EDA8}"/>
    <hyperlink ref="A14" location="'T11'!A1" display="Tab 11: Daňová prognóza RRZ z júna (porovnanie s PS) " xr:uid="{D08B6BDB-5738-43F2-8ADF-336EB7CFB5E6}"/>
    <hyperlink ref="A15" location="'T12'!A1" display="Tab 12: Daňová prognóza RRZ z júna (porovnanie s prognózou VpDP z júna)" xr:uid="{FDFB6236-0B7B-42E8-8569-53DEF2A8294C}"/>
    <hyperlink ref="A18" location="'T15'!A1" display="Tab 15: Jednorazové vplyvy v rokoch 2018-2023" xr:uid="{B62F85F7-D8E3-439E-8148-D0F29E1F5781}"/>
    <hyperlink ref="A21" location="'G01,G02'!A1" display="Graf 1: Daňové a odvodové príjmy VS v rokoch 2019 až 2023" xr:uid="{AC46D439-E079-4365-AC7C-FBB34F31D4DC}"/>
    <hyperlink ref="A22" location="'G01,G02'!A1" display="Graf 2: Prognóza vývoja vybraných ekonom. ukazovateľov" xr:uid="{0BDBD27D-4468-4F3A-A99B-E91D16853370}"/>
    <hyperlink ref="A23" location="'G03'!A27" display="Graf 3: RRZ odhad salda VS v roku 2020" xr:uid="{C3D21EBC-3611-4C2D-8FCB-75B047DD8DA0}"/>
    <hyperlink ref="A7" location="'T04'!A1" display="Tab 4: Opatrenia prijaté na podporu ekonomiky" xr:uid="{48B5D5B1-27E8-4DEB-B27A-BE8C87085A4D}"/>
    <hyperlink ref="A8" location="'T05'!A1" display="Tab 5: RRZ odhad hospodárenia VS - NPC scenár" xr:uid="{C8E5C218-1A22-4BB1-8A96-C625C9AF7990}"/>
    <hyperlink ref="A11" location="'T08'!A1" display="Tab 8: Riziká a zdroje ich krytia v rokoch 2020 až 2022" xr:uid="{36239E4E-DDAC-44BD-9A5B-ABA4494A76C5}"/>
    <hyperlink ref="A12" location="'T09'!A1" display="Tab 9: Riziká a zdroje ich krytia v rokoch 2020 až 2022" xr:uid="{D9D37693-E3A2-466D-9860-F9FE37C2CBD0}"/>
    <hyperlink ref="A16" location="'T13, T14'!A1" display="Tab 13: RRZ odhad vývoja príjmov a výdavkov VS - NPC scenár" xr:uid="{D143F542-A1DE-4678-8A70-17090725B686}"/>
    <hyperlink ref="A17" location="'T13, T14'!A1" display="Tab 14: RRZ odhad vývoja príjmov a výdavkov VS - NPC scenár" xr:uid="{0C3B3FD3-FBB7-4E47-B164-6ABCCA24589D}"/>
    <hyperlink ref="A10" location="'T07'!A1" display="Tab 7: Veľkosť potrebných opatrení" xr:uid="{CB7D2144-CFCC-4EFC-9A9C-916D365B29DD}"/>
    <hyperlink ref="A26" location="'G06'!A1" display="Graf 6: Vývoj hrubého dlhu VS" xr:uid="{EAA14C74-3C35-410A-B836-857F4FB201C9}"/>
    <hyperlink ref="A27" location="'G07'!A1" display="Graf 7: Príspevky k zmene dlhu" xr:uid="{33CDD3AD-0DBE-4EF7-876C-0112AA53B9AA}"/>
    <hyperlink ref="A28" location="'G08'!A1" display="Graf 8: Porovnanie cieľov programu stability voči odhadu RRZ" xr:uid="{57D7DB4E-F595-4B5B-8E66-92A8C5FD1802}"/>
    <hyperlink ref="A29" location="'G09'!A1" display="Graf 9: Veľkosť opatrení voči NPC scenáru pri zostavení rozpočtu a v skutočnosti" xr:uid="{D9D0B4D7-FDCA-493C-BF86-B2E6218872D7}"/>
    <hyperlink ref="A30" location="'G10,G11'!A1" display="Graf 10: Vývoj štrukturálneho salda pri splnení rozpočtových cieľov" xr:uid="{CE433412-1592-4D3F-84B2-865D06727D68}"/>
    <hyperlink ref="A31" location="'G10,G11'!A1" display="Graf 11: Štrukturálne saldo a pravidlo o vyrovnanom rozpočte" xr:uid="{9B357D2D-FC25-4281-B24D-E20C6E5B6019}"/>
    <hyperlink ref="A32" location="'G12'!A1" display="Graf 12: Vývoj hrubého dlhu pri splnení rozpočtových cieľov" xr:uid="{9A2D7FEB-79FD-4475-BB2B-D1EB3E8D7298}"/>
    <hyperlink ref="A33" location="'G13'!A1" display="Graf 13: Vývoj hrubého dlhu a sankčné pásma dlhovej brzdy" xr:uid="{CE0204AE-B868-4F22-9EE0-1AC03C0D9D09}"/>
    <hyperlink ref="A36" location="'G16'!A1" display="Graf 16: Ukazovateľ dlhodobej udržateľnosti pri naplnení cieľov programu stability" xr:uid="{326A6F3C-94C2-46F2-85C9-DE8138DBE4F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8246D-FAC7-4A82-BD93-60E42099FCAA}">
  <dimension ref="A1:E54"/>
  <sheetViews>
    <sheetView showGridLines="0" workbookViewId="0"/>
  </sheetViews>
  <sheetFormatPr defaultRowHeight="12.75" x14ac:dyDescent="0.2"/>
  <cols>
    <col min="1" max="1" width="55.7109375" customWidth="1"/>
    <col min="2" max="4" width="10.7109375" customWidth="1"/>
    <col min="5" max="5" width="6.28515625" style="406" customWidth="1"/>
  </cols>
  <sheetData>
    <row r="1" spans="1:4" ht="15" x14ac:dyDescent="0.2">
      <c r="A1" s="121" t="s">
        <v>426</v>
      </c>
      <c r="B1" s="388"/>
      <c r="C1" s="388"/>
      <c r="D1" s="388"/>
    </row>
    <row r="2" spans="1:4" ht="25.5" customHeight="1" x14ac:dyDescent="0.2">
      <c r="A2" s="389"/>
      <c r="B2" s="13" t="s">
        <v>427</v>
      </c>
      <c r="C2" s="13" t="s">
        <v>427</v>
      </c>
      <c r="D2" s="13" t="s">
        <v>427</v>
      </c>
    </row>
    <row r="3" spans="1:4" ht="18" customHeight="1" x14ac:dyDescent="0.2">
      <c r="A3" s="93" t="s">
        <v>428</v>
      </c>
      <c r="B3" s="401">
        <v>-0.48998939615161397</v>
      </c>
      <c r="C3" s="401">
        <v>-0.76949354727081754</v>
      </c>
      <c r="D3" s="401">
        <v>-1.2323912414921292</v>
      </c>
    </row>
    <row r="4" spans="1:4" x14ac:dyDescent="0.2">
      <c r="A4" s="93" t="s">
        <v>429</v>
      </c>
      <c r="B4" s="401">
        <v>-7.7326707656971205</v>
      </c>
      <c r="C4" s="401">
        <v>-6.2664867887529185</v>
      </c>
      <c r="D4" s="401">
        <v>-6.3162110026799905</v>
      </c>
    </row>
    <row r="5" spans="1:4" ht="13.5" thickBot="1" x14ac:dyDescent="0.25">
      <c r="A5" s="391" t="s">
        <v>383</v>
      </c>
      <c r="B5" s="402">
        <v>-7.1776097704887896</v>
      </c>
      <c r="C5" s="402">
        <v>-5.4190095768836271</v>
      </c>
      <c r="D5" s="402">
        <v>-4.9348298390169063</v>
      </c>
    </row>
    <row r="6" spans="1:4" ht="15.75" customHeight="1" x14ac:dyDescent="0.2">
      <c r="A6" s="393" t="s">
        <v>384</v>
      </c>
      <c r="B6" s="403">
        <v>-0.9210062523334499</v>
      </c>
      <c r="C6" s="403">
        <v>0</v>
      </c>
      <c r="D6" s="403">
        <v>0</v>
      </c>
    </row>
    <row r="7" spans="1:4" ht="15" customHeight="1" x14ac:dyDescent="0.2">
      <c r="A7" s="395" t="s">
        <v>385</v>
      </c>
      <c r="B7" s="404">
        <v>-0.63215201464593795</v>
      </c>
      <c r="C7" s="404">
        <v>0</v>
      </c>
      <c r="D7" s="404">
        <v>0</v>
      </c>
    </row>
    <row r="8" spans="1:4" x14ac:dyDescent="0.2">
      <c r="A8" s="395" t="s">
        <v>386</v>
      </c>
      <c r="B8" s="404">
        <v>-0.28885423768751195</v>
      </c>
      <c r="C8" s="404">
        <v>0</v>
      </c>
      <c r="D8" s="404">
        <v>0</v>
      </c>
    </row>
    <row r="9" spans="1:4" x14ac:dyDescent="0.2">
      <c r="A9" s="393" t="s">
        <v>333</v>
      </c>
      <c r="B9" s="403">
        <v>-3.4793128299759548</v>
      </c>
      <c r="C9" s="403">
        <v>-3.3625504018208603</v>
      </c>
      <c r="D9" s="403">
        <v>-3.5335014184744407</v>
      </c>
    </row>
    <row r="10" spans="1:4" x14ac:dyDescent="0.2">
      <c r="A10" s="395" t="s">
        <v>387</v>
      </c>
      <c r="B10" s="404">
        <v>-1.0182957874776137</v>
      </c>
      <c r="C10" s="404">
        <v>-0.76858107809714304</v>
      </c>
      <c r="D10" s="404">
        <v>-0.67430082926859281</v>
      </c>
    </row>
    <row r="11" spans="1:4" x14ac:dyDescent="0.2">
      <c r="A11" s="395" t="s">
        <v>388</v>
      </c>
      <c r="B11" s="404">
        <v>-0.27154911965195544</v>
      </c>
      <c r="C11" s="404">
        <v>-0.35299260456018355</v>
      </c>
      <c r="D11" s="404">
        <v>-0.31788405490436566</v>
      </c>
    </row>
    <row r="12" spans="1:4" x14ac:dyDescent="0.2">
      <c r="A12" s="395" t="s">
        <v>389</v>
      </c>
      <c r="B12" s="404">
        <v>-0.77422605799508781</v>
      </c>
      <c r="C12" s="404">
        <v>-0.71457459433435644</v>
      </c>
      <c r="D12" s="404">
        <v>-0.8360834867165422</v>
      </c>
    </row>
    <row r="13" spans="1:4" x14ac:dyDescent="0.2">
      <c r="A13" s="395" t="s">
        <v>390</v>
      </c>
      <c r="B13" s="404">
        <v>-0.20797505113500861</v>
      </c>
      <c r="C13" s="404">
        <v>-0.20326917513346471</v>
      </c>
      <c r="D13" s="404">
        <v>-0.20711361418451385</v>
      </c>
    </row>
    <row r="14" spans="1:4" x14ac:dyDescent="0.2">
      <c r="A14" s="395" t="s">
        <v>223</v>
      </c>
      <c r="B14" s="404">
        <v>-0.36990220514700123</v>
      </c>
      <c r="C14" s="404">
        <v>-0.41999176297696089</v>
      </c>
      <c r="D14" s="404">
        <v>-0.44818851824296485</v>
      </c>
    </row>
    <row r="15" spans="1:4" x14ac:dyDescent="0.2">
      <c r="A15" s="395" t="s">
        <v>391</v>
      </c>
      <c r="B15" s="404">
        <v>-0.57687643534998956</v>
      </c>
      <c r="C15" s="404">
        <v>-0.5796971534546449</v>
      </c>
      <c r="D15" s="404">
        <v>-0.67317549063156845</v>
      </c>
    </row>
    <row r="16" spans="1:4" x14ac:dyDescent="0.2">
      <c r="A16" s="395" t="s">
        <v>392</v>
      </c>
      <c r="B16" s="404">
        <v>-0.26048817321929901</v>
      </c>
      <c r="C16" s="404">
        <v>-0.32344403326410659</v>
      </c>
      <c r="D16" s="404">
        <v>-0.37675542452589256</v>
      </c>
    </row>
    <row r="17" spans="1:4" x14ac:dyDescent="0.2">
      <c r="A17" s="393" t="s">
        <v>335</v>
      </c>
      <c r="B17" s="403">
        <v>-0.45525059781841709</v>
      </c>
      <c r="C17" s="403">
        <v>-0.27167320324150623</v>
      </c>
      <c r="D17" s="403">
        <v>-0.33361594473855893</v>
      </c>
    </row>
    <row r="18" spans="1:4" x14ac:dyDescent="0.2">
      <c r="A18" s="395" t="s">
        <v>393</v>
      </c>
      <c r="B18" s="404">
        <v>-0.19526392896968506</v>
      </c>
      <c r="C18" s="404">
        <v>-0.18118043217387284</v>
      </c>
      <c r="D18" s="404">
        <v>-0.17001163861048452</v>
      </c>
    </row>
    <row r="19" spans="1:4" x14ac:dyDescent="0.2">
      <c r="A19" s="395" t="s">
        <v>394</v>
      </c>
      <c r="B19" s="404">
        <v>-3.7599112573190388E-2</v>
      </c>
      <c r="C19" s="404">
        <v>-2.6801144325714215E-2</v>
      </c>
      <c r="D19" s="404">
        <v>-2.5609180876169223E-2</v>
      </c>
    </row>
    <row r="20" spans="1:4" x14ac:dyDescent="0.2">
      <c r="A20" s="395" t="s">
        <v>395</v>
      </c>
      <c r="B20" s="404">
        <v>-2.8605208351305457E-2</v>
      </c>
      <c r="C20" s="404">
        <v>-9.6645440558512357E-3</v>
      </c>
      <c r="D20" s="404">
        <v>9.042197556541124E-3</v>
      </c>
    </row>
    <row r="21" spans="1:4" x14ac:dyDescent="0.2">
      <c r="A21" s="395" t="s">
        <v>396</v>
      </c>
      <c r="B21" s="404">
        <v>-0.15738282830840433</v>
      </c>
      <c r="C21" s="404">
        <v>-2.1122664467775217E-2</v>
      </c>
      <c r="D21" s="404">
        <v>-0.11652718733882518</v>
      </c>
    </row>
    <row r="22" spans="1:4" x14ac:dyDescent="0.2">
      <c r="A22" s="395" t="s">
        <v>397</v>
      </c>
      <c r="B22" s="404">
        <v>-3.5866837739027581E-2</v>
      </c>
      <c r="C22" s="404">
        <v>-3.2892432718840431E-2</v>
      </c>
      <c r="D22" s="404">
        <v>-3.0498533896965867E-2</v>
      </c>
    </row>
    <row r="23" spans="1:4" x14ac:dyDescent="0.2">
      <c r="A23" s="395" t="s">
        <v>398</v>
      </c>
      <c r="B23" s="404">
        <v>-5.3268187680429965E-4</v>
      </c>
      <c r="C23" s="404">
        <v>-1.1985499452303212E-5</v>
      </c>
      <c r="D23" s="404">
        <v>-1.1601572655352082E-5</v>
      </c>
    </row>
    <row r="24" spans="1:4" x14ac:dyDescent="0.2">
      <c r="A24" s="393" t="s">
        <v>337</v>
      </c>
      <c r="B24" s="403">
        <v>-1.0067517537396582</v>
      </c>
      <c r="C24" s="403">
        <v>-0.783216723381577</v>
      </c>
      <c r="D24" s="403">
        <v>-0.64218943042215426</v>
      </c>
    </row>
    <row r="25" spans="1:4" x14ac:dyDescent="0.2">
      <c r="A25" s="395" t="s">
        <v>399</v>
      </c>
      <c r="B25" s="404">
        <v>-1.1255007682601241</v>
      </c>
      <c r="C25" s="404">
        <v>-0.97524110160763999</v>
      </c>
      <c r="D25" s="404">
        <v>-0.88072494099429111</v>
      </c>
    </row>
    <row r="26" spans="1:4" x14ac:dyDescent="0.2">
      <c r="A26" s="395" t="s">
        <v>400</v>
      </c>
      <c r="B26" s="404">
        <v>0.11874901452046614</v>
      </c>
      <c r="C26" s="404">
        <v>0.19202437822606302</v>
      </c>
      <c r="D26" s="404">
        <v>0.23853551057213679</v>
      </c>
    </row>
    <row r="27" spans="1:4" x14ac:dyDescent="0.2">
      <c r="A27" s="393" t="s">
        <v>339</v>
      </c>
      <c r="B27" s="403">
        <v>-0.11289744300593484</v>
      </c>
      <c r="C27" s="403">
        <v>5.7064991591286293E-2</v>
      </c>
      <c r="D27" s="403">
        <v>4.014112849347045E-2</v>
      </c>
    </row>
    <row r="28" spans="1:4" x14ac:dyDescent="0.2">
      <c r="A28" s="395" t="s">
        <v>401</v>
      </c>
      <c r="B28" s="404">
        <v>0.11842205825528555</v>
      </c>
      <c r="C28" s="404">
        <v>2.4210428596163516E-4</v>
      </c>
      <c r="D28" s="404">
        <v>7.0872207637797478E-3</v>
      </c>
    </row>
    <row r="29" spans="1:4" x14ac:dyDescent="0.2">
      <c r="A29" s="395" t="s">
        <v>402</v>
      </c>
      <c r="B29" s="404">
        <v>-0.10848430584235748</v>
      </c>
      <c r="C29" s="404">
        <v>-1.5105185208635671E-2</v>
      </c>
      <c r="D29" s="404">
        <v>-5.1402092490481346E-2</v>
      </c>
    </row>
    <row r="30" spans="1:4" x14ac:dyDescent="0.2">
      <c r="A30" s="395" t="s">
        <v>403</v>
      </c>
      <c r="B30" s="404">
        <v>8.5152095215170476E-2</v>
      </c>
      <c r="C30" s="404">
        <v>8.7186176084086187E-2</v>
      </c>
      <c r="D30" s="404">
        <v>8.4597382455741804E-2</v>
      </c>
    </row>
    <row r="31" spans="1:4" x14ac:dyDescent="0.2">
      <c r="A31" s="395" t="s">
        <v>404</v>
      </c>
      <c r="B31" s="404">
        <v>-0.2079872906340334</v>
      </c>
      <c r="C31" s="404">
        <v>-1.5258103570125867E-2</v>
      </c>
      <c r="D31" s="404">
        <v>-1.413822355697382E-4</v>
      </c>
    </row>
    <row r="32" spans="1:4" x14ac:dyDescent="0.2">
      <c r="A32" s="393" t="s">
        <v>405</v>
      </c>
      <c r="B32" s="403">
        <v>-0.65424976374112187</v>
      </c>
      <c r="C32" s="403">
        <v>-0.63836588832287933</v>
      </c>
      <c r="D32" s="403">
        <v>-0.23756482154769623</v>
      </c>
    </row>
    <row r="33" spans="1:4" x14ac:dyDescent="0.2">
      <c r="A33" s="395" t="s">
        <v>406</v>
      </c>
      <c r="B33" s="404">
        <v>0.23136965856456129</v>
      </c>
      <c r="C33" s="404">
        <v>0.26933048130013826</v>
      </c>
      <c r="D33" s="404">
        <v>0.25916375182802048</v>
      </c>
    </row>
    <row r="34" spans="1:4" x14ac:dyDescent="0.2">
      <c r="A34" s="395" t="s">
        <v>407</v>
      </c>
      <c r="B34" s="404">
        <v>4.888595506652293E-3</v>
      </c>
      <c r="C34" s="404">
        <v>-4.6679832219396242E-2</v>
      </c>
      <c r="D34" s="404">
        <v>-0.1010734016284279</v>
      </c>
    </row>
    <row r="35" spans="1:4" x14ac:dyDescent="0.2">
      <c r="A35" s="395" t="s">
        <v>408</v>
      </c>
      <c r="B35" s="404">
        <v>-4.1783720116991552E-2</v>
      </c>
      <c r="C35" s="404">
        <v>6.001664073047884E-2</v>
      </c>
      <c r="D35" s="404">
        <v>0.10759333358619839</v>
      </c>
    </row>
    <row r="36" spans="1:4" x14ac:dyDescent="0.2">
      <c r="A36" s="395" t="s">
        <v>409</v>
      </c>
      <c r="B36" s="404">
        <v>-3.9414441194675721E-2</v>
      </c>
      <c r="C36" s="404">
        <v>-6.4447032515327254E-2</v>
      </c>
      <c r="D36" s="404">
        <v>-9.3652148588104403E-2</v>
      </c>
    </row>
    <row r="37" spans="1:4" x14ac:dyDescent="0.2">
      <c r="A37" s="395" t="s">
        <v>410</v>
      </c>
      <c r="B37" s="404">
        <v>-0.38271645128594667</v>
      </c>
      <c r="C37" s="404">
        <v>-0.35707087276912991</v>
      </c>
      <c r="D37" s="404">
        <v>-0.41503186026118094</v>
      </c>
    </row>
    <row r="38" spans="1:4" x14ac:dyDescent="0.2">
      <c r="A38" s="395" t="s">
        <v>411</v>
      </c>
      <c r="B38" s="404">
        <v>-0.42659340521472144</v>
      </c>
      <c r="C38" s="404">
        <v>-0.49951527284964314</v>
      </c>
      <c r="D38" s="404">
        <v>5.4355035157980722E-3</v>
      </c>
    </row>
    <row r="39" spans="1:4" x14ac:dyDescent="0.2">
      <c r="A39" s="393" t="s">
        <v>412</v>
      </c>
      <c r="B39" s="403">
        <v>-9.2758517199502274E-2</v>
      </c>
      <c r="C39" s="403">
        <v>0.19225832393124384</v>
      </c>
      <c r="D39" s="403">
        <v>0.32561026574597113</v>
      </c>
    </row>
    <row r="40" spans="1:4" x14ac:dyDescent="0.2">
      <c r="A40" s="395" t="s">
        <v>413</v>
      </c>
      <c r="B40" s="404">
        <v>-7.6277379902187414E-2</v>
      </c>
      <c r="C40" s="404">
        <v>8.7666185983805406E-2</v>
      </c>
      <c r="D40" s="404">
        <v>0.16775521169677543</v>
      </c>
    </row>
    <row r="41" spans="1:4" x14ac:dyDescent="0.2">
      <c r="A41" s="395" t="s">
        <v>414</v>
      </c>
      <c r="B41" s="404">
        <v>-1.6481137297314853E-2</v>
      </c>
      <c r="C41" s="404">
        <v>0.10459213794743845</v>
      </c>
      <c r="D41" s="404">
        <v>0.1578550540491957</v>
      </c>
    </row>
    <row r="42" spans="1:4" x14ac:dyDescent="0.2">
      <c r="A42" s="393" t="s">
        <v>345</v>
      </c>
      <c r="B42" s="403">
        <v>-0.22519873047753292</v>
      </c>
      <c r="C42" s="403">
        <v>-0.28305295309751488</v>
      </c>
      <c r="D42" s="403">
        <v>-0.22442622282099778</v>
      </c>
    </row>
    <row r="43" spans="1:4" x14ac:dyDescent="0.2">
      <c r="A43" s="395" t="s">
        <v>415</v>
      </c>
      <c r="B43" s="404">
        <v>4.1820215147586999E-2</v>
      </c>
      <c r="C43" s="404">
        <v>-0.10094521884719164</v>
      </c>
      <c r="D43" s="404">
        <v>-3.7802728286919725E-2</v>
      </c>
    </row>
    <row r="44" spans="1:4" x14ac:dyDescent="0.2">
      <c r="A44" s="395" t="s">
        <v>416</v>
      </c>
      <c r="B44" s="404">
        <v>-5.777084753750239E-2</v>
      </c>
      <c r="C44" s="404">
        <v>-5.3491888193017027E-2</v>
      </c>
      <c r="D44" s="404">
        <v>-5.1778403546128463E-2</v>
      </c>
    </row>
    <row r="45" spans="1:4" x14ac:dyDescent="0.2">
      <c r="A45" s="395" t="s">
        <v>417</v>
      </c>
      <c r="B45" s="404">
        <v>-0.17278686325723785</v>
      </c>
      <c r="C45" s="404">
        <v>-9.1674261219185163E-2</v>
      </c>
      <c r="D45" s="404">
        <v>-9.5475343131650278E-2</v>
      </c>
    </row>
    <row r="46" spans="1:4" x14ac:dyDescent="0.2">
      <c r="A46" s="395" t="s">
        <v>418</v>
      </c>
      <c r="B46" s="404">
        <v>-3.6461234830379663E-2</v>
      </c>
      <c r="C46" s="404">
        <v>-3.6941584838121065E-2</v>
      </c>
      <c r="D46" s="404">
        <v>-3.9369747856299292E-2</v>
      </c>
    </row>
    <row r="47" spans="1:4" x14ac:dyDescent="0.2">
      <c r="A47" s="393" t="s">
        <v>419</v>
      </c>
      <c r="B47" s="403">
        <v>-0.2284966552475961</v>
      </c>
      <c r="C47" s="403">
        <v>-0.32806585023365087</v>
      </c>
      <c r="D47" s="403">
        <v>-0.32847694075311823</v>
      </c>
    </row>
    <row r="48" spans="1:4" x14ac:dyDescent="0.2">
      <c r="A48" s="395" t="s">
        <v>420</v>
      </c>
      <c r="B48" s="404">
        <v>-0.12589000559393648</v>
      </c>
      <c r="C48" s="404">
        <v>-0.12043681509253522</v>
      </c>
      <c r="D48" s="404">
        <v>-0.12177718200586862</v>
      </c>
    </row>
    <row r="49" spans="1:4" x14ac:dyDescent="0.2">
      <c r="A49" s="395" t="s">
        <v>422</v>
      </c>
      <c r="B49" s="404">
        <v>-3.1880276683515653E-2</v>
      </c>
      <c r="C49" s="404">
        <v>-3.84990366825702E-3</v>
      </c>
      <c r="D49" s="404">
        <v>-8.2879527280512941E-3</v>
      </c>
    </row>
    <row r="50" spans="1:4" x14ac:dyDescent="0.2">
      <c r="A50" s="395" t="s">
        <v>430</v>
      </c>
      <c r="B50" s="404">
        <v>-0.10448821510435947</v>
      </c>
      <c r="C50" s="404">
        <v>-0.1230522661267365</v>
      </c>
      <c r="D50" s="404">
        <v>-0.12216687889537703</v>
      </c>
    </row>
    <row r="51" spans="1:4" x14ac:dyDescent="0.2">
      <c r="A51" s="395" t="s">
        <v>421</v>
      </c>
      <c r="B51" s="404">
        <v>-2.5333373694122245E-2</v>
      </c>
      <c r="C51" s="404">
        <v>-0.10661124897175885</v>
      </c>
      <c r="D51" s="404">
        <v>-0.10558284902106405</v>
      </c>
    </row>
    <row r="52" spans="1:4" x14ac:dyDescent="0.2">
      <c r="A52" s="395" t="s">
        <v>424</v>
      </c>
      <c r="B52" s="404">
        <v>5.909521582833778E-2</v>
      </c>
      <c r="C52" s="404">
        <v>2.5884383625636703E-2</v>
      </c>
      <c r="D52" s="404">
        <v>2.9337921897242755E-2</v>
      </c>
    </row>
    <row r="53" spans="1:4" ht="13.5" thickBot="1" x14ac:dyDescent="0.25">
      <c r="A53" s="397" t="s">
        <v>425</v>
      </c>
      <c r="B53" s="405">
        <v>-1.6872269496186107E-3</v>
      </c>
      <c r="C53" s="405">
        <v>-1.4078723081682267E-3</v>
      </c>
      <c r="D53" s="405">
        <v>-8.0645449939747429E-4</v>
      </c>
    </row>
    <row r="54" spans="1:4" x14ac:dyDescent="0.2">
      <c r="A54" s="18"/>
      <c r="B54" s="399"/>
      <c r="C54" s="399"/>
      <c r="D54" s="399" t="s">
        <v>371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4CDB-8109-4D73-B2F2-5B9ED9C17200}">
  <dimension ref="A1:K13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J1"/>
    </sheetView>
  </sheetViews>
  <sheetFormatPr defaultRowHeight="15" customHeight="1" x14ac:dyDescent="0.2"/>
  <cols>
    <col min="1" max="1" width="26.5703125" style="153" customWidth="1"/>
    <col min="2" max="11" width="5.7109375" style="153" customWidth="1"/>
    <col min="12" max="261" width="9" style="153"/>
    <col min="262" max="262" width="30.28515625" style="153" bestFit="1" customWidth="1"/>
    <col min="263" max="263" width="8.5703125" style="153" customWidth="1"/>
    <col min="264" max="267" width="10.42578125" style="153" customWidth="1"/>
    <col min="268" max="517" width="9" style="153"/>
    <col min="518" max="518" width="30.28515625" style="153" bestFit="1" customWidth="1"/>
    <col min="519" max="519" width="8.5703125" style="153" customWidth="1"/>
    <col min="520" max="523" width="10.42578125" style="153" customWidth="1"/>
    <col min="524" max="773" width="9" style="153"/>
    <col min="774" max="774" width="30.28515625" style="153" bestFit="1" customWidth="1"/>
    <col min="775" max="775" width="8.5703125" style="153" customWidth="1"/>
    <col min="776" max="779" width="10.42578125" style="153" customWidth="1"/>
    <col min="780" max="1029" width="9" style="153"/>
    <col min="1030" max="1030" width="30.28515625" style="153" bestFit="1" customWidth="1"/>
    <col min="1031" max="1031" width="8.5703125" style="153" customWidth="1"/>
    <col min="1032" max="1035" width="10.42578125" style="153" customWidth="1"/>
    <col min="1036" max="1285" width="9" style="153"/>
    <col min="1286" max="1286" width="30.28515625" style="153" bestFit="1" customWidth="1"/>
    <col min="1287" max="1287" width="8.5703125" style="153" customWidth="1"/>
    <col min="1288" max="1291" width="10.42578125" style="153" customWidth="1"/>
    <col min="1292" max="1541" width="9" style="153"/>
    <col min="1542" max="1542" width="30.28515625" style="153" bestFit="1" customWidth="1"/>
    <col min="1543" max="1543" width="8.5703125" style="153" customWidth="1"/>
    <col min="1544" max="1547" width="10.42578125" style="153" customWidth="1"/>
    <col min="1548" max="1797" width="9" style="153"/>
    <col min="1798" max="1798" width="30.28515625" style="153" bestFit="1" customWidth="1"/>
    <col min="1799" max="1799" width="8.5703125" style="153" customWidth="1"/>
    <col min="1800" max="1803" width="10.42578125" style="153" customWidth="1"/>
    <col min="1804" max="2053" width="9" style="153"/>
    <col min="2054" max="2054" width="30.28515625" style="153" bestFit="1" customWidth="1"/>
    <col min="2055" max="2055" width="8.5703125" style="153" customWidth="1"/>
    <col min="2056" max="2059" width="10.42578125" style="153" customWidth="1"/>
    <col min="2060" max="2309" width="9" style="153"/>
    <col min="2310" max="2310" width="30.28515625" style="153" bestFit="1" customWidth="1"/>
    <col min="2311" max="2311" width="8.5703125" style="153" customWidth="1"/>
    <col min="2312" max="2315" width="10.42578125" style="153" customWidth="1"/>
    <col min="2316" max="2565" width="9" style="153"/>
    <col min="2566" max="2566" width="30.28515625" style="153" bestFit="1" customWidth="1"/>
    <col min="2567" max="2567" width="8.5703125" style="153" customWidth="1"/>
    <col min="2568" max="2571" width="10.42578125" style="153" customWidth="1"/>
    <col min="2572" max="2821" width="9" style="153"/>
    <col min="2822" max="2822" width="30.28515625" style="153" bestFit="1" customWidth="1"/>
    <col min="2823" max="2823" width="8.5703125" style="153" customWidth="1"/>
    <col min="2824" max="2827" width="10.42578125" style="153" customWidth="1"/>
    <col min="2828" max="3077" width="9" style="153"/>
    <col min="3078" max="3078" width="30.28515625" style="153" bestFit="1" customWidth="1"/>
    <col min="3079" max="3079" width="8.5703125" style="153" customWidth="1"/>
    <col min="3080" max="3083" width="10.42578125" style="153" customWidth="1"/>
    <col min="3084" max="3333" width="9" style="153"/>
    <col min="3334" max="3334" width="30.28515625" style="153" bestFit="1" customWidth="1"/>
    <col min="3335" max="3335" width="8.5703125" style="153" customWidth="1"/>
    <col min="3336" max="3339" width="10.42578125" style="153" customWidth="1"/>
    <col min="3340" max="3589" width="9" style="153"/>
    <col min="3590" max="3590" width="30.28515625" style="153" bestFit="1" customWidth="1"/>
    <col min="3591" max="3591" width="8.5703125" style="153" customWidth="1"/>
    <col min="3592" max="3595" width="10.42578125" style="153" customWidth="1"/>
    <col min="3596" max="3845" width="9" style="153"/>
    <col min="3846" max="3846" width="30.28515625" style="153" bestFit="1" customWidth="1"/>
    <col min="3847" max="3847" width="8.5703125" style="153" customWidth="1"/>
    <col min="3848" max="3851" width="10.42578125" style="153" customWidth="1"/>
    <col min="3852" max="4101" width="9" style="153"/>
    <col min="4102" max="4102" width="30.28515625" style="153" bestFit="1" customWidth="1"/>
    <col min="4103" max="4103" width="8.5703125" style="153" customWidth="1"/>
    <col min="4104" max="4107" width="10.42578125" style="153" customWidth="1"/>
    <col min="4108" max="4357" width="9" style="153"/>
    <col min="4358" max="4358" width="30.28515625" style="153" bestFit="1" customWidth="1"/>
    <col min="4359" max="4359" width="8.5703125" style="153" customWidth="1"/>
    <col min="4360" max="4363" width="10.42578125" style="153" customWidth="1"/>
    <col min="4364" max="4613" width="9" style="153"/>
    <col min="4614" max="4614" width="30.28515625" style="153" bestFit="1" customWidth="1"/>
    <col min="4615" max="4615" width="8.5703125" style="153" customWidth="1"/>
    <col min="4616" max="4619" width="10.42578125" style="153" customWidth="1"/>
    <col min="4620" max="4869" width="9" style="153"/>
    <col min="4870" max="4870" width="30.28515625" style="153" bestFit="1" customWidth="1"/>
    <col min="4871" max="4871" width="8.5703125" style="153" customWidth="1"/>
    <col min="4872" max="4875" width="10.42578125" style="153" customWidth="1"/>
    <col min="4876" max="5125" width="9" style="153"/>
    <col min="5126" max="5126" width="30.28515625" style="153" bestFit="1" customWidth="1"/>
    <col min="5127" max="5127" width="8.5703125" style="153" customWidth="1"/>
    <col min="5128" max="5131" width="10.42578125" style="153" customWidth="1"/>
    <col min="5132" max="5381" width="9" style="153"/>
    <col min="5382" max="5382" width="30.28515625" style="153" bestFit="1" customWidth="1"/>
    <col min="5383" max="5383" width="8.5703125" style="153" customWidth="1"/>
    <col min="5384" max="5387" width="10.42578125" style="153" customWidth="1"/>
    <col min="5388" max="5637" width="9" style="153"/>
    <col min="5638" max="5638" width="30.28515625" style="153" bestFit="1" customWidth="1"/>
    <col min="5639" max="5639" width="8.5703125" style="153" customWidth="1"/>
    <col min="5640" max="5643" width="10.42578125" style="153" customWidth="1"/>
    <col min="5644" max="5893" width="9" style="153"/>
    <col min="5894" max="5894" width="30.28515625" style="153" bestFit="1" customWidth="1"/>
    <col min="5895" max="5895" width="8.5703125" style="153" customWidth="1"/>
    <col min="5896" max="5899" width="10.42578125" style="153" customWidth="1"/>
    <col min="5900" max="6149" width="9" style="153"/>
    <col min="6150" max="6150" width="30.28515625" style="153" bestFit="1" customWidth="1"/>
    <col min="6151" max="6151" width="8.5703125" style="153" customWidth="1"/>
    <col min="6152" max="6155" width="10.42578125" style="153" customWidth="1"/>
    <col min="6156" max="6405" width="9" style="153"/>
    <col min="6406" max="6406" width="30.28515625" style="153" bestFit="1" customWidth="1"/>
    <col min="6407" max="6407" width="8.5703125" style="153" customWidth="1"/>
    <col min="6408" max="6411" width="10.42578125" style="153" customWidth="1"/>
    <col min="6412" max="6661" width="9" style="153"/>
    <col min="6662" max="6662" width="30.28515625" style="153" bestFit="1" customWidth="1"/>
    <col min="6663" max="6663" width="8.5703125" style="153" customWidth="1"/>
    <col min="6664" max="6667" width="10.42578125" style="153" customWidth="1"/>
    <col min="6668" max="6917" width="9" style="153"/>
    <col min="6918" max="6918" width="30.28515625" style="153" bestFit="1" customWidth="1"/>
    <col min="6919" max="6919" width="8.5703125" style="153" customWidth="1"/>
    <col min="6920" max="6923" width="10.42578125" style="153" customWidth="1"/>
    <col min="6924" max="7173" width="9" style="153"/>
    <col min="7174" max="7174" width="30.28515625" style="153" bestFit="1" customWidth="1"/>
    <col min="7175" max="7175" width="8.5703125" style="153" customWidth="1"/>
    <col min="7176" max="7179" width="10.42578125" style="153" customWidth="1"/>
    <col min="7180" max="7429" width="9" style="153"/>
    <col min="7430" max="7430" width="30.28515625" style="153" bestFit="1" customWidth="1"/>
    <col min="7431" max="7431" width="8.5703125" style="153" customWidth="1"/>
    <col min="7432" max="7435" width="10.42578125" style="153" customWidth="1"/>
    <col min="7436" max="7685" width="9" style="153"/>
    <col min="7686" max="7686" width="30.28515625" style="153" bestFit="1" customWidth="1"/>
    <col min="7687" max="7687" width="8.5703125" style="153" customWidth="1"/>
    <col min="7688" max="7691" width="10.42578125" style="153" customWidth="1"/>
    <col min="7692" max="7941" width="9" style="153"/>
    <col min="7942" max="7942" width="30.28515625" style="153" bestFit="1" customWidth="1"/>
    <col min="7943" max="7943" width="8.5703125" style="153" customWidth="1"/>
    <col min="7944" max="7947" width="10.42578125" style="153" customWidth="1"/>
    <col min="7948" max="8197" width="9" style="153"/>
    <col min="8198" max="8198" width="30.28515625" style="153" bestFit="1" customWidth="1"/>
    <col min="8199" max="8199" width="8.5703125" style="153" customWidth="1"/>
    <col min="8200" max="8203" width="10.42578125" style="153" customWidth="1"/>
    <col min="8204" max="8453" width="9" style="153"/>
    <col min="8454" max="8454" width="30.28515625" style="153" bestFit="1" customWidth="1"/>
    <col min="8455" max="8455" width="8.5703125" style="153" customWidth="1"/>
    <col min="8456" max="8459" width="10.42578125" style="153" customWidth="1"/>
    <col min="8460" max="8709" width="9" style="153"/>
    <col min="8710" max="8710" width="30.28515625" style="153" bestFit="1" customWidth="1"/>
    <col min="8711" max="8711" width="8.5703125" style="153" customWidth="1"/>
    <col min="8712" max="8715" width="10.42578125" style="153" customWidth="1"/>
    <col min="8716" max="8965" width="9" style="153"/>
    <col min="8966" max="8966" width="30.28515625" style="153" bestFit="1" customWidth="1"/>
    <col min="8967" max="8967" width="8.5703125" style="153" customWidth="1"/>
    <col min="8968" max="8971" width="10.42578125" style="153" customWidth="1"/>
    <col min="8972" max="9221" width="9" style="153"/>
    <col min="9222" max="9222" width="30.28515625" style="153" bestFit="1" customWidth="1"/>
    <col min="9223" max="9223" width="8.5703125" style="153" customWidth="1"/>
    <col min="9224" max="9227" width="10.42578125" style="153" customWidth="1"/>
    <col min="9228" max="9477" width="9" style="153"/>
    <col min="9478" max="9478" width="30.28515625" style="153" bestFit="1" customWidth="1"/>
    <col min="9479" max="9479" width="8.5703125" style="153" customWidth="1"/>
    <col min="9480" max="9483" width="10.42578125" style="153" customWidth="1"/>
    <col min="9484" max="9733" width="9" style="153"/>
    <col min="9734" max="9734" width="30.28515625" style="153" bestFit="1" customWidth="1"/>
    <col min="9735" max="9735" width="8.5703125" style="153" customWidth="1"/>
    <col min="9736" max="9739" width="10.42578125" style="153" customWidth="1"/>
    <col min="9740" max="9989" width="9" style="153"/>
    <col min="9990" max="9990" width="30.28515625" style="153" bestFit="1" customWidth="1"/>
    <col min="9991" max="9991" width="8.5703125" style="153" customWidth="1"/>
    <col min="9992" max="9995" width="10.42578125" style="153" customWidth="1"/>
    <col min="9996" max="10245" width="9" style="153"/>
    <col min="10246" max="10246" width="30.28515625" style="153" bestFit="1" customWidth="1"/>
    <col min="10247" max="10247" width="8.5703125" style="153" customWidth="1"/>
    <col min="10248" max="10251" width="10.42578125" style="153" customWidth="1"/>
    <col min="10252" max="10501" width="9" style="153"/>
    <col min="10502" max="10502" width="30.28515625" style="153" bestFit="1" customWidth="1"/>
    <col min="10503" max="10503" width="8.5703125" style="153" customWidth="1"/>
    <col min="10504" max="10507" width="10.42578125" style="153" customWidth="1"/>
    <col min="10508" max="10757" width="9" style="153"/>
    <col min="10758" max="10758" width="30.28515625" style="153" bestFit="1" customWidth="1"/>
    <col min="10759" max="10759" width="8.5703125" style="153" customWidth="1"/>
    <col min="10760" max="10763" width="10.42578125" style="153" customWidth="1"/>
    <col min="10764" max="11013" width="9" style="153"/>
    <col min="11014" max="11014" width="30.28515625" style="153" bestFit="1" customWidth="1"/>
    <col min="11015" max="11015" width="8.5703125" style="153" customWidth="1"/>
    <col min="11016" max="11019" width="10.42578125" style="153" customWidth="1"/>
    <col min="11020" max="11269" width="9" style="153"/>
    <col min="11270" max="11270" width="30.28515625" style="153" bestFit="1" customWidth="1"/>
    <col min="11271" max="11271" width="8.5703125" style="153" customWidth="1"/>
    <col min="11272" max="11275" width="10.42578125" style="153" customWidth="1"/>
    <col min="11276" max="11525" width="9" style="153"/>
    <col min="11526" max="11526" width="30.28515625" style="153" bestFit="1" customWidth="1"/>
    <col min="11527" max="11527" width="8.5703125" style="153" customWidth="1"/>
    <col min="11528" max="11531" width="10.42578125" style="153" customWidth="1"/>
    <col min="11532" max="11781" width="9" style="153"/>
    <col min="11782" max="11782" width="30.28515625" style="153" bestFit="1" customWidth="1"/>
    <col min="11783" max="11783" width="8.5703125" style="153" customWidth="1"/>
    <col min="11784" max="11787" width="10.42578125" style="153" customWidth="1"/>
    <col min="11788" max="12037" width="9" style="153"/>
    <col min="12038" max="12038" width="30.28515625" style="153" bestFit="1" customWidth="1"/>
    <col min="12039" max="12039" width="8.5703125" style="153" customWidth="1"/>
    <col min="12040" max="12043" width="10.42578125" style="153" customWidth="1"/>
    <col min="12044" max="12293" width="9" style="153"/>
    <col min="12294" max="12294" width="30.28515625" style="153" bestFit="1" customWidth="1"/>
    <col min="12295" max="12295" width="8.5703125" style="153" customWidth="1"/>
    <col min="12296" max="12299" width="10.42578125" style="153" customWidth="1"/>
    <col min="12300" max="12549" width="9" style="153"/>
    <col min="12550" max="12550" width="30.28515625" style="153" bestFit="1" customWidth="1"/>
    <col min="12551" max="12551" width="8.5703125" style="153" customWidth="1"/>
    <col min="12552" max="12555" width="10.42578125" style="153" customWidth="1"/>
    <col min="12556" max="12805" width="9" style="153"/>
    <col min="12806" max="12806" width="30.28515625" style="153" bestFit="1" customWidth="1"/>
    <col min="12807" max="12807" width="8.5703125" style="153" customWidth="1"/>
    <col min="12808" max="12811" width="10.42578125" style="153" customWidth="1"/>
    <col min="12812" max="13061" width="9" style="153"/>
    <col min="13062" max="13062" width="30.28515625" style="153" bestFit="1" customWidth="1"/>
    <col min="13063" max="13063" width="8.5703125" style="153" customWidth="1"/>
    <col min="13064" max="13067" width="10.42578125" style="153" customWidth="1"/>
    <col min="13068" max="13317" width="9" style="153"/>
    <col min="13318" max="13318" width="30.28515625" style="153" bestFit="1" customWidth="1"/>
    <col min="13319" max="13319" width="8.5703125" style="153" customWidth="1"/>
    <col min="13320" max="13323" width="10.42578125" style="153" customWidth="1"/>
    <col min="13324" max="13573" width="9" style="153"/>
    <col min="13574" max="13574" width="30.28515625" style="153" bestFit="1" customWidth="1"/>
    <col min="13575" max="13575" width="8.5703125" style="153" customWidth="1"/>
    <col min="13576" max="13579" width="10.42578125" style="153" customWidth="1"/>
    <col min="13580" max="13829" width="9" style="153"/>
    <col min="13830" max="13830" width="30.28515625" style="153" bestFit="1" customWidth="1"/>
    <col min="13831" max="13831" width="8.5703125" style="153" customWidth="1"/>
    <col min="13832" max="13835" width="10.42578125" style="153" customWidth="1"/>
    <col min="13836" max="14085" width="9" style="153"/>
    <col min="14086" max="14086" width="30.28515625" style="153" bestFit="1" customWidth="1"/>
    <col min="14087" max="14087" width="8.5703125" style="153" customWidth="1"/>
    <col min="14088" max="14091" width="10.42578125" style="153" customWidth="1"/>
    <col min="14092" max="14341" width="9" style="153"/>
    <col min="14342" max="14342" width="30.28515625" style="153" bestFit="1" customWidth="1"/>
    <col min="14343" max="14343" width="8.5703125" style="153" customWidth="1"/>
    <col min="14344" max="14347" width="10.42578125" style="153" customWidth="1"/>
    <col min="14348" max="14597" width="9" style="153"/>
    <col min="14598" max="14598" width="30.28515625" style="153" bestFit="1" customWidth="1"/>
    <col min="14599" max="14599" width="8.5703125" style="153" customWidth="1"/>
    <col min="14600" max="14603" width="10.42578125" style="153" customWidth="1"/>
    <col min="14604" max="14853" width="9" style="153"/>
    <col min="14854" max="14854" width="30.28515625" style="153" bestFit="1" customWidth="1"/>
    <col min="14855" max="14855" width="8.5703125" style="153" customWidth="1"/>
    <col min="14856" max="14859" width="10.42578125" style="153" customWidth="1"/>
    <col min="14860" max="15109" width="9" style="153"/>
    <col min="15110" max="15110" width="30.28515625" style="153" bestFit="1" customWidth="1"/>
    <col min="15111" max="15111" width="8.5703125" style="153" customWidth="1"/>
    <col min="15112" max="15115" width="10.42578125" style="153" customWidth="1"/>
    <col min="15116" max="15365" width="9" style="153"/>
    <col min="15366" max="15366" width="30.28515625" style="153" bestFit="1" customWidth="1"/>
    <col min="15367" max="15367" width="8.5703125" style="153" customWidth="1"/>
    <col min="15368" max="15371" width="10.42578125" style="153" customWidth="1"/>
    <col min="15372" max="15621" width="9" style="153"/>
    <col min="15622" max="15622" width="30.28515625" style="153" bestFit="1" customWidth="1"/>
    <col min="15623" max="15623" width="8.5703125" style="153" customWidth="1"/>
    <col min="15624" max="15627" width="10.42578125" style="153" customWidth="1"/>
    <col min="15628" max="15877" width="9" style="153"/>
    <col min="15878" max="15878" width="30.28515625" style="153" bestFit="1" customWidth="1"/>
    <col min="15879" max="15879" width="8.5703125" style="153" customWidth="1"/>
    <col min="15880" max="15883" width="10.42578125" style="153" customWidth="1"/>
    <col min="15884" max="16133" width="9" style="153"/>
    <col min="16134" max="16134" width="30.28515625" style="153" bestFit="1" customWidth="1"/>
    <col min="16135" max="16135" width="8.5703125" style="153" customWidth="1"/>
    <col min="16136" max="16139" width="10.42578125" style="153" customWidth="1"/>
    <col min="16140" max="16384" width="9" style="153"/>
  </cols>
  <sheetData>
    <row r="1" spans="1:11" ht="15" customHeight="1" thickBot="1" x14ac:dyDescent="0.25">
      <c r="A1" s="439" t="s">
        <v>99</v>
      </c>
      <c r="B1" s="439"/>
      <c r="C1" s="439"/>
      <c r="D1" s="439"/>
      <c r="E1" s="439"/>
      <c r="F1" s="439"/>
      <c r="G1" s="439"/>
      <c r="H1" s="439"/>
      <c r="I1" s="439"/>
      <c r="J1" s="439"/>
      <c r="K1" s="152"/>
    </row>
    <row r="2" spans="1:11" ht="28.5" customHeight="1" x14ac:dyDescent="0.2">
      <c r="A2" s="440" t="s">
        <v>100</v>
      </c>
      <c r="B2" s="154" t="s">
        <v>101</v>
      </c>
      <c r="C2" s="440" t="s">
        <v>102</v>
      </c>
      <c r="D2" s="440"/>
      <c r="E2" s="440"/>
      <c r="F2" s="440"/>
      <c r="G2" s="440"/>
      <c r="H2" s="440"/>
      <c r="I2" s="440"/>
      <c r="J2" s="440"/>
      <c r="K2" s="155"/>
    </row>
    <row r="3" spans="1:11" ht="12.75" x14ac:dyDescent="0.2">
      <c r="A3" s="441"/>
      <c r="B3" s="156">
        <v>2019</v>
      </c>
      <c r="C3" s="441">
        <v>2020</v>
      </c>
      <c r="D3" s="441"/>
      <c r="E3" s="441">
        <v>2021</v>
      </c>
      <c r="F3" s="441"/>
      <c r="G3" s="441">
        <v>2022</v>
      </c>
      <c r="H3" s="441"/>
      <c r="I3" s="441">
        <v>2023</v>
      </c>
      <c r="J3" s="441"/>
      <c r="K3" s="155"/>
    </row>
    <row r="4" spans="1:11" ht="12.75" x14ac:dyDescent="0.2">
      <c r="A4" s="157" t="s">
        <v>103</v>
      </c>
      <c r="B4" s="158">
        <v>2.3985688583485931</v>
      </c>
      <c r="C4" s="159">
        <v>-9.8424007226474703</v>
      </c>
      <c r="D4" s="160">
        <v>-2.6223962187248535</v>
      </c>
      <c r="E4" s="161">
        <v>7.582126844930559</v>
      </c>
      <c r="F4" s="160">
        <v>0.78382126242533268</v>
      </c>
      <c r="G4" s="162">
        <v>1.7601867587920816</v>
      </c>
      <c r="H4" s="160">
        <v>-2.3202444772017605</v>
      </c>
      <c r="I4" s="163">
        <v>3.4810994386939242</v>
      </c>
      <c r="J4" s="160">
        <v>0.33037302874840968</v>
      </c>
      <c r="K4" s="160"/>
    </row>
    <row r="5" spans="1:11" ht="12.75" x14ac:dyDescent="0.2">
      <c r="A5" s="164" t="s">
        <v>104</v>
      </c>
      <c r="B5" s="165">
        <v>2.1344374094507623</v>
      </c>
      <c r="C5" s="166">
        <v>-7.0028708490034948</v>
      </c>
      <c r="D5" s="167">
        <v>1.3489228186308058</v>
      </c>
      <c r="E5" s="168">
        <v>5.3857373628672489</v>
      </c>
      <c r="F5" s="167">
        <v>-2.4077006055828187</v>
      </c>
      <c r="G5" s="169">
        <v>1.4133544325643843</v>
      </c>
      <c r="H5" s="167">
        <v>-2.7012942641524873</v>
      </c>
      <c r="I5" s="170">
        <v>2.4477755315984284</v>
      </c>
      <c r="J5" s="160">
        <v>-0.42452124972855998</v>
      </c>
      <c r="K5" s="160"/>
    </row>
    <row r="6" spans="1:11" ht="24" x14ac:dyDescent="0.2">
      <c r="A6" s="164" t="s">
        <v>105</v>
      </c>
      <c r="B6" s="165">
        <v>4.6168080812985179</v>
      </c>
      <c r="C6" s="166">
        <v>2.2059087021659041</v>
      </c>
      <c r="D6" s="167">
        <v>0.3631538011443336</v>
      </c>
      <c r="E6" s="168">
        <v>-1.6853512006704818</v>
      </c>
      <c r="F6" s="167">
        <v>-1.8488467968392763</v>
      </c>
      <c r="G6" s="169">
        <v>-0.3328611845563878</v>
      </c>
      <c r="H6" s="167">
        <v>-2.1104359539720341</v>
      </c>
      <c r="I6" s="170">
        <v>1.6268338246309577</v>
      </c>
      <c r="J6" s="160">
        <v>-0.92582691141189777</v>
      </c>
      <c r="K6" s="160"/>
    </row>
    <row r="7" spans="1:11" ht="12.75" x14ac:dyDescent="0.2">
      <c r="A7" s="164" t="s">
        <v>106</v>
      </c>
      <c r="B7" s="165">
        <v>6.7536810986904783</v>
      </c>
      <c r="C7" s="166">
        <v>-21.673091660910238</v>
      </c>
      <c r="D7" s="167">
        <v>-1.3939654123929515</v>
      </c>
      <c r="E7" s="168">
        <v>13.397676030898499</v>
      </c>
      <c r="F7" s="167">
        <v>-3.6521794299594994</v>
      </c>
      <c r="G7" s="169">
        <v>2.6551484452905338</v>
      </c>
      <c r="H7" s="167">
        <v>-2.5777396187425472</v>
      </c>
      <c r="I7" s="170">
        <v>6.3025390880032672</v>
      </c>
      <c r="J7" s="160">
        <v>0.48571016697367408</v>
      </c>
      <c r="K7" s="160"/>
    </row>
    <row r="8" spans="1:11" ht="24" x14ac:dyDescent="0.2">
      <c r="A8" s="164" t="s">
        <v>107</v>
      </c>
      <c r="B8" s="165">
        <v>1.7234748609796791</v>
      </c>
      <c r="C8" s="166">
        <v>-19.071810222461917</v>
      </c>
      <c r="D8" s="167">
        <v>2.3195239099569669</v>
      </c>
      <c r="E8" s="168">
        <v>16.476526639005741</v>
      </c>
      <c r="F8" s="167">
        <v>-1.0844515315910463</v>
      </c>
      <c r="G8" s="169">
        <v>6.4274200652121527</v>
      </c>
      <c r="H8" s="167">
        <v>-3.8909314419677266E-2</v>
      </c>
      <c r="I8" s="170">
        <v>4.9827846051618163</v>
      </c>
      <c r="J8" s="160">
        <v>1.3612942032505071</v>
      </c>
      <c r="K8" s="160"/>
    </row>
    <row r="9" spans="1:11" ht="24" x14ac:dyDescent="0.2">
      <c r="A9" s="171" t="s">
        <v>108</v>
      </c>
      <c r="B9" s="172">
        <v>2.5529214166522651</v>
      </c>
      <c r="C9" s="173">
        <v>-16.631629726001897</v>
      </c>
      <c r="D9" s="174">
        <v>8.9080462017411683</v>
      </c>
      <c r="E9" s="175">
        <v>12.628860336619141</v>
      </c>
      <c r="F9" s="174">
        <v>-6.390195468406823</v>
      </c>
      <c r="G9" s="176">
        <v>4.5270070869508183</v>
      </c>
      <c r="H9" s="174">
        <v>-2.0135462522031133</v>
      </c>
      <c r="I9" s="177">
        <v>4.1035897303987268</v>
      </c>
      <c r="J9" s="178">
        <v>0.10069760754209955</v>
      </c>
      <c r="K9" s="160"/>
    </row>
    <row r="10" spans="1:11" ht="24" x14ac:dyDescent="0.2">
      <c r="A10" s="164" t="s">
        <v>109</v>
      </c>
      <c r="B10" s="165">
        <v>8.846597498889075</v>
      </c>
      <c r="C10" s="166">
        <v>-0.5176909615367542</v>
      </c>
      <c r="D10" s="167">
        <v>1.7511257981335571</v>
      </c>
      <c r="E10" s="168">
        <v>3.9419455668266545</v>
      </c>
      <c r="F10" s="167">
        <v>-1.7157861194112778</v>
      </c>
      <c r="G10" s="169">
        <v>3.8018251267710523</v>
      </c>
      <c r="H10" s="167">
        <v>-2.112577688474726</v>
      </c>
      <c r="I10" s="170">
        <v>4.2699504501994445</v>
      </c>
      <c r="J10" s="160">
        <v>-0.87626183319688966</v>
      </c>
      <c r="K10" s="160"/>
    </row>
    <row r="11" spans="1:11" ht="12.75" x14ac:dyDescent="0.2">
      <c r="A11" s="164" t="s">
        <v>110</v>
      </c>
      <c r="B11" s="165">
        <v>2.6775097969561568</v>
      </c>
      <c r="C11" s="166">
        <v>1.8133146962845847</v>
      </c>
      <c r="D11" s="167">
        <v>0.15070007564019772</v>
      </c>
      <c r="E11" s="168">
        <v>0.29700046449101514</v>
      </c>
      <c r="F11" s="167">
        <v>0.12304390670505594</v>
      </c>
      <c r="G11" s="169">
        <v>1.2904325768344105</v>
      </c>
      <c r="H11" s="167">
        <v>-0.64032814244630032</v>
      </c>
      <c r="I11" s="170">
        <v>0.95562295411415477</v>
      </c>
      <c r="J11" s="160">
        <v>-1.0578457173117561</v>
      </c>
      <c r="K11" s="160"/>
    </row>
    <row r="12" spans="1:11" ht="12.75" x14ac:dyDescent="0.2">
      <c r="A12" s="171" t="s">
        <v>111</v>
      </c>
      <c r="B12" s="172">
        <v>2.0678306641096933</v>
      </c>
      <c r="C12" s="173">
        <v>-9.0817304200644262</v>
      </c>
      <c r="D12" s="174">
        <v>-1.9576810556417126</v>
      </c>
      <c r="E12" s="175">
        <v>-4.1597135147452002</v>
      </c>
      <c r="F12" s="174">
        <v>-1.1989896974859193</v>
      </c>
      <c r="G12" s="176">
        <v>-4.3730049068186005</v>
      </c>
      <c r="H12" s="174">
        <v>-3.0682274944863641</v>
      </c>
      <c r="I12" s="177">
        <v>-3.1620937993961595</v>
      </c>
      <c r="J12" s="178">
        <v>-2.6977447709888969</v>
      </c>
      <c r="K12" s="160"/>
    </row>
    <row r="13" spans="1:11" ht="15" customHeight="1" x14ac:dyDescent="0.2">
      <c r="A13" s="438" t="s">
        <v>112</v>
      </c>
      <c r="B13" s="438"/>
      <c r="C13" s="438"/>
      <c r="D13" s="438"/>
      <c r="E13" s="438"/>
      <c r="F13" s="438"/>
      <c r="G13" s="438"/>
      <c r="H13" s="438"/>
      <c r="I13" s="438"/>
      <c r="J13" s="438"/>
      <c r="K13" s="179"/>
    </row>
  </sheetData>
  <mergeCells count="8">
    <mergeCell ref="A13:J13"/>
    <mergeCell ref="A1:J1"/>
    <mergeCell ref="A2:A3"/>
    <mergeCell ref="C2:J2"/>
    <mergeCell ref="C3:D3"/>
    <mergeCell ref="E3:F3"/>
    <mergeCell ref="G3:H3"/>
    <mergeCell ref="I3:J3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"/>
  <sheetViews>
    <sheetView showGridLines="0" workbookViewId="0">
      <selection sqref="A1:I1"/>
    </sheetView>
  </sheetViews>
  <sheetFormatPr defaultColWidth="9.140625" defaultRowHeight="15" customHeight="1" x14ac:dyDescent="0.25"/>
  <cols>
    <col min="1" max="1" width="40.85546875" style="145" customWidth="1"/>
    <col min="2" max="6" width="7.85546875" style="145" customWidth="1"/>
    <col min="7" max="9" width="7.85546875" style="65" customWidth="1"/>
    <col min="10" max="16384" width="9.140625" style="65"/>
  </cols>
  <sheetData>
    <row r="1" spans="1:9" ht="15" customHeight="1" x14ac:dyDescent="0.25">
      <c r="A1" s="443" t="s">
        <v>276</v>
      </c>
      <c r="B1" s="443"/>
      <c r="C1" s="443"/>
      <c r="D1" s="443"/>
      <c r="E1" s="443"/>
      <c r="F1" s="443"/>
      <c r="G1" s="443"/>
      <c r="H1" s="443"/>
      <c r="I1" s="443"/>
    </row>
    <row r="2" spans="1:9" ht="15" customHeight="1" x14ac:dyDescent="0.25">
      <c r="A2" s="296"/>
      <c r="B2" s="442">
        <v>2020</v>
      </c>
      <c r="C2" s="442"/>
      <c r="D2" s="442">
        <v>2021</v>
      </c>
      <c r="E2" s="442"/>
      <c r="F2" s="442">
        <v>2022</v>
      </c>
      <c r="G2" s="442"/>
      <c r="H2" s="442">
        <v>2023</v>
      </c>
      <c r="I2" s="442"/>
    </row>
    <row r="3" spans="1:9" ht="15" customHeight="1" x14ac:dyDescent="0.25">
      <c r="A3" s="297" t="s">
        <v>214</v>
      </c>
      <c r="B3" s="298">
        <v>5483.6069599885177</v>
      </c>
      <c r="C3" s="299" t="s">
        <v>228</v>
      </c>
      <c r="D3" s="300">
        <v>5908.9732403216422</v>
      </c>
      <c r="E3" s="301" t="s">
        <v>229</v>
      </c>
      <c r="F3" s="298">
        <v>6302.657796915717</v>
      </c>
      <c r="G3" s="301" t="s">
        <v>230</v>
      </c>
      <c r="H3" s="298">
        <v>6735.0641116090301</v>
      </c>
      <c r="I3" s="302" t="s">
        <v>231</v>
      </c>
    </row>
    <row r="4" spans="1:9" ht="15" customHeight="1" x14ac:dyDescent="0.25">
      <c r="A4" s="303" t="s">
        <v>215</v>
      </c>
      <c r="B4" s="304">
        <v>3355.0159599885178</v>
      </c>
      <c r="C4" s="305" t="s">
        <v>232</v>
      </c>
      <c r="D4" s="306">
        <v>3495.8652403216424</v>
      </c>
      <c r="E4" s="307" t="s">
        <v>233</v>
      </c>
      <c r="F4" s="304">
        <v>3717.0227969157172</v>
      </c>
      <c r="G4" s="307" t="s">
        <v>234</v>
      </c>
      <c r="H4" s="304">
        <v>3951.8081116090311</v>
      </c>
      <c r="I4" s="308" t="s">
        <v>235</v>
      </c>
    </row>
    <row r="5" spans="1:9" ht="15" customHeight="1" x14ac:dyDescent="0.25">
      <c r="A5" s="303" t="s">
        <v>216</v>
      </c>
      <c r="B5" s="304">
        <v>1895.3630000000001</v>
      </c>
      <c r="C5" s="308" t="s">
        <v>236</v>
      </c>
      <c r="D5" s="306">
        <v>2169.0100000000002</v>
      </c>
      <c r="E5" s="309" t="s">
        <v>237</v>
      </c>
      <c r="F5" s="304">
        <v>2329.643</v>
      </c>
      <c r="G5" s="309" t="s">
        <v>238</v>
      </c>
      <c r="H5" s="304">
        <v>2520.288</v>
      </c>
      <c r="I5" s="305" t="s">
        <v>239</v>
      </c>
    </row>
    <row r="6" spans="1:9" ht="15" customHeight="1" x14ac:dyDescent="0.25">
      <c r="A6" s="303" t="s">
        <v>217</v>
      </c>
      <c r="B6" s="304">
        <v>233.22800000000001</v>
      </c>
      <c r="C6" s="305" t="s">
        <v>240</v>
      </c>
      <c r="D6" s="306">
        <v>244.09800000000001</v>
      </c>
      <c r="E6" s="309" t="s">
        <v>241</v>
      </c>
      <c r="F6" s="304">
        <v>255.99199999999999</v>
      </c>
      <c r="G6" s="309" t="s">
        <v>242</v>
      </c>
      <c r="H6" s="304">
        <v>262.96800000000002</v>
      </c>
      <c r="I6" s="305" t="s">
        <v>243</v>
      </c>
    </row>
    <row r="7" spans="1:9" ht="15" customHeight="1" x14ac:dyDescent="0.25">
      <c r="A7" s="297" t="s">
        <v>218</v>
      </c>
      <c r="B7" s="298">
        <v>8546.3130000000001</v>
      </c>
      <c r="C7" s="302" t="s">
        <v>244</v>
      </c>
      <c r="D7" s="300">
        <v>8983.2890000000007</v>
      </c>
      <c r="E7" s="301" t="s">
        <v>245</v>
      </c>
      <c r="F7" s="298">
        <v>9154.0990000000002</v>
      </c>
      <c r="G7" s="310" t="s">
        <v>246</v>
      </c>
      <c r="H7" s="298">
        <v>9558.0349999999999</v>
      </c>
      <c r="I7" s="299" t="s">
        <v>247</v>
      </c>
    </row>
    <row r="8" spans="1:9" ht="15" customHeight="1" x14ac:dyDescent="0.25">
      <c r="A8" s="303" t="s">
        <v>219</v>
      </c>
      <c r="B8" s="304">
        <v>6338.1989999999996</v>
      </c>
      <c r="C8" s="305" t="s">
        <v>248</v>
      </c>
      <c r="D8" s="306">
        <v>6655.0039999999999</v>
      </c>
      <c r="E8" s="309" t="s">
        <v>249</v>
      </c>
      <c r="F8" s="304">
        <v>6801.9279999999999</v>
      </c>
      <c r="G8" s="307" t="s">
        <v>250</v>
      </c>
      <c r="H8" s="304">
        <v>7158.268</v>
      </c>
      <c r="I8" s="308" t="s">
        <v>251</v>
      </c>
    </row>
    <row r="9" spans="1:9" ht="15" customHeight="1" x14ac:dyDescent="0.25">
      <c r="A9" s="303" t="s">
        <v>220</v>
      </c>
      <c r="B9" s="304">
        <v>2208.114</v>
      </c>
      <c r="C9" s="308" t="s">
        <v>252</v>
      </c>
      <c r="D9" s="306">
        <v>2328.2849999999999</v>
      </c>
      <c r="E9" s="307" t="s">
        <v>253</v>
      </c>
      <c r="F9" s="304">
        <v>2352.1709999999998</v>
      </c>
      <c r="G9" s="307" t="s">
        <v>254</v>
      </c>
      <c r="H9" s="304">
        <v>2399.7669999999998</v>
      </c>
      <c r="I9" s="308" t="s">
        <v>255</v>
      </c>
    </row>
    <row r="10" spans="1:9" ht="15" customHeight="1" x14ac:dyDescent="0.25">
      <c r="A10" s="297" t="s">
        <v>221</v>
      </c>
      <c r="B10" s="298">
        <v>20.398165326752</v>
      </c>
      <c r="C10" s="302" t="s">
        <v>256</v>
      </c>
      <c r="D10" s="300">
        <v>20.398165326752</v>
      </c>
      <c r="E10" s="301" t="s">
        <v>257</v>
      </c>
      <c r="F10" s="298">
        <v>20.398165326752</v>
      </c>
      <c r="G10" s="301" t="s">
        <v>257</v>
      </c>
      <c r="H10" s="298">
        <v>20.398165326752</v>
      </c>
      <c r="I10" s="302" t="s">
        <v>257</v>
      </c>
    </row>
    <row r="11" spans="1:9" ht="15" customHeight="1" x14ac:dyDescent="0.25">
      <c r="A11" s="297" t="s">
        <v>222</v>
      </c>
      <c r="B11" s="298">
        <v>657.23738234078121</v>
      </c>
      <c r="C11" s="302" t="s">
        <v>258</v>
      </c>
      <c r="D11" s="300">
        <v>675.58549899831769</v>
      </c>
      <c r="E11" s="310" t="s">
        <v>259</v>
      </c>
      <c r="F11" s="298">
        <v>694.42767614325692</v>
      </c>
      <c r="G11" s="310" t="s">
        <v>252</v>
      </c>
      <c r="H11" s="298">
        <v>718.11940209162424</v>
      </c>
      <c r="I11" s="299" t="s">
        <v>259</v>
      </c>
    </row>
    <row r="12" spans="1:9" ht="15" customHeight="1" x14ac:dyDescent="0.25">
      <c r="A12" s="297" t="s">
        <v>223</v>
      </c>
      <c r="B12" s="298">
        <v>616.72441368066029</v>
      </c>
      <c r="C12" s="299" t="s">
        <v>260</v>
      </c>
      <c r="D12" s="300">
        <v>444.36114608591481</v>
      </c>
      <c r="E12" s="310" t="s">
        <v>261</v>
      </c>
      <c r="F12" s="298">
        <v>452.37731787438815</v>
      </c>
      <c r="G12" s="310" t="s">
        <v>262</v>
      </c>
      <c r="H12" s="298">
        <v>464.67282162855946</v>
      </c>
      <c r="I12" s="299" t="s">
        <v>263</v>
      </c>
    </row>
    <row r="13" spans="1:9" ht="15" customHeight="1" x14ac:dyDescent="0.25">
      <c r="A13" s="297" t="s">
        <v>224</v>
      </c>
      <c r="B13" s="298">
        <v>8049.93386401302</v>
      </c>
      <c r="C13" s="302" t="s">
        <v>264</v>
      </c>
      <c r="D13" s="300">
        <v>8336.7538009156669</v>
      </c>
      <c r="E13" s="301" t="s">
        <v>265</v>
      </c>
      <c r="F13" s="298">
        <v>8622.2706872672334</v>
      </c>
      <c r="G13" s="310" t="s">
        <v>266</v>
      </c>
      <c r="H13" s="298">
        <v>9022.5515785782827</v>
      </c>
      <c r="I13" s="299" t="s">
        <v>267</v>
      </c>
    </row>
    <row r="14" spans="1:9" ht="15" customHeight="1" x14ac:dyDescent="0.25">
      <c r="A14" s="297" t="s">
        <v>225</v>
      </c>
      <c r="B14" s="298">
        <v>3981.3275005355849</v>
      </c>
      <c r="C14" s="302" t="s">
        <v>268</v>
      </c>
      <c r="D14" s="300">
        <v>4133.893016716358</v>
      </c>
      <c r="E14" s="310" t="s">
        <v>269</v>
      </c>
      <c r="F14" s="298">
        <v>4298.2867809866839</v>
      </c>
      <c r="G14" s="310" t="s">
        <v>270</v>
      </c>
      <c r="H14" s="298">
        <v>4487.9148446978152</v>
      </c>
      <c r="I14" s="299" t="s">
        <v>271</v>
      </c>
    </row>
    <row r="15" spans="1:9" ht="15" customHeight="1" x14ac:dyDescent="0.25">
      <c r="A15" s="311" t="s">
        <v>226</v>
      </c>
      <c r="B15" s="312">
        <v>27355.541285885316</v>
      </c>
      <c r="C15" s="313" t="s">
        <v>272</v>
      </c>
      <c r="D15" s="314">
        <v>28503.253868364656</v>
      </c>
      <c r="E15" s="315" t="s">
        <v>273</v>
      </c>
      <c r="F15" s="312">
        <v>29544.517424514033</v>
      </c>
      <c r="G15" s="316" t="s">
        <v>274</v>
      </c>
      <c r="H15" s="312">
        <v>31006.755923932065</v>
      </c>
      <c r="I15" s="317" t="s">
        <v>275</v>
      </c>
    </row>
    <row r="16" spans="1:9" ht="15" customHeight="1" x14ac:dyDescent="0.25">
      <c r="A16"/>
      <c r="B16"/>
      <c r="C16"/>
      <c r="D16"/>
      <c r="E16"/>
      <c r="F16" s="435" t="s">
        <v>227</v>
      </c>
      <c r="G16" s="435"/>
      <c r="H16" s="435"/>
      <c r="I16" s="435"/>
    </row>
    <row r="17" spans="1:6" ht="15" customHeight="1" x14ac:dyDescent="0.25">
      <c r="A17" s="147"/>
      <c r="B17" s="147"/>
      <c r="C17" s="147"/>
      <c r="D17" s="147"/>
      <c r="E17" s="147"/>
      <c r="F17" s="147"/>
    </row>
    <row r="18" spans="1:6" ht="15" customHeight="1" x14ac:dyDescent="0.25">
      <c r="A18" s="147"/>
      <c r="B18" s="147"/>
      <c r="C18" s="147"/>
      <c r="D18" s="147"/>
      <c r="E18" s="147"/>
      <c r="F18" s="147"/>
    </row>
    <row r="19" spans="1:6" ht="15" customHeight="1" x14ac:dyDescent="0.25">
      <c r="A19" s="147"/>
      <c r="B19" s="147"/>
      <c r="C19" s="147"/>
      <c r="D19" s="147"/>
      <c r="E19" s="147"/>
      <c r="F19" s="147"/>
    </row>
    <row r="20" spans="1:6" ht="15" customHeight="1" x14ac:dyDescent="0.25">
      <c r="A20" s="147"/>
      <c r="B20" s="147"/>
      <c r="C20" s="147"/>
      <c r="D20" s="147"/>
      <c r="E20" s="147"/>
      <c r="F20" s="147"/>
    </row>
    <row r="21" spans="1:6" ht="15" customHeight="1" x14ac:dyDescent="0.25">
      <c r="A21" s="147"/>
      <c r="B21" s="147"/>
      <c r="C21" s="147"/>
      <c r="D21" s="147"/>
      <c r="E21" s="147"/>
      <c r="F21" s="147"/>
    </row>
  </sheetData>
  <mergeCells count="6">
    <mergeCell ref="H2:I2"/>
    <mergeCell ref="F16:I16"/>
    <mergeCell ref="A1:I1"/>
    <mergeCell ref="B2:C2"/>
    <mergeCell ref="D2:E2"/>
    <mergeCell ref="F2:G2"/>
  </mergeCells>
  <pageMargins left="0.7" right="0.7" top="0.75" bottom="0.75" header="0.3" footer="0.3"/>
  <pageSetup paperSize="9" orientation="portrait" verticalDpi="0" r:id="rId1"/>
  <ignoredErrors>
    <ignoredError sqref="C4:D14 E4:I14 E3:J3 J4:J14 E15:J17 C18:K18 C15:D17 K15:K1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6"/>
  <dimension ref="A1:I21"/>
  <sheetViews>
    <sheetView showGridLines="0" workbookViewId="0">
      <selection sqref="A1:I1"/>
    </sheetView>
  </sheetViews>
  <sheetFormatPr defaultRowHeight="15" customHeight="1" x14ac:dyDescent="0.25"/>
  <cols>
    <col min="1" max="1" width="40.85546875" style="145" customWidth="1"/>
    <col min="2" max="6" width="7.85546875" style="145" customWidth="1"/>
    <col min="7" max="9" width="7.85546875" style="65" customWidth="1"/>
  </cols>
  <sheetData>
    <row r="1" spans="1:9" ht="15" customHeight="1" x14ac:dyDescent="0.2">
      <c r="A1" s="443" t="s">
        <v>277</v>
      </c>
      <c r="B1" s="443"/>
      <c r="C1" s="443"/>
      <c r="D1" s="443"/>
      <c r="E1" s="443"/>
      <c r="F1" s="443"/>
      <c r="G1" s="443"/>
      <c r="H1" s="443"/>
      <c r="I1" s="443"/>
    </row>
    <row r="2" spans="1:9" ht="15" customHeight="1" x14ac:dyDescent="0.2">
      <c r="A2" s="296"/>
      <c r="B2" s="442">
        <v>2020</v>
      </c>
      <c r="C2" s="442"/>
      <c r="D2" s="442">
        <v>2021</v>
      </c>
      <c r="E2" s="442"/>
      <c r="F2" s="442">
        <v>2022</v>
      </c>
      <c r="G2" s="442"/>
      <c r="H2" s="442">
        <v>2023</v>
      </c>
      <c r="I2" s="442"/>
    </row>
    <row r="3" spans="1:9" ht="15" customHeight="1" x14ac:dyDescent="0.2">
      <c r="A3" s="297" t="s">
        <v>214</v>
      </c>
      <c r="B3" s="298">
        <v>5483.6069599885177</v>
      </c>
      <c r="C3" s="299" t="s">
        <v>278</v>
      </c>
      <c r="D3" s="300">
        <v>5908.9732403216422</v>
      </c>
      <c r="E3" s="301" t="s">
        <v>279</v>
      </c>
      <c r="F3" s="298">
        <v>6302.657796915717</v>
      </c>
      <c r="G3" s="301" t="s">
        <v>280</v>
      </c>
      <c r="H3" s="298">
        <v>6735.0641116090301</v>
      </c>
      <c r="I3" s="302" t="s">
        <v>281</v>
      </c>
    </row>
    <row r="4" spans="1:9" ht="15" customHeight="1" x14ac:dyDescent="0.2">
      <c r="A4" s="303" t="s">
        <v>215</v>
      </c>
      <c r="B4" s="304">
        <v>3355.0159599885178</v>
      </c>
      <c r="C4" s="305" t="s">
        <v>257</v>
      </c>
      <c r="D4" s="306">
        <v>3495.8652403216424</v>
      </c>
      <c r="E4" s="307" t="s">
        <v>282</v>
      </c>
      <c r="F4" s="304">
        <v>3717.0227969157172</v>
      </c>
      <c r="G4" s="309" t="s">
        <v>283</v>
      </c>
      <c r="H4" s="304">
        <v>3951.8081116090311</v>
      </c>
      <c r="I4" s="305" t="s">
        <v>284</v>
      </c>
    </row>
    <row r="5" spans="1:9" ht="15" customHeight="1" x14ac:dyDescent="0.2">
      <c r="A5" s="303" t="s">
        <v>216</v>
      </c>
      <c r="B5" s="304">
        <v>1895.3630000000001</v>
      </c>
      <c r="C5" s="308" t="s">
        <v>285</v>
      </c>
      <c r="D5" s="306">
        <v>2169.0100000000002</v>
      </c>
      <c r="E5" s="309" t="s">
        <v>279</v>
      </c>
      <c r="F5" s="304">
        <v>2329.643</v>
      </c>
      <c r="G5" s="309" t="s">
        <v>286</v>
      </c>
      <c r="H5" s="304">
        <v>2520.288</v>
      </c>
      <c r="I5" s="305" t="s">
        <v>287</v>
      </c>
    </row>
    <row r="6" spans="1:9" ht="15" customHeight="1" x14ac:dyDescent="0.2">
      <c r="A6" s="303" t="s">
        <v>217</v>
      </c>
      <c r="B6" s="304">
        <v>233.22800000000001</v>
      </c>
      <c r="C6" s="305" t="s">
        <v>288</v>
      </c>
      <c r="D6" s="306">
        <v>244.09800000000001</v>
      </c>
      <c r="E6" s="309" t="s">
        <v>289</v>
      </c>
      <c r="F6" s="304">
        <v>255.99199999999999</v>
      </c>
      <c r="G6" s="309" t="s">
        <v>290</v>
      </c>
      <c r="H6" s="304">
        <v>262.96800000000002</v>
      </c>
      <c r="I6" s="305" t="s">
        <v>256</v>
      </c>
    </row>
    <row r="7" spans="1:9" ht="15" customHeight="1" x14ac:dyDescent="0.2">
      <c r="A7" s="297" t="s">
        <v>218</v>
      </c>
      <c r="B7" s="298">
        <v>8546.3130000000001</v>
      </c>
      <c r="C7" s="299" t="s">
        <v>291</v>
      </c>
      <c r="D7" s="300">
        <v>8983.2890000000007</v>
      </c>
      <c r="E7" s="301" t="s">
        <v>292</v>
      </c>
      <c r="F7" s="298">
        <v>9154.0990000000002</v>
      </c>
      <c r="G7" s="301" t="s">
        <v>293</v>
      </c>
      <c r="H7" s="298">
        <v>9558.0349999999999</v>
      </c>
      <c r="I7" s="302" t="s">
        <v>294</v>
      </c>
    </row>
    <row r="8" spans="1:9" ht="15" customHeight="1" x14ac:dyDescent="0.2">
      <c r="A8" s="303" t="s">
        <v>219</v>
      </c>
      <c r="B8" s="304">
        <v>6338.1989999999996</v>
      </c>
      <c r="C8" s="308" t="s">
        <v>295</v>
      </c>
      <c r="D8" s="306">
        <v>6655.0039999999999</v>
      </c>
      <c r="E8" s="309" t="s">
        <v>296</v>
      </c>
      <c r="F8" s="304">
        <v>6801.9279999999999</v>
      </c>
      <c r="G8" s="309" t="s">
        <v>297</v>
      </c>
      <c r="H8" s="304">
        <v>7158.268</v>
      </c>
      <c r="I8" s="305" t="s">
        <v>298</v>
      </c>
    </row>
    <row r="9" spans="1:9" ht="15" customHeight="1" x14ac:dyDescent="0.2">
      <c r="A9" s="303" t="s">
        <v>220</v>
      </c>
      <c r="B9" s="304">
        <v>2208.114</v>
      </c>
      <c r="C9" s="305" t="s">
        <v>299</v>
      </c>
      <c r="D9" s="306">
        <v>2328.2849999999999</v>
      </c>
      <c r="E9" s="309" t="s">
        <v>300</v>
      </c>
      <c r="F9" s="304">
        <v>2352.1709999999998</v>
      </c>
      <c r="G9" s="309" t="s">
        <v>283</v>
      </c>
      <c r="H9" s="304">
        <v>2399.7669999999998</v>
      </c>
      <c r="I9" s="305" t="s">
        <v>299</v>
      </c>
    </row>
    <row r="10" spans="1:9" ht="15" customHeight="1" x14ac:dyDescent="0.2">
      <c r="A10" s="297" t="s">
        <v>221</v>
      </c>
      <c r="B10" s="298">
        <v>20.398165326752</v>
      </c>
      <c r="C10" s="299" t="s">
        <v>288</v>
      </c>
      <c r="D10" s="300">
        <v>20.398165326752</v>
      </c>
      <c r="E10" s="301" t="s">
        <v>301</v>
      </c>
      <c r="F10" s="298">
        <v>20.398165326752</v>
      </c>
      <c r="G10" s="301" t="s">
        <v>273</v>
      </c>
      <c r="H10" s="298">
        <v>20.398165326752</v>
      </c>
      <c r="I10" s="302" t="s">
        <v>290</v>
      </c>
    </row>
    <row r="11" spans="1:9" ht="15" customHeight="1" x14ac:dyDescent="0.2">
      <c r="A11" s="297" t="s">
        <v>222</v>
      </c>
      <c r="B11" s="298">
        <v>657.23738234078121</v>
      </c>
      <c r="C11" s="302" t="s">
        <v>299</v>
      </c>
      <c r="D11" s="300">
        <v>675.58549899831769</v>
      </c>
      <c r="E11" s="310" t="s">
        <v>302</v>
      </c>
      <c r="F11" s="298">
        <v>694.42767614325692</v>
      </c>
      <c r="G11" s="301" t="s">
        <v>290</v>
      </c>
      <c r="H11" s="298">
        <v>718.11940209162424</v>
      </c>
      <c r="I11" s="302" t="s">
        <v>273</v>
      </c>
    </row>
    <row r="12" spans="1:9" ht="15" customHeight="1" x14ac:dyDescent="0.2">
      <c r="A12" s="297" t="s">
        <v>223</v>
      </c>
      <c r="B12" s="298">
        <v>616.72441368066029</v>
      </c>
      <c r="C12" s="302" t="s">
        <v>273</v>
      </c>
      <c r="D12" s="300">
        <v>444.36114608591481</v>
      </c>
      <c r="E12" s="310" t="s">
        <v>303</v>
      </c>
      <c r="F12" s="298">
        <v>452.37731787438815</v>
      </c>
      <c r="G12" s="310" t="s">
        <v>282</v>
      </c>
      <c r="H12" s="298">
        <v>464.67282162855946</v>
      </c>
      <c r="I12" s="299" t="s">
        <v>303</v>
      </c>
    </row>
    <row r="13" spans="1:9" ht="15" customHeight="1" x14ac:dyDescent="0.2">
      <c r="A13" s="297" t="s">
        <v>224</v>
      </c>
      <c r="B13" s="298">
        <v>8049.93386401302</v>
      </c>
      <c r="C13" s="299" t="s">
        <v>304</v>
      </c>
      <c r="D13" s="300">
        <v>8336.7538009156669</v>
      </c>
      <c r="E13" s="301" t="s">
        <v>305</v>
      </c>
      <c r="F13" s="298">
        <v>8622.2706872672334</v>
      </c>
      <c r="G13" s="301" t="s">
        <v>306</v>
      </c>
      <c r="H13" s="298">
        <v>9022.5515785782827</v>
      </c>
      <c r="I13" s="302" t="s">
        <v>307</v>
      </c>
    </row>
    <row r="14" spans="1:9" ht="15" customHeight="1" x14ac:dyDescent="0.2">
      <c r="A14" s="297" t="s">
        <v>225</v>
      </c>
      <c r="B14" s="298">
        <v>3981.3275005355849</v>
      </c>
      <c r="C14" s="302" t="s">
        <v>289</v>
      </c>
      <c r="D14" s="300">
        <v>4133.893016716358</v>
      </c>
      <c r="E14" s="301" t="s">
        <v>256</v>
      </c>
      <c r="F14" s="298">
        <v>4298.2867809866839</v>
      </c>
      <c r="G14" s="301" t="s">
        <v>308</v>
      </c>
      <c r="H14" s="298">
        <v>4487.9148446978152</v>
      </c>
      <c r="I14" s="302" t="s">
        <v>309</v>
      </c>
    </row>
    <row r="15" spans="1:9" ht="15" customHeight="1" x14ac:dyDescent="0.2">
      <c r="A15" s="311" t="s">
        <v>226</v>
      </c>
      <c r="B15" s="312">
        <v>27355.541285885316</v>
      </c>
      <c r="C15" s="317" t="s">
        <v>254</v>
      </c>
      <c r="D15" s="314">
        <v>28503.253868364656</v>
      </c>
      <c r="E15" s="315" t="s">
        <v>249</v>
      </c>
      <c r="F15" s="312">
        <v>29544.517424514033</v>
      </c>
      <c r="G15" s="315" t="s">
        <v>310</v>
      </c>
      <c r="H15" s="312">
        <v>31006.755923932065</v>
      </c>
      <c r="I15" s="313" t="s">
        <v>311</v>
      </c>
    </row>
    <row r="16" spans="1:9" ht="15" customHeight="1" x14ac:dyDescent="0.2">
      <c r="A16"/>
      <c r="B16"/>
      <c r="C16"/>
      <c r="D16"/>
      <c r="E16"/>
      <c r="F16" s="435" t="s">
        <v>227</v>
      </c>
      <c r="G16" s="435"/>
      <c r="H16" s="435"/>
      <c r="I16" s="435"/>
    </row>
    <row r="17" spans="1:6" ht="15" customHeight="1" x14ac:dyDescent="0.25">
      <c r="A17" s="147"/>
      <c r="B17" s="147"/>
      <c r="C17" s="147"/>
      <c r="D17" s="147"/>
      <c r="E17" s="147"/>
      <c r="F17" s="147"/>
    </row>
    <row r="18" spans="1:6" ht="15" customHeight="1" x14ac:dyDescent="0.25">
      <c r="A18" s="147"/>
      <c r="B18" s="147"/>
      <c r="C18" s="147"/>
      <c r="D18" s="147"/>
      <c r="E18" s="147"/>
      <c r="F18" s="147"/>
    </row>
    <row r="19" spans="1:6" ht="15" customHeight="1" x14ac:dyDescent="0.25">
      <c r="A19" s="147"/>
      <c r="B19" s="147"/>
      <c r="C19" s="147"/>
      <c r="D19" s="147"/>
      <c r="E19" s="147"/>
      <c r="F19" s="147"/>
    </row>
    <row r="20" spans="1:6" ht="15" customHeight="1" x14ac:dyDescent="0.25">
      <c r="A20" s="147"/>
      <c r="B20" s="147"/>
      <c r="C20" s="147"/>
      <c r="D20" s="147"/>
      <c r="E20" s="147"/>
      <c r="F20" s="147"/>
    </row>
    <row r="21" spans="1:6" ht="15" customHeight="1" x14ac:dyDescent="0.25">
      <c r="A21" s="147"/>
      <c r="B21" s="147"/>
      <c r="C21" s="147"/>
      <c r="D21" s="147"/>
      <c r="E21" s="147"/>
      <c r="F21" s="147"/>
    </row>
  </sheetData>
  <mergeCells count="6">
    <mergeCell ref="H2:I2"/>
    <mergeCell ref="F16:I16"/>
    <mergeCell ref="A1:I1"/>
    <mergeCell ref="B2:C2"/>
    <mergeCell ref="D2:E2"/>
    <mergeCell ref="F2:G2"/>
  </mergeCells>
  <pageMargins left="0.7" right="0.7" top="0.75" bottom="0.75" header="0.3" footer="0.3"/>
  <ignoredErrors>
    <ignoredError sqref="E3:I3 E19:I19 E4:I18 C4:D18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4"/>
  <sheetViews>
    <sheetView showGridLines="0" workbookViewId="0">
      <selection sqref="A1:F1"/>
    </sheetView>
  </sheetViews>
  <sheetFormatPr defaultColWidth="9.140625" defaultRowHeight="15" x14ac:dyDescent="0.25"/>
  <cols>
    <col min="1" max="1" width="50.7109375" customWidth="1"/>
    <col min="2" max="6" width="8.7109375"/>
    <col min="7" max="7" width="9.140625" style="145" customWidth="1"/>
    <col min="8" max="8" width="50.7109375" customWidth="1"/>
    <col min="9" max="13" width="8.7109375"/>
    <col min="14" max="14" width="9.140625" style="145" customWidth="1"/>
    <col min="15" max="16384" width="9.140625" style="65"/>
  </cols>
  <sheetData>
    <row r="1" spans="1:14" x14ac:dyDescent="0.25">
      <c r="A1" s="444" t="s">
        <v>431</v>
      </c>
      <c r="B1" s="444"/>
      <c r="C1" s="444"/>
      <c r="D1" s="444"/>
      <c r="E1" s="444"/>
      <c r="F1" s="444"/>
      <c r="G1" s="318"/>
      <c r="H1" s="444" t="s">
        <v>483</v>
      </c>
      <c r="I1" s="444"/>
      <c r="J1" s="444"/>
      <c r="K1" s="444"/>
      <c r="L1" s="444"/>
      <c r="M1" s="444"/>
      <c r="N1" s="318"/>
    </row>
    <row r="2" spans="1:14" x14ac:dyDescent="0.25">
      <c r="A2" s="407"/>
      <c r="B2" s="408" t="s">
        <v>43</v>
      </c>
      <c r="C2" s="408" t="s">
        <v>432</v>
      </c>
      <c r="D2" s="408" t="s">
        <v>433</v>
      </c>
      <c r="E2" s="408" t="s">
        <v>434</v>
      </c>
      <c r="F2" s="408" t="s">
        <v>435</v>
      </c>
      <c r="G2" s="141"/>
      <c r="H2" s="407"/>
      <c r="I2" s="408" t="s">
        <v>43</v>
      </c>
      <c r="J2" s="408" t="s">
        <v>432</v>
      </c>
      <c r="K2" s="408" t="s">
        <v>433</v>
      </c>
      <c r="L2" s="408" t="s">
        <v>434</v>
      </c>
      <c r="M2" s="408" t="s">
        <v>435</v>
      </c>
      <c r="N2" s="141"/>
    </row>
    <row r="3" spans="1:14" x14ac:dyDescent="0.25">
      <c r="A3" s="409" t="s">
        <v>436</v>
      </c>
      <c r="B3" s="410">
        <v>39084.678</v>
      </c>
      <c r="C3" s="410">
        <v>37775.534322327876</v>
      </c>
      <c r="D3" s="410">
        <v>39187.679451268268</v>
      </c>
      <c r="E3" s="410">
        <v>40461.887356307096</v>
      </c>
      <c r="F3" s="410">
        <v>42571.629046827467</v>
      </c>
      <c r="G3" s="140"/>
      <c r="H3" s="409" t="s">
        <v>436</v>
      </c>
      <c r="I3" s="422">
        <v>41.501277466246343</v>
      </c>
      <c r="J3" s="422">
        <v>43.646492679657847</v>
      </c>
      <c r="K3" s="422">
        <v>41.924459355020666</v>
      </c>
      <c r="L3" s="422">
        <v>41.901038635457233</v>
      </c>
      <c r="M3" s="422">
        <v>42.187181651524504</v>
      </c>
      <c r="N3" s="140"/>
    </row>
    <row r="4" spans="1:14" s="67" customFormat="1" x14ac:dyDescent="0.25">
      <c r="A4" s="411" t="s">
        <v>333</v>
      </c>
      <c r="B4" s="412">
        <v>18272.552</v>
      </c>
      <c r="C4" s="412">
        <v>16542.15394122748</v>
      </c>
      <c r="D4" s="412">
        <v>17287.07632232059</v>
      </c>
      <c r="E4" s="412">
        <v>17920.857516725209</v>
      </c>
      <c r="F4" s="412">
        <v>18837.262494232342</v>
      </c>
      <c r="G4" s="143"/>
      <c r="H4" s="411" t="s">
        <v>333</v>
      </c>
      <c r="I4" s="423">
        <v>19.402341003510752</v>
      </c>
      <c r="J4" s="423">
        <v>19.113085065610939</v>
      </c>
      <c r="K4" s="423">
        <v>18.4943670763545</v>
      </c>
      <c r="L4" s="423">
        <v>18.558267847873349</v>
      </c>
      <c r="M4" s="423">
        <v>18.66715069295314</v>
      </c>
      <c r="N4" s="143"/>
    </row>
    <row r="5" spans="1:14" s="67" customFormat="1" x14ac:dyDescent="0.25">
      <c r="A5" s="413" t="s">
        <v>437</v>
      </c>
      <c r="B5" s="414">
        <v>11377.324000000001</v>
      </c>
      <c r="C5" s="414">
        <v>10755.658470701341</v>
      </c>
      <c r="D5" s="414">
        <v>11103.067419523704</v>
      </c>
      <c r="E5" s="414">
        <v>11338.320818162194</v>
      </c>
      <c r="F5" s="414">
        <v>11815.803585810943</v>
      </c>
      <c r="G5" s="142"/>
      <c r="H5" s="413" t="s">
        <v>437</v>
      </c>
      <c r="I5" s="424">
        <v>12.080782145560564</v>
      </c>
      <c r="J5" s="424">
        <v>12.427270113526664</v>
      </c>
      <c r="K5" s="424">
        <v>11.878480820093843</v>
      </c>
      <c r="L5" s="424">
        <v>11.74160301716543</v>
      </c>
      <c r="M5" s="424">
        <v>11.709099778282701</v>
      </c>
      <c r="N5" s="143"/>
    </row>
    <row r="6" spans="1:14" s="67" customFormat="1" x14ac:dyDescent="0.25">
      <c r="A6" s="415" t="s">
        <v>438</v>
      </c>
      <c r="B6" s="414">
        <v>6825.9179999999997</v>
      </c>
      <c r="C6" s="414">
        <v>6338.1989999999996</v>
      </c>
      <c r="D6" s="414">
        <v>6655.0039999999999</v>
      </c>
      <c r="E6" s="414">
        <v>6801.9279999999999</v>
      </c>
      <c r="F6" s="414">
        <v>7158.268</v>
      </c>
      <c r="G6" s="143"/>
      <c r="H6" s="415" t="s">
        <v>438</v>
      </c>
      <c r="I6" s="424">
        <v>7.2479634315995982</v>
      </c>
      <c r="J6" s="424">
        <v>7.3232625618270015</v>
      </c>
      <c r="K6" s="424">
        <v>7.1197745978416211</v>
      </c>
      <c r="L6" s="424">
        <v>7.0438594575142091</v>
      </c>
      <c r="M6" s="424">
        <v>7.0936245379315537</v>
      </c>
      <c r="N6" s="143"/>
    </row>
    <row r="7" spans="1:14" s="67" customFormat="1" x14ac:dyDescent="0.25">
      <c r="A7" s="415" t="s">
        <v>439</v>
      </c>
      <c r="B7" s="414">
        <v>3010.471</v>
      </c>
      <c r="C7" s="414">
        <v>2208.114</v>
      </c>
      <c r="D7" s="414">
        <v>2328.2849999999999</v>
      </c>
      <c r="E7" s="414">
        <v>2352.1710000000003</v>
      </c>
      <c r="F7" s="414">
        <v>2399.7669999999998</v>
      </c>
      <c r="G7" s="143"/>
      <c r="H7" s="415" t="s">
        <v>439</v>
      </c>
      <c r="I7" s="424">
        <v>3.1966079463437844</v>
      </c>
      <c r="J7" s="424">
        <v>2.5512923447884908</v>
      </c>
      <c r="K7" s="424">
        <v>2.4908872180295729</v>
      </c>
      <c r="L7" s="424">
        <v>2.435833184950011</v>
      </c>
      <c r="M7" s="424">
        <v>2.3780956617604132</v>
      </c>
      <c r="N7" s="143"/>
    </row>
    <row r="8" spans="1:14" s="67" customFormat="1" x14ac:dyDescent="0.25">
      <c r="A8" s="415" t="s">
        <v>440</v>
      </c>
      <c r="B8" s="414">
        <v>342.89400000000001</v>
      </c>
      <c r="C8" s="414">
        <v>415.85215146722891</v>
      </c>
      <c r="D8" s="414">
        <v>425.78698241046453</v>
      </c>
      <c r="E8" s="414">
        <v>435.37053936540684</v>
      </c>
      <c r="F8" s="414">
        <v>447.38068740291675</v>
      </c>
      <c r="G8" s="143"/>
      <c r="H8" s="415" t="s">
        <v>440</v>
      </c>
      <c r="I8" s="424">
        <v>0.36409508185051631</v>
      </c>
      <c r="J8" s="424">
        <v>0.48048262481111259</v>
      </c>
      <c r="K8" s="424">
        <v>0.4555229931428536</v>
      </c>
      <c r="L8" s="424">
        <v>0.45085582958715281</v>
      </c>
      <c r="M8" s="424">
        <v>0.44334057092553902</v>
      </c>
      <c r="N8" s="143"/>
    </row>
    <row r="9" spans="1:14" s="67" customFormat="1" x14ac:dyDescent="0.25">
      <c r="A9" s="415" t="s">
        <v>441</v>
      </c>
      <c r="B9" s="414">
        <v>143.41200000000001</v>
      </c>
      <c r="C9" s="414">
        <v>148.94996073000002</v>
      </c>
      <c r="D9" s="414">
        <v>0</v>
      </c>
      <c r="E9" s="414">
        <v>0</v>
      </c>
      <c r="F9" s="414">
        <v>0</v>
      </c>
      <c r="G9" s="143"/>
      <c r="H9" s="415" t="s">
        <v>441</v>
      </c>
      <c r="I9" s="424">
        <v>0.15227914130415302</v>
      </c>
      <c r="J9" s="424">
        <v>0.17209930944099597</v>
      </c>
      <c r="K9" s="424">
        <v>0</v>
      </c>
      <c r="L9" s="424">
        <v>0</v>
      </c>
      <c r="M9" s="424">
        <v>0</v>
      </c>
      <c r="N9" s="143"/>
    </row>
    <row r="10" spans="1:14" s="67" customFormat="1" x14ac:dyDescent="0.25">
      <c r="A10" s="415" t="s">
        <v>442</v>
      </c>
      <c r="B10" s="414">
        <v>1054.6290000000008</v>
      </c>
      <c r="C10" s="414">
        <v>1644.5433585041119</v>
      </c>
      <c r="D10" s="414">
        <v>1693.99143711324</v>
      </c>
      <c r="E10" s="414">
        <v>1748.8512787967866</v>
      </c>
      <c r="F10" s="414">
        <v>1810.3878984080275</v>
      </c>
      <c r="G10" s="142"/>
      <c r="H10" s="415" t="s">
        <v>442</v>
      </c>
      <c r="I10" s="424">
        <v>1.1198365444625116</v>
      </c>
      <c r="J10" s="424">
        <v>1.9001332726590634</v>
      </c>
      <c r="K10" s="424">
        <v>1.8122960110797934</v>
      </c>
      <c r="L10" s="424">
        <v>1.8110545451140565</v>
      </c>
      <c r="M10" s="424">
        <v>1.7940390076651949</v>
      </c>
      <c r="N10" s="142"/>
    </row>
    <row r="11" spans="1:14" s="67" customFormat="1" x14ac:dyDescent="0.25">
      <c r="A11" s="415" t="s">
        <v>443</v>
      </c>
      <c r="B11" s="414">
        <v>6895.2280000000001</v>
      </c>
      <c r="C11" s="414">
        <v>5786.4954705261389</v>
      </c>
      <c r="D11" s="414">
        <v>6184.0089027968861</v>
      </c>
      <c r="E11" s="414">
        <v>6582.5366985630162</v>
      </c>
      <c r="F11" s="414">
        <v>7021.4589084213976</v>
      </c>
      <c r="G11" s="143"/>
      <c r="H11" s="415" t="s">
        <v>443</v>
      </c>
      <c r="I11" s="424">
        <v>7.3215588579501878</v>
      </c>
      <c r="J11" s="424">
        <v>6.6858149520842733</v>
      </c>
      <c r="K11" s="424">
        <v>6.6158862562606586</v>
      </c>
      <c r="L11" s="424">
        <v>6.8166648307079205</v>
      </c>
      <c r="M11" s="424">
        <v>6.9580509146704381</v>
      </c>
      <c r="N11" s="143"/>
    </row>
    <row r="12" spans="1:14" s="67" customFormat="1" x14ac:dyDescent="0.25">
      <c r="A12" s="415" t="s">
        <v>444</v>
      </c>
      <c r="B12" s="414">
        <v>3577.3420000000001</v>
      </c>
      <c r="C12" s="414">
        <v>3355.0159599885183</v>
      </c>
      <c r="D12" s="414">
        <v>3495.8652403216415</v>
      </c>
      <c r="E12" s="414">
        <v>3717.0227969157172</v>
      </c>
      <c r="F12" s="414">
        <v>3951.8081116090311</v>
      </c>
      <c r="G12" s="143"/>
      <c r="H12" s="415" t="s">
        <v>444</v>
      </c>
      <c r="I12" s="424">
        <v>3.7985284907210093</v>
      </c>
      <c r="J12" s="424">
        <v>3.8764423102076777</v>
      </c>
      <c r="K12" s="424">
        <v>3.740008651462797</v>
      </c>
      <c r="L12" s="424">
        <v>3.849230127377222</v>
      </c>
      <c r="M12" s="424">
        <v>3.9161209093745555</v>
      </c>
      <c r="N12" s="143"/>
    </row>
    <row r="13" spans="1:14" s="67" customFormat="1" x14ac:dyDescent="0.25">
      <c r="A13" s="413" t="s">
        <v>445</v>
      </c>
      <c r="B13" s="414">
        <v>2783.5309999999999</v>
      </c>
      <c r="C13" s="414">
        <v>1895.3630000000001</v>
      </c>
      <c r="D13" s="414">
        <v>2169.0100000000002</v>
      </c>
      <c r="E13" s="414">
        <v>2329.643</v>
      </c>
      <c r="F13" s="414">
        <v>2520.288</v>
      </c>
      <c r="G13" s="143"/>
      <c r="H13" s="413" t="s">
        <v>445</v>
      </c>
      <c r="I13" s="424">
        <v>2.9556362819951629</v>
      </c>
      <c r="J13" s="424">
        <v>2.1899345380244628</v>
      </c>
      <c r="K13" s="424">
        <v>2.3204888081907176</v>
      </c>
      <c r="L13" s="424">
        <v>2.4125039074482673</v>
      </c>
      <c r="M13" s="424">
        <v>2.4975282846988183</v>
      </c>
      <c r="N13" s="143"/>
    </row>
    <row r="14" spans="1:14" s="67" customFormat="1" x14ac:dyDescent="0.25">
      <c r="A14" s="413" t="s">
        <v>446</v>
      </c>
      <c r="B14" s="414">
        <v>245.61500000000001</v>
      </c>
      <c r="C14" s="414">
        <v>233.22800000000001</v>
      </c>
      <c r="D14" s="414">
        <v>244.09800000000001</v>
      </c>
      <c r="E14" s="414">
        <v>255.99199999999999</v>
      </c>
      <c r="F14" s="414">
        <v>262.96800000000002</v>
      </c>
      <c r="G14" s="143"/>
      <c r="H14" s="413" t="s">
        <v>446</v>
      </c>
      <c r="I14" s="424">
        <v>0.26080133664839444</v>
      </c>
      <c r="J14" s="424">
        <v>0.26947558458953214</v>
      </c>
      <c r="K14" s="424">
        <v>0.26114525848278142</v>
      </c>
      <c r="L14" s="424">
        <v>0.2650971416116103</v>
      </c>
      <c r="M14" s="424">
        <v>0.2605932409195611</v>
      </c>
      <c r="N14" s="143"/>
    </row>
    <row r="15" spans="1:14" s="67" customFormat="1" x14ac:dyDescent="0.25">
      <c r="A15" s="413" t="s">
        <v>447</v>
      </c>
      <c r="B15" s="414">
        <v>288.74000000000069</v>
      </c>
      <c r="C15" s="414">
        <v>302.88851053762028</v>
      </c>
      <c r="D15" s="414">
        <v>275.03566247524395</v>
      </c>
      <c r="E15" s="414">
        <v>279.87890164729924</v>
      </c>
      <c r="F15" s="414">
        <v>286.39479681236662</v>
      </c>
      <c r="G15" s="142"/>
      <c r="H15" s="413" t="s">
        <v>447</v>
      </c>
      <c r="I15" s="424">
        <v>0.30659274858562213</v>
      </c>
      <c r="J15" s="424">
        <v>0.34996251926260091</v>
      </c>
      <c r="K15" s="424">
        <v>0.29424353812436238</v>
      </c>
      <c r="L15" s="424">
        <v>0.28983365427082119</v>
      </c>
      <c r="M15" s="424">
        <v>0.28380847967750372</v>
      </c>
      <c r="N15" s="143"/>
    </row>
    <row r="16" spans="1:14" s="67" customFormat="1" x14ac:dyDescent="0.25">
      <c r="A16" s="413" t="s">
        <v>448</v>
      </c>
      <c r="B16" s="414">
        <v>0</v>
      </c>
      <c r="C16" s="414">
        <v>0</v>
      </c>
      <c r="D16" s="414">
        <v>0</v>
      </c>
      <c r="E16" s="414">
        <v>0</v>
      </c>
      <c r="F16" s="414">
        <v>0</v>
      </c>
      <c r="G16" s="143"/>
      <c r="H16" s="413" t="s">
        <v>448</v>
      </c>
      <c r="I16" s="424">
        <v>0</v>
      </c>
      <c r="J16" s="424">
        <v>0</v>
      </c>
      <c r="K16" s="424">
        <v>0</v>
      </c>
      <c r="L16" s="424">
        <v>0</v>
      </c>
      <c r="M16" s="424">
        <v>0</v>
      </c>
      <c r="N16" s="143"/>
    </row>
    <row r="17" spans="1:14" s="67" customFormat="1" x14ac:dyDescent="0.25">
      <c r="A17" s="411" t="s">
        <v>449</v>
      </c>
      <c r="B17" s="412">
        <v>14337.272000000001</v>
      </c>
      <c r="C17" s="412">
        <v>14828.445945787413</v>
      </c>
      <c r="D17" s="412">
        <v>15301.810041550589</v>
      </c>
      <c r="E17" s="412">
        <v>15713.16867023715</v>
      </c>
      <c r="F17" s="412">
        <v>16241.771294397238</v>
      </c>
      <c r="G17" s="143"/>
      <c r="H17" s="411" t="s">
        <v>449</v>
      </c>
      <c r="I17" s="423">
        <v>15.223743262795836</v>
      </c>
      <c r="J17" s="423">
        <v>17.133037799043599</v>
      </c>
      <c r="K17" s="423">
        <v>16.370454237868188</v>
      </c>
      <c r="L17" s="423">
        <v>16.272055767918438</v>
      </c>
      <c r="M17" s="423">
        <v>16.095098338509899</v>
      </c>
      <c r="N17" s="143"/>
    </row>
    <row r="18" spans="1:14" s="67" customFormat="1" x14ac:dyDescent="0.25">
      <c r="A18" s="413" t="s">
        <v>450</v>
      </c>
      <c r="B18" s="416">
        <v>14118.683000000001</v>
      </c>
      <c r="C18" s="416">
        <v>14611.484457934421</v>
      </c>
      <c r="D18" s="416">
        <v>15080.439417000915</v>
      </c>
      <c r="E18" s="416">
        <v>15484.678601844027</v>
      </c>
      <c r="F18" s="416">
        <v>16004.902247042914</v>
      </c>
      <c r="G18" s="143"/>
      <c r="H18" s="413" t="s">
        <v>450</v>
      </c>
      <c r="I18" s="425">
        <v>14.991638939457946</v>
      </c>
      <c r="J18" s="425">
        <v>16.882356818318303</v>
      </c>
      <c r="K18" s="425">
        <v>16.133623583915597</v>
      </c>
      <c r="L18" s="425">
        <v>16.035438748567604</v>
      </c>
      <c r="M18" s="425">
        <v>15.860368361008485</v>
      </c>
      <c r="N18" s="143"/>
    </row>
    <row r="19" spans="1:14" s="67" customFormat="1" x14ac:dyDescent="0.25">
      <c r="A19" s="413" t="s">
        <v>451</v>
      </c>
      <c r="B19" s="414">
        <v>218.589</v>
      </c>
      <c r="C19" s="414">
        <v>216.96148785299198</v>
      </c>
      <c r="D19" s="414">
        <v>221.37062454967449</v>
      </c>
      <c r="E19" s="414">
        <v>228.49006839312267</v>
      </c>
      <c r="F19" s="414">
        <v>236.86904735432449</v>
      </c>
      <c r="G19" s="143"/>
      <c r="H19" s="413" t="s">
        <v>451</v>
      </c>
      <c r="I19" s="424">
        <v>0.23210432333789013</v>
      </c>
      <c r="J19" s="424">
        <v>0.25068098072529749</v>
      </c>
      <c r="K19" s="424">
        <v>0.23683065395259076</v>
      </c>
      <c r="L19" s="424">
        <v>0.23661701935083196</v>
      </c>
      <c r="M19" s="424">
        <v>0.23472997750141619</v>
      </c>
      <c r="N19" s="143"/>
    </row>
    <row r="20" spans="1:14" s="67" customFormat="1" x14ac:dyDescent="0.25">
      <c r="A20" s="411" t="s">
        <v>452</v>
      </c>
      <c r="B20" s="417">
        <v>4797.1679999999997</v>
      </c>
      <c r="C20" s="417">
        <v>4744.1748132862631</v>
      </c>
      <c r="D20" s="417">
        <v>4811.6444850371017</v>
      </c>
      <c r="E20" s="417">
        <v>4890.6284997396751</v>
      </c>
      <c r="F20" s="417">
        <v>4940.1306933359365</v>
      </c>
      <c r="G20" s="143"/>
      <c r="H20" s="411" t="s">
        <v>452</v>
      </c>
      <c r="I20" s="426">
        <v>5.0937761395961356</v>
      </c>
      <c r="J20" s="426">
        <v>5.4814999965923912</v>
      </c>
      <c r="K20" s="426">
        <v>5.1476789763630331</v>
      </c>
      <c r="L20" s="426">
        <v>5.064578721074354</v>
      </c>
      <c r="M20" s="426">
        <v>4.8955183442191066</v>
      </c>
      <c r="N20" s="143"/>
    </row>
    <row r="21" spans="1:14" s="67" customFormat="1" x14ac:dyDescent="0.25">
      <c r="A21" s="413" t="s">
        <v>453</v>
      </c>
      <c r="B21" s="414">
        <v>4232.4830000000002</v>
      </c>
      <c r="C21" s="414">
        <v>4184.9428103902446</v>
      </c>
      <c r="D21" s="414">
        <v>4237.5375114296348</v>
      </c>
      <c r="E21" s="414">
        <v>4312.1470558493611</v>
      </c>
      <c r="F21" s="414">
        <v>4328.3784871512307</v>
      </c>
      <c r="G21" s="143"/>
      <c r="H21" s="413" t="s">
        <v>453</v>
      </c>
      <c r="I21" s="424">
        <v>4.494176755253573</v>
      </c>
      <c r="J21" s="424">
        <v>4.8353538610444318</v>
      </c>
      <c r="K21" s="424">
        <v>4.5334776555021934</v>
      </c>
      <c r="L21" s="424">
        <v>4.4655218081603589</v>
      </c>
      <c r="M21" s="424">
        <v>4.2892906281115808</v>
      </c>
      <c r="N21" s="143"/>
    </row>
    <row r="22" spans="1:14" s="67" customFormat="1" x14ac:dyDescent="0.25">
      <c r="A22" s="413" t="s">
        <v>454</v>
      </c>
      <c r="B22" s="414">
        <v>564.68499999999995</v>
      </c>
      <c r="C22" s="414">
        <v>559.23200289601857</v>
      </c>
      <c r="D22" s="414">
        <v>574.10697360746667</v>
      </c>
      <c r="E22" s="414">
        <v>578.48144389031415</v>
      </c>
      <c r="F22" s="414">
        <v>611.75220618470553</v>
      </c>
      <c r="G22" s="142"/>
      <c r="H22" s="413" t="s">
        <v>454</v>
      </c>
      <c r="I22" s="424">
        <v>0.59959938434256299</v>
      </c>
      <c r="J22" s="424">
        <v>0.64614613554795963</v>
      </c>
      <c r="K22" s="424">
        <v>0.61420132086083967</v>
      </c>
      <c r="L22" s="424">
        <v>0.5990569129139951</v>
      </c>
      <c r="M22" s="424">
        <v>0.60622771610752635</v>
      </c>
      <c r="N22" s="143"/>
    </row>
    <row r="23" spans="1:14" s="67" customFormat="1" x14ac:dyDescent="0.25">
      <c r="A23" s="413" t="s">
        <v>455</v>
      </c>
      <c r="B23" s="414">
        <v>323.94</v>
      </c>
      <c r="C23" s="414">
        <v>290.68701784604798</v>
      </c>
      <c r="D23" s="414">
        <v>293.64766260622139</v>
      </c>
      <c r="E23" s="414">
        <v>292.38283267665616</v>
      </c>
      <c r="F23" s="414">
        <v>329.54781708503117</v>
      </c>
      <c r="G23" s="143"/>
      <c r="H23" s="413" t="s">
        <v>455</v>
      </c>
      <c r="I23" s="424">
        <v>0.34396915902481889</v>
      </c>
      <c r="J23" s="424">
        <v>0.33586470778230548</v>
      </c>
      <c r="K23" s="424">
        <v>0.31415535872545569</v>
      </c>
      <c r="L23" s="424">
        <v>0.30278232600584115</v>
      </c>
      <c r="M23" s="424">
        <v>0.32657180224268723</v>
      </c>
      <c r="N23" s="143"/>
    </row>
    <row r="24" spans="1:14" s="67" customFormat="1" x14ac:dyDescent="0.25">
      <c r="A24" s="413" t="s">
        <v>456</v>
      </c>
      <c r="B24" s="414">
        <v>164.5</v>
      </c>
      <c r="C24" s="414">
        <v>193.8567475504353</v>
      </c>
      <c r="D24" s="414">
        <v>205.25189772556502</v>
      </c>
      <c r="E24" s="414">
        <v>210.64918629588394</v>
      </c>
      <c r="F24" s="414">
        <v>206.60818281040042</v>
      </c>
      <c r="G24" s="143"/>
      <c r="H24" s="413" t="s">
        <v>456</v>
      </c>
      <c r="I24" s="424">
        <v>0.17467100901272678</v>
      </c>
      <c r="J24" s="424">
        <v>0.22398537213704572</v>
      </c>
      <c r="K24" s="424">
        <v>0.21958623129080981</v>
      </c>
      <c r="L24" s="424">
        <v>0.21814157149383745</v>
      </c>
      <c r="M24" s="424">
        <v>0.20474238675072023</v>
      </c>
      <c r="N24" s="143"/>
    </row>
    <row r="25" spans="1:14" s="67" customFormat="1" x14ac:dyDescent="0.25">
      <c r="A25" s="411" t="s">
        <v>457</v>
      </c>
      <c r="B25" s="417">
        <v>1677.6859999999999</v>
      </c>
      <c r="C25" s="417">
        <v>1660.7596220267187</v>
      </c>
      <c r="D25" s="417">
        <v>1787.1486023599875</v>
      </c>
      <c r="E25" s="417">
        <v>1937.2326696050652</v>
      </c>
      <c r="F25" s="417">
        <v>2552.4645648619471</v>
      </c>
      <c r="G25" s="142"/>
      <c r="H25" s="411" t="s">
        <v>457</v>
      </c>
      <c r="I25" s="426">
        <v>1.7814170603436201</v>
      </c>
      <c r="J25" s="426">
        <v>1.9188698184109132</v>
      </c>
      <c r="K25" s="426">
        <v>1.911959064434942</v>
      </c>
      <c r="L25" s="426">
        <v>2.0061362985910964</v>
      </c>
      <c r="M25" s="426">
        <v>2.5294142758423539</v>
      </c>
      <c r="N25" s="143"/>
    </row>
    <row r="26" spans="1:14" s="67" customFormat="1" x14ac:dyDescent="0.25">
      <c r="A26" s="413" t="s">
        <v>458</v>
      </c>
      <c r="B26" s="414">
        <v>944.75599999999997</v>
      </c>
      <c r="C26" s="414">
        <v>1131.2700840942312</v>
      </c>
      <c r="D26" s="414">
        <v>1173.9944555894895</v>
      </c>
      <c r="E26" s="414">
        <v>1340.8789348510268</v>
      </c>
      <c r="F26" s="414">
        <v>1953.5118972260789</v>
      </c>
      <c r="G26" s="143"/>
      <c r="H26" s="413" t="s">
        <v>458</v>
      </c>
      <c r="I26" s="424">
        <v>1.0031701142299554</v>
      </c>
      <c r="J26" s="424">
        <v>1.3070886310389065</v>
      </c>
      <c r="K26" s="424">
        <v>1.2559836031522973</v>
      </c>
      <c r="L26" s="424">
        <v>1.388571411904387</v>
      </c>
      <c r="M26" s="424">
        <v>1.9358705107582079</v>
      </c>
      <c r="N26" s="143"/>
    </row>
    <row r="27" spans="1:14" s="67" customFormat="1" x14ac:dyDescent="0.25">
      <c r="A27" s="409" t="s">
        <v>459</v>
      </c>
      <c r="B27" s="410">
        <v>40304.407999999996</v>
      </c>
      <c r="C27" s="410">
        <v>44468.071384967821</v>
      </c>
      <c r="D27" s="410">
        <v>45045.097277071392</v>
      </c>
      <c r="E27" s="410">
        <v>46561.159031468917</v>
      </c>
      <c r="F27" s="410">
        <v>49576.598142539202</v>
      </c>
      <c r="G27" s="143"/>
      <c r="H27" s="409" t="s">
        <v>459</v>
      </c>
      <c r="I27" s="422">
        <v>42.796423179456632</v>
      </c>
      <c r="J27" s="422">
        <v>51.379163445354969</v>
      </c>
      <c r="K27" s="422">
        <v>48.19094614377358</v>
      </c>
      <c r="L27" s="422">
        <v>48.217249638137226</v>
      </c>
      <c r="M27" s="422">
        <v>49.128891666404215</v>
      </c>
      <c r="N27" s="143"/>
    </row>
    <row r="28" spans="1:14" s="67" customFormat="1" x14ac:dyDescent="0.25">
      <c r="A28" s="411" t="s">
        <v>460</v>
      </c>
      <c r="B28" s="417">
        <v>36491.567999999999</v>
      </c>
      <c r="C28" s="417">
        <v>40781.046158061457</v>
      </c>
      <c r="D28" s="417">
        <v>41158.740741971182</v>
      </c>
      <c r="E28" s="417">
        <v>42240.711873254579</v>
      </c>
      <c r="F28" s="417">
        <v>43919.058371933308</v>
      </c>
      <c r="G28" s="143"/>
      <c r="H28" s="411" t="s">
        <v>460</v>
      </c>
      <c r="I28" s="426">
        <v>38.747835884598977</v>
      </c>
      <c r="J28" s="426">
        <v>47.119112000344316</v>
      </c>
      <c r="K28" s="426">
        <v>44.033175158697944</v>
      </c>
      <c r="L28" s="426">
        <v>43.743132508982306</v>
      </c>
      <c r="M28" s="426">
        <v>43.522442880036671</v>
      </c>
      <c r="N28" s="143"/>
    </row>
    <row r="29" spans="1:14" s="67" customFormat="1" x14ac:dyDescent="0.25">
      <c r="A29" s="413" t="s">
        <v>461</v>
      </c>
      <c r="B29" s="414">
        <v>9596.1630000000005</v>
      </c>
      <c r="C29" s="414">
        <v>10358.270751389891</v>
      </c>
      <c r="D29" s="414">
        <v>10472.906732130774</v>
      </c>
      <c r="E29" s="414">
        <v>10907.111066698426</v>
      </c>
      <c r="F29" s="414">
        <v>11496.311052523688</v>
      </c>
      <c r="G29" s="143"/>
      <c r="H29" s="413" t="s">
        <v>461</v>
      </c>
      <c r="I29" s="424">
        <v>10.189492242313648</v>
      </c>
      <c r="J29" s="424">
        <v>11.968121606614314</v>
      </c>
      <c r="K29" s="424">
        <v>11.204311119420694</v>
      </c>
      <c r="L29" s="424">
        <v>11.295055966679096</v>
      </c>
      <c r="M29" s="424">
        <v>11.392492454581998</v>
      </c>
      <c r="N29" s="143"/>
    </row>
    <row r="30" spans="1:14" s="67" customFormat="1" x14ac:dyDescent="0.25">
      <c r="A30" s="413" t="s">
        <v>462</v>
      </c>
      <c r="B30" s="414">
        <v>5243.509</v>
      </c>
      <c r="C30" s="414">
        <v>5469.6717571906247</v>
      </c>
      <c r="D30" s="414">
        <v>5705.5679361259208</v>
      </c>
      <c r="E30" s="414">
        <v>5843.3561914504862</v>
      </c>
      <c r="F30" s="414">
        <v>5936.972789094325</v>
      </c>
      <c r="G30" s="143"/>
      <c r="H30" s="413" t="s">
        <v>462</v>
      </c>
      <c r="I30" s="424">
        <v>5.5677143331143704</v>
      </c>
      <c r="J30" s="424">
        <v>6.3197514632968463</v>
      </c>
      <c r="K30" s="424">
        <v>6.1040320423382139</v>
      </c>
      <c r="L30" s="424">
        <v>6.0511930988938314</v>
      </c>
      <c r="M30" s="424">
        <v>5.883358356763317</v>
      </c>
      <c r="N30" s="143"/>
    </row>
    <row r="31" spans="1:14" s="67" customFormat="1" x14ac:dyDescent="0.25">
      <c r="A31" s="413" t="s">
        <v>463</v>
      </c>
      <c r="B31" s="414">
        <v>165.739</v>
      </c>
      <c r="C31" s="414">
        <v>240.25261078625095</v>
      </c>
      <c r="D31" s="414">
        <v>233.23951092906628</v>
      </c>
      <c r="E31" s="414">
        <v>136.93645660066207</v>
      </c>
      <c r="F31" s="414">
        <v>138.14681229785103</v>
      </c>
      <c r="G31" s="143"/>
      <c r="H31" s="413" t="s">
        <v>463</v>
      </c>
      <c r="I31" s="424">
        <v>0.17598661618699285</v>
      </c>
      <c r="J31" s="424">
        <v>0.27759193896438811</v>
      </c>
      <c r="K31" s="424">
        <v>0.24952843681623174</v>
      </c>
      <c r="L31" s="424">
        <v>0.14180702220091973</v>
      </c>
      <c r="M31" s="424">
        <v>0.13689926355831614</v>
      </c>
      <c r="N31" s="142"/>
    </row>
    <row r="32" spans="1:14" s="67" customFormat="1" x14ac:dyDescent="0.25">
      <c r="A32" s="413" t="s">
        <v>464</v>
      </c>
      <c r="B32" s="414">
        <v>1030.155</v>
      </c>
      <c r="C32" s="414">
        <v>1338.162037519498</v>
      </c>
      <c r="D32" s="414">
        <v>1081.9167410174045</v>
      </c>
      <c r="E32" s="414">
        <v>1118.4029229959083</v>
      </c>
      <c r="F32" s="414">
        <v>1187.0931202124214</v>
      </c>
      <c r="G32" s="140"/>
      <c r="H32" s="413" t="s">
        <v>464</v>
      </c>
      <c r="I32" s="424">
        <v>1.0938493209088482</v>
      </c>
      <c r="J32" s="424">
        <v>1.5461351010002493</v>
      </c>
      <c r="K32" s="424">
        <v>1.1574753868931273</v>
      </c>
      <c r="L32" s="424">
        <v>1.1581823574810355</v>
      </c>
      <c r="M32" s="424">
        <v>1.1763729559089662</v>
      </c>
      <c r="N32" s="140"/>
    </row>
    <row r="33" spans="1:14" s="67" customFormat="1" x14ac:dyDescent="0.25">
      <c r="A33" s="413" t="s">
        <v>465</v>
      </c>
      <c r="B33" s="414">
        <v>1157.095</v>
      </c>
      <c r="C33" s="414">
        <v>1140.0487610098162</v>
      </c>
      <c r="D33" s="414">
        <v>1121.668514797854</v>
      </c>
      <c r="E33" s="414">
        <v>1163.8948846084081</v>
      </c>
      <c r="F33" s="414">
        <v>1207.0454099715944</v>
      </c>
      <c r="G33" s="142"/>
      <c r="H33" s="413" t="s">
        <v>465</v>
      </c>
      <c r="I33" s="424">
        <v>1.228638001055204</v>
      </c>
      <c r="J33" s="424">
        <v>1.3172316631523315</v>
      </c>
      <c r="K33" s="424">
        <v>1.2000033356638855</v>
      </c>
      <c r="L33" s="424">
        <v>1.2052923804105755</v>
      </c>
      <c r="M33" s="424">
        <v>1.1961450645005403</v>
      </c>
      <c r="N33" s="142"/>
    </row>
    <row r="34" spans="1:14" s="67" customFormat="1" x14ac:dyDescent="0.25">
      <c r="A34" s="413" t="s">
        <v>466</v>
      </c>
      <c r="B34" s="414">
        <v>1157.095</v>
      </c>
      <c r="C34" s="414">
        <v>1140.0487610098162</v>
      </c>
      <c r="D34" s="414">
        <v>1121.668514797854</v>
      </c>
      <c r="E34" s="414">
        <v>1163.8948846084081</v>
      </c>
      <c r="F34" s="414">
        <v>1207.0454099715944</v>
      </c>
      <c r="G34" s="142"/>
      <c r="H34" s="413" t="s">
        <v>466</v>
      </c>
      <c r="I34" s="424">
        <v>1.228638001055204</v>
      </c>
      <c r="J34" s="424">
        <v>1.3172316631523315</v>
      </c>
      <c r="K34" s="424">
        <v>1.2000033356638855</v>
      </c>
      <c r="L34" s="424">
        <v>1.2052923804105755</v>
      </c>
      <c r="M34" s="424">
        <v>1.1961450645005403</v>
      </c>
      <c r="N34" s="142"/>
    </row>
    <row r="35" spans="1:14" s="67" customFormat="1" x14ac:dyDescent="0.25">
      <c r="A35" s="413" t="s">
        <v>467</v>
      </c>
      <c r="B35" s="414">
        <v>17441.659</v>
      </c>
      <c r="C35" s="414">
        <v>20042.621800203196</v>
      </c>
      <c r="D35" s="414">
        <v>20460.203359686719</v>
      </c>
      <c r="E35" s="414">
        <v>20920.886368560874</v>
      </c>
      <c r="F35" s="414">
        <v>21344.265928795714</v>
      </c>
      <c r="G35" s="143"/>
      <c r="H35" s="413" t="s">
        <v>467</v>
      </c>
      <c r="I35" s="424">
        <v>18.520074020583017</v>
      </c>
      <c r="J35" s="424">
        <v>23.157584965427208</v>
      </c>
      <c r="K35" s="424">
        <v>21.889098210455067</v>
      </c>
      <c r="L35" s="424">
        <v>21.665001938680859</v>
      </c>
      <c r="M35" s="424">
        <v>21.15151437982508</v>
      </c>
      <c r="N35" s="143"/>
    </row>
    <row r="36" spans="1:14" s="67" customFormat="1" x14ac:dyDescent="0.25">
      <c r="A36" s="413" t="s">
        <v>468</v>
      </c>
      <c r="B36" s="414">
        <v>12599.413</v>
      </c>
      <c r="C36" s="414">
        <v>14861.308728455817</v>
      </c>
      <c r="D36" s="414">
        <v>14943.335424218718</v>
      </c>
      <c r="E36" s="414">
        <v>15205.90028120514</v>
      </c>
      <c r="F36" s="414">
        <v>15424.047000100452</v>
      </c>
      <c r="G36" s="143"/>
      <c r="H36" s="413" t="s">
        <v>468</v>
      </c>
      <c r="I36" s="424">
        <v>13.378432715368188</v>
      </c>
      <c r="J36" s="424">
        <v>17.171008015187489</v>
      </c>
      <c r="K36" s="424">
        <v>15.986944554861168</v>
      </c>
      <c r="L36" s="424">
        <v>15.74674482084856</v>
      </c>
      <c r="M36" s="424">
        <v>15.284758586032563</v>
      </c>
      <c r="N36" s="143"/>
    </row>
    <row r="37" spans="1:14" s="67" customFormat="1" x14ac:dyDescent="0.25">
      <c r="A37" s="413" t="s">
        <v>469</v>
      </c>
      <c r="B37" s="414">
        <v>45.393000000000001</v>
      </c>
      <c r="C37" s="414">
        <v>59.974159848429281</v>
      </c>
      <c r="D37" s="414">
        <v>58.366927724257579</v>
      </c>
      <c r="E37" s="414">
        <v>60.589337351907545</v>
      </c>
      <c r="F37" s="414">
        <v>74.678937291716181</v>
      </c>
      <c r="G37" s="140"/>
      <c r="H37" s="413" t="s">
        <v>469</v>
      </c>
      <c r="I37" s="424">
        <v>4.8199642018934383E-2</v>
      </c>
      <c r="J37" s="424">
        <v>6.9295160895868096E-2</v>
      </c>
      <c r="K37" s="424">
        <v>6.2443143439917845E-2</v>
      </c>
      <c r="L37" s="424">
        <v>6.2744383199991663E-2</v>
      </c>
      <c r="M37" s="424">
        <v>7.4004541606876084E-2</v>
      </c>
      <c r="N37" s="140"/>
    </row>
    <row r="38" spans="1:14" s="67" customFormat="1" x14ac:dyDescent="0.25">
      <c r="A38" s="413" t="s">
        <v>470</v>
      </c>
      <c r="B38" s="414">
        <v>768.67500000000007</v>
      </c>
      <c r="C38" s="414">
        <v>977.1128829999999</v>
      </c>
      <c r="D38" s="414">
        <v>871.92568499999982</v>
      </c>
      <c r="E38" s="414">
        <v>899.06870099999981</v>
      </c>
      <c r="F38" s="414">
        <v>930.01829985501524</v>
      </c>
      <c r="G38" s="144"/>
      <c r="H38" s="413" t="s">
        <v>470</v>
      </c>
      <c r="I38" s="424">
        <v>0.81620205381676447</v>
      </c>
      <c r="J38" s="424">
        <v>1.128972787814448</v>
      </c>
      <c r="K38" s="424">
        <v>0.93281902509279557</v>
      </c>
      <c r="L38" s="424">
        <v>0.93104684032142992</v>
      </c>
      <c r="M38" s="424">
        <v>0.92161967567809999</v>
      </c>
      <c r="N38" s="144"/>
    </row>
    <row r="39" spans="1:14" x14ac:dyDescent="0.25">
      <c r="A39" s="413" t="s">
        <v>471</v>
      </c>
      <c r="B39" s="414">
        <v>7746.723</v>
      </c>
      <c r="C39" s="414">
        <v>8790.2499240142752</v>
      </c>
      <c r="D39" s="414">
        <v>8995.7592204030589</v>
      </c>
      <c r="E39" s="414">
        <v>9242.9577471537741</v>
      </c>
      <c r="F39" s="414">
        <v>9484.2316555696671</v>
      </c>
      <c r="G39" s="76"/>
      <c r="H39" s="413" t="s">
        <v>471</v>
      </c>
      <c r="I39" s="424">
        <v>8.2257016592832688</v>
      </c>
      <c r="J39" s="424">
        <v>10.156403763535412</v>
      </c>
      <c r="K39" s="424">
        <v>9.6240029285820494</v>
      </c>
      <c r="L39" s="424">
        <v>9.5717119238388513</v>
      </c>
      <c r="M39" s="424">
        <v>9.3985833438167159</v>
      </c>
      <c r="N39" s="76"/>
    </row>
    <row r="40" spans="1:14" x14ac:dyDescent="0.25">
      <c r="A40" s="413" t="s">
        <v>472</v>
      </c>
      <c r="B40" s="414">
        <v>214.19499999999999</v>
      </c>
      <c r="C40" s="414">
        <v>344.10678799999999</v>
      </c>
      <c r="D40" s="414">
        <v>294.14865242644089</v>
      </c>
      <c r="E40" s="414">
        <v>292.45755305015882</v>
      </c>
      <c r="F40" s="414">
        <v>302.52446179367502</v>
      </c>
      <c r="G40" s="146"/>
      <c r="H40" s="413" t="s">
        <v>472</v>
      </c>
      <c r="I40" s="424">
        <v>0.22743864301204261</v>
      </c>
      <c r="J40" s="424">
        <v>0.39758681572335314</v>
      </c>
      <c r="K40" s="424">
        <v>0.3146913365544361</v>
      </c>
      <c r="L40" s="424">
        <v>0.30285970403888796</v>
      </c>
      <c r="M40" s="424">
        <v>0.29979248409030645</v>
      </c>
      <c r="N40" s="146"/>
    </row>
    <row r="41" spans="1:14" x14ac:dyDescent="0.25">
      <c r="A41" s="413" t="s">
        <v>473</v>
      </c>
      <c r="B41" s="414">
        <v>1538.71</v>
      </c>
      <c r="C41" s="414">
        <v>1755.1108777396246</v>
      </c>
      <c r="D41" s="414">
        <v>1730.9866605459843</v>
      </c>
      <c r="E41" s="414">
        <v>1740.7450093245914</v>
      </c>
      <c r="F41" s="414">
        <v>1750.555624990282</v>
      </c>
      <c r="G41" s="146"/>
      <c r="H41" s="413" t="s">
        <v>473</v>
      </c>
      <c r="I41" s="424">
        <v>1.6338481962186797</v>
      </c>
      <c r="J41" s="424">
        <v>2.0278848585861571</v>
      </c>
      <c r="K41" s="424">
        <v>1.8518748981905944</v>
      </c>
      <c r="L41" s="424">
        <v>1.8026599512743566</v>
      </c>
      <c r="M41" s="424">
        <v>1.7347470556348505</v>
      </c>
      <c r="N41" s="146"/>
    </row>
    <row r="42" spans="1:14" x14ac:dyDescent="0.25">
      <c r="A42" s="413" t="s">
        <v>474</v>
      </c>
      <c r="B42" s="414">
        <v>1563.624</v>
      </c>
      <c r="C42" s="414">
        <v>2126.35605997621</v>
      </c>
      <c r="D42" s="414">
        <v>2147.9654460533989</v>
      </c>
      <c r="E42" s="414">
        <v>2103.9541023477732</v>
      </c>
      <c r="F42" s="414">
        <v>1987.9519927785504</v>
      </c>
      <c r="G42" s="146"/>
      <c r="H42" s="413" t="s">
        <v>474</v>
      </c>
      <c r="I42" s="424">
        <v>1.6603026249028323</v>
      </c>
      <c r="J42" s="424">
        <v>2.4568278350265982</v>
      </c>
      <c r="K42" s="424">
        <v>2.2979745496550472</v>
      </c>
      <c r="L42" s="424">
        <v>2.1787876910779094</v>
      </c>
      <c r="M42" s="424">
        <v>1.9699995915497794</v>
      </c>
      <c r="N42" s="146"/>
    </row>
    <row r="43" spans="1:14" x14ac:dyDescent="0.25">
      <c r="A43" s="413" t="s">
        <v>475</v>
      </c>
      <c r="B43" s="414">
        <v>4842.2460000000001</v>
      </c>
      <c r="C43" s="414">
        <v>5181.3130717473805</v>
      </c>
      <c r="D43" s="414">
        <v>5516.8679354679989</v>
      </c>
      <c r="E43" s="414">
        <v>5714.9860873557336</v>
      </c>
      <c r="F43" s="414">
        <v>5920.2189286952616</v>
      </c>
      <c r="G43" s="146"/>
      <c r="H43" s="413" t="s">
        <v>475</v>
      </c>
      <c r="I43" s="424">
        <v>5.1416413052148338</v>
      </c>
      <c r="J43" s="424">
        <v>5.986576950239721</v>
      </c>
      <c r="K43" s="424">
        <v>5.9021536555938976</v>
      </c>
      <c r="L43" s="424">
        <v>5.9182571178322982</v>
      </c>
      <c r="M43" s="424">
        <v>5.8667557937925157</v>
      </c>
      <c r="N43" s="146"/>
    </row>
    <row r="44" spans="1:14" x14ac:dyDescent="0.25">
      <c r="A44" s="413" t="s">
        <v>476</v>
      </c>
      <c r="B44" s="414">
        <v>1857.248</v>
      </c>
      <c r="C44" s="414">
        <v>2192.0184399621785</v>
      </c>
      <c r="D44" s="414">
        <v>2083.2379472834441</v>
      </c>
      <c r="E44" s="414">
        <v>2150.1239823398091</v>
      </c>
      <c r="F44" s="414">
        <v>2609.2232590377084</v>
      </c>
      <c r="G44" s="146"/>
      <c r="H44" s="413" t="s">
        <v>476</v>
      </c>
      <c r="I44" s="424">
        <v>1.9720813504368921</v>
      </c>
      <c r="J44" s="424">
        <v>2.5326952618889771</v>
      </c>
      <c r="K44" s="424">
        <v>2.228726627110726</v>
      </c>
      <c r="L44" s="424">
        <v>2.2265997446359882</v>
      </c>
      <c r="M44" s="424">
        <v>2.5856604048984511</v>
      </c>
      <c r="N44" s="146"/>
    </row>
    <row r="45" spans="1:14" x14ac:dyDescent="0.25">
      <c r="A45" s="413" t="s">
        <v>477</v>
      </c>
      <c r="B45" s="414">
        <v>750.226</v>
      </c>
      <c r="C45" s="414">
        <v>811.14787899999999</v>
      </c>
      <c r="D45" s="414">
        <v>974.21100000000001</v>
      </c>
      <c r="E45" s="414">
        <v>1018.499</v>
      </c>
      <c r="F45" s="414">
        <v>1424.806</v>
      </c>
      <c r="G45" s="146"/>
      <c r="H45" s="413" t="s">
        <v>477</v>
      </c>
      <c r="I45" s="424">
        <v>0.79661235506128836</v>
      </c>
      <c r="J45" s="424">
        <v>0.93721400896154861</v>
      </c>
      <c r="K45" s="424">
        <v>1.0422477177681462</v>
      </c>
      <c r="L45" s="424">
        <v>1.0547250446665659</v>
      </c>
      <c r="M45" s="424">
        <v>1.4119391455296317</v>
      </c>
      <c r="N45" s="146"/>
    </row>
    <row r="46" spans="1:14" x14ac:dyDescent="0.25">
      <c r="A46" s="411" t="s">
        <v>478</v>
      </c>
      <c r="B46" s="417">
        <v>3812.84</v>
      </c>
      <c r="C46" s="417">
        <v>3687.0252269063612</v>
      </c>
      <c r="D46" s="417">
        <v>3886.3565351002139</v>
      </c>
      <c r="E46" s="417">
        <v>4320.4471582143397</v>
      </c>
      <c r="F46" s="417">
        <v>5657.539770605892</v>
      </c>
      <c r="G46" s="146"/>
      <c r="H46" s="411" t="s">
        <v>478</v>
      </c>
      <c r="I46" s="426">
        <v>4.0485872948576604</v>
      </c>
      <c r="J46" s="426">
        <v>4.2600514450106504</v>
      </c>
      <c r="K46" s="426">
        <v>4.1577709850756346</v>
      </c>
      <c r="L46" s="426">
        <v>4.4741171291549193</v>
      </c>
      <c r="M46" s="426">
        <v>5.6064487863675421</v>
      </c>
      <c r="N46" s="146"/>
    </row>
    <row r="47" spans="1:14" x14ac:dyDescent="0.25">
      <c r="A47" s="413" t="s">
        <v>479</v>
      </c>
      <c r="B47" s="414">
        <v>3442.1970000000001</v>
      </c>
      <c r="C47" s="414">
        <v>3160.9966526160906</v>
      </c>
      <c r="D47" s="414">
        <v>3711.541633138057</v>
      </c>
      <c r="E47" s="414">
        <v>4142.8544187261796</v>
      </c>
      <c r="F47" s="414">
        <v>5450.7283666533394</v>
      </c>
      <c r="G47" s="146"/>
      <c r="H47" s="413" t="s">
        <v>479</v>
      </c>
      <c r="I47" s="424">
        <v>3.6550274967208569</v>
      </c>
      <c r="J47" s="424">
        <v>3.6522691136967911</v>
      </c>
      <c r="K47" s="424">
        <v>3.9707474012709758</v>
      </c>
      <c r="L47" s="424">
        <v>4.2902077585133114</v>
      </c>
      <c r="M47" s="424">
        <v>5.4015050136837157</v>
      </c>
      <c r="N47" s="146"/>
    </row>
    <row r="48" spans="1:14" x14ac:dyDescent="0.25">
      <c r="A48" s="413" t="s">
        <v>480</v>
      </c>
      <c r="B48" s="414">
        <v>370.64299999999997</v>
      </c>
      <c r="C48" s="414">
        <v>526.02857429027085</v>
      </c>
      <c r="D48" s="414">
        <v>174.81490196215674</v>
      </c>
      <c r="E48" s="414">
        <v>177.59273948816002</v>
      </c>
      <c r="F48" s="414">
        <v>206.8114039525525</v>
      </c>
      <c r="G48" s="146"/>
      <c r="H48" s="413" t="s">
        <v>480</v>
      </c>
      <c r="I48" s="424">
        <v>0.39355979813680292</v>
      </c>
      <c r="J48" s="424">
        <v>0.60778233131385972</v>
      </c>
      <c r="K48" s="424">
        <v>0.18702358380465844</v>
      </c>
      <c r="L48" s="424">
        <v>0.18390937064160826</v>
      </c>
      <c r="M48" s="424">
        <v>0.20494377268382535</v>
      </c>
      <c r="N48" s="146"/>
    </row>
    <row r="49" spans="1:14" ht="15.75" thickBot="1" x14ac:dyDescent="0.3">
      <c r="A49" s="418" t="s">
        <v>481</v>
      </c>
      <c r="B49" s="419">
        <v>-1219.7299999999959</v>
      </c>
      <c r="C49" s="419">
        <v>-6692.5370626399454</v>
      </c>
      <c r="D49" s="419">
        <v>-5857.4178258031243</v>
      </c>
      <c r="E49" s="419">
        <v>-6099.2716751618209</v>
      </c>
      <c r="F49" s="419">
        <v>-7004.9690957117346</v>
      </c>
      <c r="G49" s="146"/>
      <c r="H49" s="418" t="s">
        <v>481</v>
      </c>
      <c r="I49" s="427">
        <v>-1.2951457132102888</v>
      </c>
      <c r="J49" s="427">
        <v>-7.7326707656971267</v>
      </c>
      <c r="K49" s="427">
        <v>-6.2664867887529132</v>
      </c>
      <c r="L49" s="427">
        <v>-6.316211002679994</v>
      </c>
      <c r="M49" s="427">
        <v>-6.9417100148797122</v>
      </c>
      <c r="N49" s="146"/>
    </row>
    <row r="50" spans="1:14" x14ac:dyDescent="0.25">
      <c r="A50" s="420" t="s">
        <v>482</v>
      </c>
      <c r="B50" s="421"/>
      <c r="C50" s="421"/>
      <c r="D50" s="421"/>
      <c r="E50" s="445" t="s">
        <v>9</v>
      </c>
      <c r="F50" s="445"/>
      <c r="G50" s="146"/>
      <c r="H50" s="420" t="s">
        <v>482</v>
      </c>
      <c r="I50" s="421"/>
      <c r="J50" s="421"/>
      <c r="K50" s="421"/>
      <c r="L50" s="445" t="s">
        <v>9</v>
      </c>
      <c r="M50" s="445"/>
      <c r="N50" s="146"/>
    </row>
    <row r="51" spans="1:14" x14ac:dyDescent="0.25">
      <c r="G51" s="146"/>
      <c r="N51" s="146"/>
    </row>
    <row r="52" spans="1:14" x14ac:dyDescent="0.25">
      <c r="G52" s="146"/>
      <c r="N52" s="146"/>
    </row>
    <row r="53" spans="1:14" x14ac:dyDescent="0.25">
      <c r="G53" s="146"/>
      <c r="N53" s="146"/>
    </row>
    <row r="54" spans="1:14" x14ac:dyDescent="0.25">
      <c r="G54" s="146"/>
      <c r="N54" s="146"/>
    </row>
  </sheetData>
  <mergeCells count="4">
    <mergeCell ref="A1:F1"/>
    <mergeCell ref="E50:F50"/>
    <mergeCell ref="H1:M1"/>
    <mergeCell ref="L50:M50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"/>
  <sheetViews>
    <sheetView showGridLines="0" workbookViewId="0"/>
  </sheetViews>
  <sheetFormatPr defaultColWidth="9.140625" defaultRowHeight="15" x14ac:dyDescent="0.25"/>
  <cols>
    <col min="1" max="1" width="39.140625" style="65" customWidth="1"/>
    <col min="2" max="2" width="9.140625" style="65" customWidth="1"/>
    <col min="3" max="7" width="9.140625" style="65"/>
    <col min="8" max="8" width="9.140625" style="67"/>
    <col min="9" max="16384" width="9.140625" style="65"/>
  </cols>
  <sheetData>
    <row r="1" spans="1:10" s="123" customFormat="1" ht="17.45" customHeight="1" x14ac:dyDescent="0.2">
      <c r="A1" s="121" t="s">
        <v>159</v>
      </c>
      <c r="B1" s="122"/>
      <c r="C1" s="122"/>
      <c r="D1" s="122"/>
      <c r="E1" s="122"/>
      <c r="F1" s="122"/>
      <c r="H1" s="124"/>
    </row>
    <row r="2" spans="1:10" x14ac:dyDescent="0.25">
      <c r="A2" s="94"/>
      <c r="B2" s="98">
        <v>2018</v>
      </c>
      <c r="C2" s="99">
        <v>2019</v>
      </c>
      <c r="D2" s="99">
        <v>2020</v>
      </c>
      <c r="E2" s="98">
        <v>2021</v>
      </c>
      <c r="F2" s="98">
        <v>2022</v>
      </c>
      <c r="G2" s="98">
        <v>2023</v>
      </c>
      <c r="H2" s="116"/>
    </row>
    <row r="3" spans="1:10" x14ac:dyDescent="0.25">
      <c r="A3" s="97" t="s">
        <v>18</v>
      </c>
      <c r="B3" s="119">
        <v>-6.451109550718339E-3</v>
      </c>
      <c r="C3" s="119">
        <v>-6.1462527821669471E-3</v>
      </c>
      <c r="D3" s="119">
        <v>-6.6875562935648294E-3</v>
      </c>
      <c r="E3" s="119">
        <v>-6.1922237389308524E-3</v>
      </c>
      <c r="F3" s="119">
        <v>-5.9938706677423485E-3</v>
      </c>
      <c r="G3" s="119">
        <v>-5.7357334395996135E-3</v>
      </c>
      <c r="H3" s="117"/>
    </row>
    <row r="4" spans="1:10" x14ac:dyDescent="0.25">
      <c r="A4" s="97" t="s">
        <v>38</v>
      </c>
      <c r="B4" s="119">
        <v>2.731123705709923E-2</v>
      </c>
      <c r="C4" s="119">
        <v>-2.2074534464889481E-2</v>
      </c>
      <c r="D4" s="119" t="s">
        <v>23</v>
      </c>
      <c r="E4" s="119" t="s">
        <v>23</v>
      </c>
      <c r="F4" s="119" t="s">
        <v>23</v>
      </c>
      <c r="G4" s="119" t="s">
        <v>23</v>
      </c>
      <c r="H4" s="117"/>
    </row>
    <row r="5" spans="1:10" x14ac:dyDescent="0.25">
      <c r="A5" s="97" t="s">
        <v>74</v>
      </c>
      <c r="B5" s="119" t="s">
        <v>23</v>
      </c>
      <c r="C5" s="119" t="s">
        <v>23</v>
      </c>
      <c r="D5" s="119">
        <v>-0.92100666309876456</v>
      </c>
      <c r="E5" s="119" t="s">
        <v>23</v>
      </c>
      <c r="F5" s="119" t="s">
        <v>23</v>
      </c>
      <c r="G5" s="119" t="s">
        <v>23</v>
      </c>
      <c r="H5" s="118"/>
    </row>
    <row r="6" spans="1:10" x14ac:dyDescent="0.25">
      <c r="A6" s="92" t="s">
        <v>75</v>
      </c>
      <c r="B6" s="119" t="s">
        <v>23</v>
      </c>
      <c r="C6" s="119" t="s">
        <v>23</v>
      </c>
      <c r="D6" s="119" t="s">
        <v>23</v>
      </c>
      <c r="E6" s="119">
        <v>0.11072825794390864</v>
      </c>
      <c r="F6" s="119">
        <v>0.10573154719704453</v>
      </c>
      <c r="G6" s="119">
        <v>-0.20374339930574992</v>
      </c>
      <c r="H6" s="117"/>
    </row>
    <row r="7" spans="1:10" x14ac:dyDescent="0.25">
      <c r="A7" s="93" t="s">
        <v>19</v>
      </c>
      <c r="B7" s="120">
        <v>2.0860127506380891E-2</v>
      </c>
      <c r="C7" s="120">
        <v>-2.8220787247056428E-2</v>
      </c>
      <c r="D7" s="120">
        <v>-0.92769421939232943</v>
      </c>
      <c r="E7" s="120">
        <v>0.10453603420497778</v>
      </c>
      <c r="F7" s="120">
        <v>9.9737676529302183E-2</v>
      </c>
      <c r="G7" s="120">
        <v>-0.20947913274534952</v>
      </c>
      <c r="H7" s="117"/>
    </row>
    <row r="8" spans="1:10" x14ac:dyDescent="0.25">
      <c r="A8" s="113"/>
      <c r="B8" s="114"/>
      <c r="C8" s="114"/>
      <c r="D8" s="114"/>
      <c r="E8" s="114"/>
      <c r="F8" s="114"/>
      <c r="G8" s="115" t="s">
        <v>20</v>
      </c>
      <c r="H8" s="76"/>
      <c r="I8" s="8"/>
      <c r="J8" s="8"/>
    </row>
    <row r="9" spans="1:10" x14ac:dyDescent="0.25">
      <c r="A9" s="18"/>
      <c r="B9" s="446"/>
      <c r="C9" s="446"/>
      <c r="D9" s="102"/>
      <c r="E9" s="447"/>
      <c r="F9" s="447"/>
    </row>
    <row r="10" spans="1:10" x14ac:dyDescent="0.25">
      <c r="A10" s="66"/>
      <c r="B10" s="66"/>
      <c r="C10" s="66"/>
    </row>
  </sheetData>
  <mergeCells count="2">
    <mergeCell ref="B9:C9"/>
    <mergeCell ref="E9:F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F821-568A-4427-895D-08B385796330}">
  <dimension ref="A1:M37"/>
  <sheetViews>
    <sheetView showGridLines="0" workbookViewId="0">
      <selection activeCell="L1" sqref="L1"/>
    </sheetView>
  </sheetViews>
  <sheetFormatPr defaultColWidth="9.140625" defaultRowHeight="15" x14ac:dyDescent="0.25"/>
  <cols>
    <col min="1" max="1" width="42.42578125" style="320" customWidth="1"/>
    <col min="2" max="6" width="9.140625" style="320"/>
    <col min="7" max="7" width="9.140625" style="320" customWidth="1"/>
    <col min="8" max="16384" width="9.140625" style="320"/>
  </cols>
  <sheetData>
    <row r="1" spans="1:13" x14ac:dyDescent="0.25">
      <c r="A1" s="319"/>
      <c r="L1" s="319" t="s">
        <v>312</v>
      </c>
    </row>
    <row r="2" spans="1:13" x14ac:dyDescent="0.25">
      <c r="A2" s="321"/>
      <c r="B2" s="322"/>
      <c r="C2" s="322"/>
      <c r="D2" s="322"/>
      <c r="E2" s="322"/>
      <c r="F2" s="322">
        <v>2019</v>
      </c>
      <c r="G2" s="322">
        <v>2020</v>
      </c>
      <c r="H2" s="322">
        <v>2021</v>
      </c>
      <c r="I2" s="322">
        <v>2022</v>
      </c>
      <c r="J2" s="322">
        <v>2023</v>
      </c>
      <c r="K2" s="323"/>
      <c r="L2" s="323"/>
      <c r="M2" s="323"/>
    </row>
    <row r="3" spans="1:13" x14ac:dyDescent="0.25">
      <c r="A3" s="323" t="s">
        <v>313</v>
      </c>
      <c r="B3" s="324"/>
      <c r="C3" s="324"/>
      <c r="D3" s="324"/>
      <c r="E3" s="324"/>
      <c r="F3" s="324">
        <f>F34/1000</f>
        <v>29.083692551420004</v>
      </c>
      <c r="G3" s="324">
        <f t="shared" ref="G3:J3" si="0">G34/1000</f>
        <v>27.110022000000001</v>
      </c>
      <c r="H3" s="324">
        <f t="shared" si="0"/>
        <v>28.500975999999998</v>
      </c>
      <c r="I3" s="324">
        <f t="shared" si="0"/>
        <v>30.253508</v>
      </c>
      <c r="J3" s="324">
        <f t="shared" si="0"/>
        <v>32.161856999999998</v>
      </c>
      <c r="K3" s="323"/>
      <c r="L3" s="323"/>
      <c r="M3" s="323"/>
    </row>
    <row r="4" spans="1:13" x14ac:dyDescent="0.25">
      <c r="A4" s="323" t="s">
        <v>314</v>
      </c>
      <c r="B4" s="324"/>
      <c r="C4" s="324"/>
      <c r="D4" s="324"/>
      <c r="E4" s="324"/>
      <c r="F4" s="324">
        <f>F37/1000</f>
        <v>29.06491407867</v>
      </c>
      <c r="G4" s="324">
        <f t="shared" ref="G4:J4" si="1">G37/1000</f>
        <v>27.427594000000003</v>
      </c>
      <c r="H4" s="324">
        <f t="shared" si="1"/>
        <v>28.331478999999998</v>
      </c>
      <c r="I4" s="324">
        <f t="shared" si="1"/>
        <v>29.111275000000003</v>
      </c>
      <c r="J4" s="324">
        <f t="shared" si="1"/>
        <v>30.415717000000001</v>
      </c>
      <c r="K4" s="323"/>
      <c r="L4" s="323"/>
      <c r="M4" s="323"/>
    </row>
    <row r="5" spans="1:13" x14ac:dyDescent="0.25">
      <c r="A5" s="325" t="s">
        <v>315</v>
      </c>
      <c r="B5" s="326"/>
      <c r="C5" s="326"/>
      <c r="D5" s="326"/>
      <c r="E5" s="326"/>
      <c r="F5" s="326"/>
      <c r="G5" s="326"/>
      <c r="H5" s="326">
        <f>H3-H4</f>
        <v>0.16949699999999979</v>
      </c>
      <c r="I5" s="326">
        <f>I3-I4</f>
        <v>1.1422329999999974</v>
      </c>
      <c r="J5" s="326">
        <f>J3-J4</f>
        <v>1.7461399999999969</v>
      </c>
      <c r="K5" s="323"/>
      <c r="L5" s="323"/>
      <c r="M5" s="323"/>
    </row>
    <row r="6" spans="1:13" x14ac:dyDescent="0.25">
      <c r="A6" s="327" t="s">
        <v>154</v>
      </c>
      <c r="B6" s="328"/>
      <c r="C6" s="328"/>
      <c r="D6" s="328"/>
      <c r="E6" s="328"/>
      <c r="F6" s="328"/>
      <c r="G6" s="328"/>
      <c r="H6" s="329">
        <f>H17-H16</f>
        <v>33090.43590186318</v>
      </c>
      <c r="I6" s="329">
        <f t="shared" ref="I6:J6" si="2">I17-I16</f>
        <v>36115.641756245401</v>
      </c>
      <c r="J6" s="329">
        <f t="shared" si="2"/>
        <v>40417.727180104121</v>
      </c>
      <c r="K6" s="323"/>
      <c r="L6" s="323"/>
      <c r="M6" s="323"/>
    </row>
    <row r="7" spans="1:13" x14ac:dyDescent="0.25">
      <c r="A7" s="448" t="s">
        <v>156</v>
      </c>
      <c r="B7" s="448"/>
      <c r="C7" s="448"/>
      <c r="D7" s="448"/>
      <c r="E7" s="448"/>
      <c r="F7" s="448"/>
      <c r="I7" s="449" t="s">
        <v>41</v>
      </c>
      <c r="J7" s="449"/>
      <c r="K7" s="323"/>
      <c r="L7" s="323"/>
      <c r="M7" s="323"/>
    </row>
    <row r="8" spans="1:13" x14ac:dyDescent="0.25">
      <c r="A8" s="323" t="s">
        <v>316</v>
      </c>
      <c r="B8" s="323"/>
      <c r="C8" s="323"/>
      <c r="D8" s="323"/>
      <c r="E8" s="323"/>
      <c r="F8" s="330">
        <f>G8/(1+G23/100)</f>
        <v>105.82311906766593</v>
      </c>
      <c r="G8" s="330">
        <v>100</v>
      </c>
      <c r="H8" s="330">
        <f t="shared" ref="H8:J10" si="3">G8*(1+H23/100)</f>
        <v>106.9630075679087</v>
      </c>
      <c r="I8" s="330">
        <f t="shared" si="3"/>
        <v>112.89917014585217</v>
      </c>
      <c r="J8" s="330">
        <f t="shared" si="3"/>
        <v>118.87879989132873</v>
      </c>
      <c r="K8" s="323"/>
      <c r="L8" s="323"/>
      <c r="M8" s="323"/>
    </row>
    <row r="9" spans="1:13" x14ac:dyDescent="0.25">
      <c r="A9" s="323" t="s">
        <v>317</v>
      </c>
      <c r="B9" s="324"/>
      <c r="C9" s="324"/>
      <c r="D9" s="324"/>
      <c r="E9" s="324"/>
      <c r="F9" s="330">
        <f t="shared" ref="F9:F10" si="4">G9/(1+G24/100)</f>
        <v>98.364576174979902</v>
      </c>
      <c r="G9" s="330">
        <v>100</v>
      </c>
      <c r="H9" s="330">
        <f t="shared" si="3"/>
        <v>100.17395655778596</v>
      </c>
      <c r="I9" s="330">
        <f t="shared" si="3"/>
        <v>102.10807596195301</v>
      </c>
      <c r="J9" s="330">
        <f t="shared" si="3"/>
        <v>104.16399008244269</v>
      </c>
      <c r="K9" s="323"/>
      <c r="L9" s="323"/>
      <c r="M9" s="323"/>
    </row>
    <row r="10" spans="1:13" x14ac:dyDescent="0.25">
      <c r="A10" s="323" t="s">
        <v>318</v>
      </c>
      <c r="B10" s="324"/>
      <c r="C10" s="324"/>
      <c r="D10" s="324"/>
      <c r="E10" s="324"/>
      <c r="F10" s="330">
        <f t="shared" si="4"/>
        <v>100.37842951750237</v>
      </c>
      <c r="G10" s="330">
        <v>100</v>
      </c>
      <c r="H10" s="330">
        <f t="shared" si="3"/>
        <v>104.2573320719016</v>
      </c>
      <c r="I10" s="330">
        <f t="shared" si="3"/>
        <v>109.46073793755913</v>
      </c>
      <c r="J10" s="330">
        <f t="shared" si="3"/>
        <v>114.75875118259223</v>
      </c>
      <c r="K10" s="323"/>
      <c r="L10" s="323"/>
      <c r="M10" s="323"/>
    </row>
    <row r="11" spans="1:13" x14ac:dyDescent="0.25">
      <c r="A11" s="323"/>
      <c r="B11" s="324"/>
      <c r="C11" s="324"/>
      <c r="D11" s="324"/>
      <c r="E11" s="324"/>
      <c r="F11" s="330"/>
      <c r="G11" s="330"/>
      <c r="H11" s="330"/>
      <c r="I11" s="330"/>
      <c r="J11" s="330"/>
      <c r="K11" s="323"/>
      <c r="L11" s="323"/>
      <c r="M11" s="323"/>
    </row>
    <row r="12" spans="1:13" x14ac:dyDescent="0.25">
      <c r="A12" s="323" t="s">
        <v>319</v>
      </c>
      <c r="B12" s="324"/>
      <c r="C12" s="324"/>
      <c r="D12" s="324"/>
      <c r="E12" s="324"/>
      <c r="F12" s="330">
        <f>G12/(1+G29/100)</f>
        <v>108.80704927998482</v>
      </c>
      <c r="G12" s="330">
        <v>100</v>
      </c>
      <c r="H12" s="330">
        <f t="shared" ref="H12:J14" si="5">G12*(1+H29/100)</f>
        <v>107.99926771895845</v>
      </c>
      <c r="I12" s="330">
        <f t="shared" si="5"/>
        <v>111.5732498126084</v>
      </c>
      <c r="J12" s="330">
        <f t="shared" si="5"/>
        <v>116.59461451597127</v>
      </c>
      <c r="K12" s="323"/>
      <c r="L12" s="323"/>
      <c r="M12" s="323"/>
    </row>
    <row r="13" spans="1:13" x14ac:dyDescent="0.25">
      <c r="A13" s="323" t="s">
        <v>320</v>
      </c>
      <c r="B13" s="324"/>
      <c r="C13" s="324"/>
      <c r="D13" s="324"/>
      <c r="E13" s="324"/>
      <c r="F13" s="330">
        <f t="shared" ref="F13:F14" si="6">G13/(1+G30/100)</f>
        <v>98.218980786851091</v>
      </c>
      <c r="G13" s="330">
        <v>100</v>
      </c>
      <c r="H13" s="330">
        <f t="shared" si="5"/>
        <v>100.29700046449102</v>
      </c>
      <c r="I13" s="330">
        <f t="shared" si="5"/>
        <v>101.59126563207258</v>
      </c>
      <c r="J13" s="330">
        <f t="shared" si="5"/>
        <v>102.56209508582775</v>
      </c>
      <c r="K13" s="323"/>
      <c r="L13" s="323"/>
      <c r="M13" s="323"/>
    </row>
    <row r="14" spans="1:13" x14ac:dyDescent="0.25">
      <c r="A14" s="323" t="s">
        <v>321</v>
      </c>
      <c r="B14" s="324"/>
      <c r="C14" s="324"/>
      <c r="D14" s="324"/>
      <c r="E14" s="324"/>
      <c r="F14" s="330">
        <f t="shared" si="6"/>
        <v>99.437675726335513</v>
      </c>
      <c r="G14" s="330">
        <v>100</v>
      </c>
      <c r="H14" s="330">
        <f t="shared" si="5"/>
        <v>103.5613870665417</v>
      </c>
      <c r="I14" s="330">
        <f t="shared" si="5"/>
        <v>107.59137769447048</v>
      </c>
      <c r="J14" s="330">
        <f t="shared" si="5"/>
        <v>112.37113402061856</v>
      </c>
      <c r="K14" s="323"/>
      <c r="L14" s="323"/>
      <c r="M14" s="323"/>
    </row>
    <row r="15" spans="1:13" x14ac:dyDescent="0.25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</row>
    <row r="16" spans="1:13" x14ac:dyDescent="0.25">
      <c r="A16" s="323" t="s">
        <v>322</v>
      </c>
      <c r="B16" s="331"/>
      <c r="C16" s="331"/>
      <c r="D16" s="331"/>
      <c r="E16" s="331"/>
      <c r="F16" s="331">
        <v>-1219.7299999999959</v>
      </c>
      <c r="G16" s="331">
        <v>-7501.2268052883301</v>
      </c>
      <c r="H16" s="331">
        <v>-5816.4346555835582</v>
      </c>
      <c r="I16" s="331">
        <v>-5663.3884925894163</v>
      </c>
      <c r="J16" s="331">
        <v>-6330.8417317965796</v>
      </c>
      <c r="K16" s="323"/>
      <c r="L16" s="323"/>
      <c r="M16" s="323"/>
    </row>
    <row r="17" spans="1:13" x14ac:dyDescent="0.25">
      <c r="A17" s="323" t="s">
        <v>323</v>
      </c>
      <c r="B17" s="331"/>
      <c r="C17" s="331"/>
      <c r="D17" s="331"/>
      <c r="E17" s="331"/>
      <c r="F17" s="331">
        <f>F16</f>
        <v>-1219.7299999999959</v>
      </c>
      <c r="G17" s="331">
        <v>-7474.2523099999962</v>
      </c>
      <c r="H17" s="331">
        <f>H3*H18/100</f>
        <v>27274.001246279622</v>
      </c>
      <c r="I17" s="331">
        <f>I3*I18/100</f>
        <v>30452.253263655981</v>
      </c>
      <c r="J17" s="331">
        <f>J3*J18/100</f>
        <v>34086.885448307541</v>
      </c>
      <c r="K17" s="323"/>
      <c r="L17" s="323"/>
      <c r="M17" s="323"/>
    </row>
    <row r="18" spans="1:13" x14ac:dyDescent="0.25">
      <c r="A18" s="323" t="s">
        <v>165</v>
      </c>
      <c r="B18" s="331"/>
      <c r="C18" s="331"/>
      <c r="D18" s="331"/>
      <c r="E18" s="331"/>
      <c r="F18" s="331">
        <v>94171.199999999997</v>
      </c>
      <c r="G18" s="331">
        <v>86441.904703302207</v>
      </c>
      <c r="H18" s="331">
        <v>95694.972853840605</v>
      </c>
      <c r="I18" s="331">
        <v>100656.932953547</v>
      </c>
      <c r="J18" s="331">
        <v>105985.439361625</v>
      </c>
      <c r="K18" s="323"/>
      <c r="L18" s="323"/>
      <c r="M18" s="323"/>
    </row>
    <row r="19" spans="1:13" x14ac:dyDescent="0.25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19" t="s">
        <v>324</v>
      </c>
      <c r="M19" s="323"/>
    </row>
    <row r="20" spans="1:13" x14ac:dyDescent="0.25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</row>
    <row r="21" spans="1:13" x14ac:dyDescent="0.25">
      <c r="A21" s="332" t="s">
        <v>325</v>
      </c>
      <c r="B21" s="332"/>
      <c r="C21" s="332"/>
      <c r="D21" s="332"/>
      <c r="E21" s="332"/>
      <c r="F21" s="322">
        <v>2019</v>
      </c>
      <c r="G21" s="322">
        <v>2020</v>
      </c>
      <c r="H21" s="322">
        <v>2021</v>
      </c>
      <c r="I21" s="322">
        <v>2022</v>
      </c>
      <c r="J21" s="322">
        <v>2023</v>
      </c>
      <c r="K21" s="323"/>
      <c r="L21" s="323"/>
      <c r="M21" s="323"/>
    </row>
    <row r="22" spans="1:13" x14ac:dyDescent="0.25">
      <c r="A22" s="323" t="s">
        <v>326</v>
      </c>
      <c r="B22" s="333"/>
      <c r="C22" s="333"/>
      <c r="D22" s="323"/>
      <c r="E22" s="323"/>
      <c r="F22" s="331">
        <v>94177.047999999995</v>
      </c>
      <c r="G22" s="331">
        <v>88994.776216887782</v>
      </c>
      <c r="H22" s="331">
        <v>95191.489219913099</v>
      </c>
      <c r="I22" s="331">
        <v>100474.36382202452</v>
      </c>
      <c r="J22" s="331">
        <v>105795.92193260982</v>
      </c>
      <c r="K22" s="323"/>
      <c r="L22" s="323"/>
      <c r="M22" s="323"/>
    </row>
    <row r="23" spans="1:13" x14ac:dyDescent="0.25">
      <c r="A23" s="323" t="s">
        <v>327</v>
      </c>
      <c r="B23" s="323"/>
      <c r="C23" s="323"/>
      <c r="D23" s="323"/>
      <c r="E23" s="323"/>
      <c r="F23" s="324">
        <v>4.9666064098444096</v>
      </c>
      <c r="G23" s="324">
        <v>-5.5026908287805103</v>
      </c>
      <c r="H23" s="324">
        <v>6.9630075679087078</v>
      </c>
      <c r="I23" s="324">
        <v>5.5497341678380829</v>
      </c>
      <c r="J23" s="324">
        <v>5.2964337450413401</v>
      </c>
    </row>
    <row r="24" spans="1:13" x14ac:dyDescent="0.25">
      <c r="A24" s="323" t="s">
        <v>328</v>
      </c>
      <c r="B24" s="323"/>
      <c r="C24" s="323"/>
      <c r="D24" s="323"/>
      <c r="E24" s="323"/>
      <c r="F24" s="324">
        <v>2.6775097969561568</v>
      </c>
      <c r="G24" s="324">
        <v>1.662614620644387</v>
      </c>
      <c r="H24" s="324">
        <v>0.1739565577859592</v>
      </c>
      <c r="I24" s="324">
        <v>1.9307607192807108</v>
      </c>
      <c r="J24" s="324">
        <v>2.0134686714259109</v>
      </c>
    </row>
    <row r="25" spans="1:13" x14ac:dyDescent="0.25">
      <c r="A25" s="323" t="s">
        <v>329</v>
      </c>
      <c r="B25" s="323"/>
      <c r="C25" s="323"/>
      <c r="D25" s="323"/>
      <c r="E25" s="323"/>
      <c r="F25" s="324">
        <v>6.3126252505010028</v>
      </c>
      <c r="G25" s="324">
        <v>-0.37700282752121117</v>
      </c>
      <c r="H25" s="324">
        <v>4.2573320719015983</v>
      </c>
      <c r="I25" s="324">
        <v>4.99092558983667</v>
      </c>
      <c r="J25" s="324">
        <v>4.8401037165082039</v>
      </c>
    </row>
    <row r="26" spans="1:13" x14ac:dyDescent="0.25">
      <c r="A26" s="323"/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3" x14ac:dyDescent="0.25">
      <c r="A27" s="332" t="s">
        <v>330</v>
      </c>
      <c r="B27" s="332"/>
      <c r="C27" s="332"/>
      <c r="D27" s="332"/>
      <c r="E27" s="332"/>
      <c r="F27" s="322">
        <v>2019</v>
      </c>
      <c r="G27" s="322">
        <v>2020</v>
      </c>
      <c r="H27" s="322">
        <v>2021</v>
      </c>
      <c r="I27" s="322">
        <v>2022</v>
      </c>
      <c r="J27" s="322">
        <v>2023</v>
      </c>
    </row>
    <row r="28" spans="1:13" x14ac:dyDescent="0.25">
      <c r="A28" s="323" t="s">
        <v>326</v>
      </c>
      <c r="F28" s="331">
        <v>94171.241999999998</v>
      </c>
      <c r="G28" s="331">
        <v>86548.842766314134</v>
      </c>
      <c r="H28" s="331">
        <v>93472.116406852001</v>
      </c>
      <c r="I28" s="331">
        <v>96565.356549581309</v>
      </c>
      <c r="J28" s="331">
        <v>100911.28959141804</v>
      </c>
    </row>
    <row r="29" spans="1:13" x14ac:dyDescent="0.25">
      <c r="A29" s="323" t="s">
        <v>327</v>
      </c>
      <c r="F29" s="324">
        <v>5.0949040669830081</v>
      </c>
      <c r="G29" s="324">
        <v>-8.094189979660527</v>
      </c>
      <c r="H29" s="324">
        <v>7.9992677189584471</v>
      </c>
      <c r="I29" s="324">
        <v>3.3092651173805665</v>
      </c>
      <c r="J29" s="324">
        <v>4.5005094964935211</v>
      </c>
    </row>
    <row r="30" spans="1:13" x14ac:dyDescent="0.25">
      <c r="A30" s="323" t="s">
        <v>328</v>
      </c>
      <c r="F30" s="324">
        <v>2.6775097969561568</v>
      </c>
      <c r="G30" s="324">
        <v>1.8133146962845847</v>
      </c>
      <c r="H30" s="324">
        <v>0.29700046449101514</v>
      </c>
      <c r="I30" s="324">
        <v>1.2904325768344105</v>
      </c>
      <c r="J30" s="324">
        <v>0.95562295411415477</v>
      </c>
    </row>
    <row r="31" spans="1:13" x14ac:dyDescent="0.25">
      <c r="A31" s="323" t="s">
        <v>329</v>
      </c>
      <c r="F31" s="324">
        <v>6.3126252505010028</v>
      </c>
      <c r="G31" s="324">
        <v>0.5655042412818112</v>
      </c>
      <c r="H31" s="324">
        <v>3.5613870665416991</v>
      </c>
      <c r="I31" s="324">
        <v>3.8914027149321351</v>
      </c>
      <c r="J31" s="324">
        <v>4.442508710801385</v>
      </c>
    </row>
    <row r="33" spans="1:10" x14ac:dyDescent="0.25">
      <c r="A33" s="334" t="s">
        <v>331</v>
      </c>
      <c r="B33" s="334"/>
      <c r="C33" s="334"/>
      <c r="D33" s="334"/>
      <c r="E33" s="334"/>
      <c r="F33" s="335">
        <v>2019</v>
      </c>
      <c r="G33" s="335">
        <v>2020</v>
      </c>
      <c r="H33" s="335">
        <v>2021</v>
      </c>
      <c r="I33" s="335">
        <v>2022</v>
      </c>
      <c r="J33" s="335">
        <v>2023</v>
      </c>
    </row>
    <row r="34" spans="1:10" x14ac:dyDescent="0.25">
      <c r="A34" s="323" t="s">
        <v>226</v>
      </c>
      <c r="B34" s="333"/>
      <c r="C34" s="333"/>
      <c r="D34" s="323"/>
      <c r="E34" s="323"/>
      <c r="F34" s="331">
        <v>29083.692551420005</v>
      </c>
      <c r="G34" s="336">
        <f>27080.022+70-40</f>
        <v>27110.022000000001</v>
      </c>
      <c r="H34" s="331">
        <v>28500.975999999999</v>
      </c>
      <c r="I34" s="331">
        <v>30253.508000000002</v>
      </c>
      <c r="J34" s="331">
        <v>32161.857</v>
      </c>
    </row>
    <row r="36" spans="1:10" x14ac:dyDescent="0.25">
      <c r="A36" s="334" t="s">
        <v>332</v>
      </c>
      <c r="B36" s="334"/>
      <c r="C36" s="334"/>
      <c r="D36" s="334"/>
      <c r="E36" s="334"/>
      <c r="F36" s="335">
        <v>2019</v>
      </c>
      <c r="G36" s="335">
        <v>2020</v>
      </c>
      <c r="H36" s="335">
        <v>2021</v>
      </c>
      <c r="I36" s="335">
        <v>2022</v>
      </c>
      <c r="J36" s="335">
        <v>2023</v>
      </c>
    </row>
    <row r="37" spans="1:10" x14ac:dyDescent="0.25">
      <c r="A37" s="323" t="s">
        <v>226</v>
      </c>
      <c r="B37" s="333"/>
      <c r="C37" s="333"/>
      <c r="D37" s="323"/>
      <c r="E37" s="323"/>
      <c r="F37" s="331">
        <v>29064.914078670001</v>
      </c>
      <c r="G37" s="331">
        <v>27427.594000000001</v>
      </c>
      <c r="H37" s="331">
        <v>28331.478999999999</v>
      </c>
      <c r="I37" s="331">
        <v>29111.275000000001</v>
      </c>
      <c r="J37" s="331">
        <v>30415.717000000001</v>
      </c>
    </row>
  </sheetData>
  <mergeCells count="2">
    <mergeCell ref="A7:F7"/>
    <mergeCell ref="I7:J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8CA7-F079-4AE0-AC93-478350B7FCBF}">
  <dimension ref="A1:I27"/>
  <sheetViews>
    <sheetView showGridLines="0" topLeftCell="A26" zoomScaleNormal="100" workbookViewId="0">
      <selection activeCell="B27" sqref="B27"/>
    </sheetView>
  </sheetViews>
  <sheetFormatPr defaultColWidth="9.140625" defaultRowHeight="13.5" customHeight="1" x14ac:dyDescent="0.25"/>
  <cols>
    <col min="1" max="1" width="2.85546875" style="337" customWidth="1"/>
    <col min="2" max="2" width="42.140625" style="337" bestFit="1" customWidth="1"/>
    <col min="3" max="9" width="9.140625" style="337" customWidth="1"/>
    <col min="10" max="16161" width="9.140625" style="344"/>
    <col min="16162" max="16162" width="9.140625" style="344" customWidth="1"/>
    <col min="16163" max="16384" width="9.140625" style="344"/>
  </cols>
  <sheetData>
    <row r="1" spans="1:9" s="337" customFormat="1" ht="13.5" customHeight="1" x14ac:dyDescent="0.25"/>
    <row r="2" spans="1:9" s="337" customFormat="1" ht="13.5" customHeight="1" x14ac:dyDescent="0.25">
      <c r="A2" s="338">
        <f t="shared" ref="A2:A10" si="0">RANK(G2,$G$2:$G$10)</f>
        <v>3</v>
      </c>
      <c r="B2" s="339" t="s">
        <v>333</v>
      </c>
      <c r="C2" s="340" t="s">
        <v>334</v>
      </c>
      <c r="D2" s="341"/>
      <c r="E2" s="341"/>
      <c r="F2" s="341"/>
      <c r="G2" s="339">
        <v>181.62887011741623</v>
      </c>
    </row>
    <row r="3" spans="1:9" s="337" customFormat="1" ht="13.5" customHeight="1" x14ac:dyDescent="0.25">
      <c r="A3" s="338">
        <f t="shared" si="0"/>
        <v>9</v>
      </c>
      <c r="B3" s="339" t="s">
        <v>335</v>
      </c>
      <c r="C3" s="340" t="s">
        <v>336</v>
      </c>
      <c r="D3" s="341"/>
      <c r="E3" s="341"/>
      <c r="F3" s="341"/>
      <c r="G3" s="339">
        <v>-261.5167480985674</v>
      </c>
    </row>
    <row r="4" spans="1:9" s="337" customFormat="1" ht="13.5" customHeight="1" x14ac:dyDescent="0.25">
      <c r="A4" s="338">
        <f t="shared" si="0"/>
        <v>6</v>
      </c>
      <c r="B4" s="339" t="s">
        <v>337</v>
      </c>
      <c r="C4" s="340" t="s">
        <v>338</v>
      </c>
      <c r="D4" s="341"/>
      <c r="E4" s="341"/>
      <c r="F4" s="341"/>
      <c r="G4" s="339">
        <v>-3.8143943912455143</v>
      </c>
    </row>
    <row r="5" spans="1:9" s="337" customFormat="1" ht="13.5" customHeight="1" x14ac:dyDescent="0.25">
      <c r="A5" s="338">
        <f t="shared" si="0"/>
        <v>4</v>
      </c>
      <c r="B5" s="339" t="s">
        <v>339</v>
      </c>
      <c r="C5" s="340" t="s">
        <v>340</v>
      </c>
      <c r="D5" s="341"/>
      <c r="E5" s="341"/>
      <c r="F5" s="341"/>
      <c r="G5" s="339">
        <v>157.77148768325128</v>
      </c>
    </row>
    <row r="6" spans="1:9" s="337" customFormat="1" ht="13.5" customHeight="1" x14ac:dyDescent="0.25">
      <c r="A6" s="338">
        <f t="shared" si="0"/>
        <v>8</v>
      </c>
      <c r="B6" s="339" t="s">
        <v>341</v>
      </c>
      <c r="C6" s="340" t="s">
        <v>342</v>
      </c>
      <c r="D6" s="341"/>
      <c r="E6" s="341"/>
      <c r="F6" s="341"/>
      <c r="G6" s="339">
        <v>-250.12462519943438</v>
      </c>
    </row>
    <row r="7" spans="1:9" s="337" customFormat="1" ht="13.5" customHeight="1" x14ac:dyDescent="0.25">
      <c r="A7" s="338">
        <f t="shared" si="0"/>
        <v>2</v>
      </c>
      <c r="B7" s="339" t="s">
        <v>343</v>
      </c>
      <c r="C7" s="340" t="s">
        <v>344</v>
      </c>
      <c r="D7" s="341"/>
      <c r="E7" s="341"/>
      <c r="F7" s="341"/>
      <c r="G7" s="339">
        <v>193.71921179663605</v>
      </c>
    </row>
    <row r="8" spans="1:9" s="337" customFormat="1" ht="13.5" customHeight="1" x14ac:dyDescent="0.25">
      <c r="A8" s="338">
        <f t="shared" si="0"/>
        <v>7</v>
      </c>
      <c r="B8" s="339" t="s">
        <v>345</v>
      </c>
      <c r="C8" s="340" t="s">
        <v>346</v>
      </c>
      <c r="D8" s="341"/>
      <c r="E8" s="341"/>
      <c r="F8" s="341"/>
      <c r="G8" s="339">
        <v>-125.60971815273751</v>
      </c>
    </row>
    <row r="9" spans="1:9" s="337" customFormat="1" ht="13.5" customHeight="1" x14ac:dyDescent="0.25">
      <c r="A9" s="338">
        <f t="shared" si="0"/>
        <v>5</v>
      </c>
      <c r="B9" s="339" t="s">
        <v>347</v>
      </c>
      <c r="C9" s="340" t="s">
        <v>348</v>
      </c>
      <c r="D9" s="341"/>
      <c r="E9" s="341"/>
      <c r="F9" s="341"/>
      <c r="G9" s="339">
        <v>142.07170272373736</v>
      </c>
    </row>
    <row r="10" spans="1:9" s="337" customFormat="1" ht="13.5" customHeight="1" x14ac:dyDescent="0.25">
      <c r="A10" s="338">
        <f t="shared" si="0"/>
        <v>1</v>
      </c>
      <c r="B10" s="339" t="s">
        <v>349</v>
      </c>
      <c r="C10" s="340" t="s">
        <v>350</v>
      </c>
      <c r="D10" s="341"/>
      <c r="E10" s="341"/>
      <c r="F10" s="341"/>
      <c r="G10" s="339">
        <v>747.58883588100048</v>
      </c>
    </row>
    <row r="12" spans="1:9" ht="13.5" customHeight="1" x14ac:dyDescent="0.25">
      <c r="C12" s="342"/>
      <c r="D12" s="342"/>
      <c r="F12" s="343"/>
      <c r="G12" s="343"/>
    </row>
    <row r="13" spans="1:9" ht="13.5" customHeight="1" x14ac:dyDescent="0.25">
      <c r="B13" s="345"/>
      <c r="C13" s="346" t="s">
        <v>351</v>
      </c>
      <c r="D13" s="346" t="s">
        <v>352</v>
      </c>
      <c r="E13" s="346" t="s">
        <v>353</v>
      </c>
      <c r="F13" s="346" t="s">
        <v>354</v>
      </c>
      <c r="G13" s="346" t="s">
        <v>355</v>
      </c>
    </row>
    <row r="14" spans="1:9" ht="13.5" customHeight="1" x14ac:dyDescent="0.25">
      <c r="B14" s="347" t="s">
        <v>356</v>
      </c>
      <c r="C14" s="348">
        <v>-7474.2518619999955</v>
      </c>
      <c r="D14" s="349">
        <f>C14</f>
        <v>-7474.2518619999955</v>
      </c>
      <c r="E14" s="350"/>
      <c r="F14" s="350"/>
      <c r="G14" s="350">
        <f>C14</f>
        <v>-7474.2518619999955</v>
      </c>
      <c r="H14" s="338">
        <v>-8000</v>
      </c>
      <c r="I14" s="338">
        <v>800</v>
      </c>
    </row>
    <row r="15" spans="1:9" ht="13.5" customHeight="1" x14ac:dyDescent="0.25">
      <c r="A15" s="338">
        <v>1</v>
      </c>
      <c r="B15" s="351" t="str">
        <f t="shared" ref="B15:B23" si="1">INDEX($B$2:$B$10,MATCH(A15,$A$2:$A$10,0),1)</f>
        <v>Opatrenia vlády na pomoc ekonomike</v>
      </c>
      <c r="C15" s="352">
        <f t="shared" ref="C15:C23" si="2">INDEX($G$2:$G$10,MATCH(A15,$A$2:$A$10,0),1)</f>
        <v>747.58883588100048</v>
      </c>
      <c r="D15" s="349">
        <f t="shared" ref="D15:D23" si="3">C15+D14</f>
        <v>-6726.6630261189948</v>
      </c>
      <c r="E15" s="350">
        <f>IF(AND(D14*C15&lt;0,ABS(C15)-ABS(D14)&gt;0),D14,0)</f>
        <v>0</v>
      </c>
      <c r="F15" s="350">
        <f t="shared" ref="F15:F23" si="4">IF(E15&lt;&gt;0,0,IF(D14*C15&gt;=0,D14,D14+C15))</f>
        <v>-6726.6630261189948</v>
      </c>
      <c r="G15" s="350">
        <f t="shared" ref="G15:G23" si="5">IF(AND(D14&lt;&gt;0,E15=0),IF(D14+C15&lt;0,-1,IF(D14&lt;0,-1,1))*ABS(C15)+E15,IF(D14+C15&lt;0,-1,1)*ABS(C15)+E15)</f>
        <v>-747.58883588100048</v>
      </c>
      <c r="H15" s="338">
        <v>0</v>
      </c>
      <c r="I15" s="338">
        <v>0</v>
      </c>
    </row>
    <row r="16" spans="1:9" ht="13.5" customHeight="1" x14ac:dyDescent="0.25">
      <c r="A16" s="338">
        <v>2</v>
      </c>
      <c r="B16" s="351" t="str">
        <f t="shared" si="1"/>
        <v>Hospodárenie samospráv</v>
      </c>
      <c r="C16" s="352">
        <f t="shared" si="2"/>
        <v>193.71921179663605</v>
      </c>
      <c r="D16" s="349">
        <f t="shared" si="3"/>
        <v>-6532.9438143223588</v>
      </c>
      <c r="E16" s="350">
        <f t="shared" ref="E16:E18" si="6">IF(AND(D15*C16&lt;0,ABS(C16)-ABS(D15)&gt;0),D15,0)</f>
        <v>0</v>
      </c>
      <c r="F16" s="350">
        <f t="shared" si="4"/>
        <v>-6532.9438143223588</v>
      </c>
      <c r="G16" s="350">
        <f t="shared" si="5"/>
        <v>-193.71921179663605</v>
      </c>
      <c r="H16" s="338">
        <f t="shared" ref="H16:I24" si="7">H14</f>
        <v>-8000</v>
      </c>
      <c r="I16" s="338">
        <f>I14</f>
        <v>800</v>
      </c>
    </row>
    <row r="17" spans="1:9" ht="13.5" customHeight="1" x14ac:dyDescent="0.25">
      <c r="A17" s="338">
        <v>3</v>
      </c>
      <c r="B17" s="351" t="str">
        <f t="shared" si="1"/>
        <v>Daňové príjmy</v>
      </c>
      <c r="C17" s="352">
        <f t="shared" si="2"/>
        <v>181.62887011741623</v>
      </c>
      <c r="D17" s="349">
        <f t="shared" si="3"/>
        <v>-6351.3149442049425</v>
      </c>
      <c r="E17" s="350">
        <f t="shared" si="6"/>
        <v>0</v>
      </c>
      <c r="F17" s="350">
        <f t="shared" si="4"/>
        <v>-6351.3149442049425</v>
      </c>
      <c r="G17" s="350">
        <f t="shared" si="5"/>
        <v>-181.62887011741623</v>
      </c>
      <c r="H17" s="338">
        <f t="shared" si="7"/>
        <v>0</v>
      </c>
      <c r="I17" s="338">
        <f t="shared" si="7"/>
        <v>0</v>
      </c>
    </row>
    <row r="18" spans="1:9" ht="13.5" customHeight="1" x14ac:dyDescent="0.25">
      <c r="A18" s="338">
        <v>4</v>
      </c>
      <c r="B18" s="351" t="str">
        <f t="shared" si="1"/>
        <v>Vzťahy s rozpočtom EÚ</v>
      </c>
      <c r="C18" s="352">
        <f t="shared" si="2"/>
        <v>157.77148768325128</v>
      </c>
      <c r="D18" s="349">
        <f t="shared" si="3"/>
        <v>-6193.543456521691</v>
      </c>
      <c r="E18" s="350">
        <f t="shared" si="6"/>
        <v>0</v>
      </c>
      <c r="F18" s="350">
        <f t="shared" si="4"/>
        <v>-6193.543456521691</v>
      </c>
      <c r="G18" s="350">
        <f>IF(AND(D17&lt;&gt;0,E18=0),IF(D17+C18&lt;0,-1,IF(D17&lt;0,-1,1))*ABS(C18)+E18,IF(D17+C18&lt;0,-1,1)*ABS(C18)+E18)</f>
        <v>-157.77148768325128</v>
      </c>
      <c r="H18" s="338">
        <f t="shared" si="7"/>
        <v>-8000</v>
      </c>
      <c r="I18" s="338">
        <f t="shared" si="7"/>
        <v>800</v>
      </c>
    </row>
    <row r="19" spans="1:9" ht="13.5" customHeight="1" x14ac:dyDescent="0.25">
      <c r="A19" s="338">
        <v>5</v>
      </c>
      <c r="B19" s="351" t="str">
        <f t="shared" si="1"/>
        <v>Hospodárenie ostatných subjektov VS</v>
      </c>
      <c r="C19" s="352">
        <f t="shared" si="2"/>
        <v>142.07170272373736</v>
      </c>
      <c r="D19" s="349">
        <f t="shared" si="3"/>
        <v>-6051.4717537979541</v>
      </c>
      <c r="E19" s="350">
        <f>IF(AND(D18*C19&lt;0,ABS(C19)-ABS(D18)&gt;0),D18,0)</f>
        <v>0</v>
      </c>
      <c r="F19" s="350">
        <f t="shared" si="4"/>
        <v>-6051.4717537979541</v>
      </c>
      <c r="G19" s="350">
        <f t="shared" si="5"/>
        <v>-142.07170272373736</v>
      </c>
      <c r="H19" s="338">
        <f t="shared" si="7"/>
        <v>0</v>
      </c>
      <c r="I19" s="338">
        <f t="shared" si="7"/>
        <v>0</v>
      </c>
    </row>
    <row r="20" spans="1:9" ht="13.5" customHeight="1" x14ac:dyDescent="0.25">
      <c r="A20" s="338">
        <v>6</v>
      </c>
      <c r="B20" s="351" t="str">
        <f t="shared" si="1"/>
        <v>Sociálne transfery a dávky</v>
      </c>
      <c r="C20" s="352">
        <f t="shared" si="2"/>
        <v>-3.8143943912455143</v>
      </c>
      <c r="D20" s="349">
        <f t="shared" si="3"/>
        <v>-6055.2861481891996</v>
      </c>
      <c r="E20" s="350">
        <f t="shared" ref="E20:E23" si="8">IF(AND(D19*C20&lt;0,ABS(C20)-ABS(D19)&gt;0),D19,0)</f>
        <v>0</v>
      </c>
      <c r="F20" s="350">
        <f t="shared" si="4"/>
        <v>-6051.4717537979541</v>
      </c>
      <c r="G20" s="350">
        <f t="shared" si="5"/>
        <v>-3.8143943912455143</v>
      </c>
      <c r="H20" s="338">
        <f t="shared" si="7"/>
        <v>-8000</v>
      </c>
      <c r="I20" s="338">
        <f t="shared" si="7"/>
        <v>800</v>
      </c>
    </row>
    <row r="21" spans="1:9" ht="13.5" customHeight="1" x14ac:dyDescent="0.25">
      <c r="A21" s="338">
        <v>7</v>
      </c>
      <c r="B21" s="351" t="str">
        <f t="shared" si="1"/>
        <v>Výdavky na zdravotníctvo</v>
      </c>
      <c r="C21" s="352">
        <f t="shared" si="2"/>
        <v>-125.60971815273751</v>
      </c>
      <c r="D21" s="349">
        <f t="shared" si="3"/>
        <v>-6180.8958663419371</v>
      </c>
      <c r="E21" s="350">
        <f t="shared" si="8"/>
        <v>0</v>
      </c>
      <c r="F21" s="350">
        <f t="shared" si="4"/>
        <v>-6055.2861481891996</v>
      </c>
      <c r="G21" s="350">
        <f t="shared" si="5"/>
        <v>-125.60971815273751</v>
      </c>
      <c r="H21" s="338">
        <f t="shared" si="7"/>
        <v>0</v>
      </c>
      <c r="I21" s="338">
        <f t="shared" si="7"/>
        <v>0</v>
      </c>
    </row>
    <row r="22" spans="1:9" ht="13.5" customHeight="1" x14ac:dyDescent="0.25">
      <c r="A22" s="338">
        <v>8</v>
      </c>
      <c r="B22" s="351" t="str">
        <f t="shared" si="1"/>
        <v>Ostatné výdavky ŠR</v>
      </c>
      <c r="C22" s="352">
        <f t="shared" si="2"/>
        <v>-250.12462519943438</v>
      </c>
      <c r="D22" s="349">
        <f t="shared" si="3"/>
        <v>-6431.0204915413715</v>
      </c>
      <c r="E22" s="350">
        <f t="shared" si="8"/>
        <v>0</v>
      </c>
      <c r="F22" s="350">
        <f t="shared" si="4"/>
        <v>-6180.8958663419371</v>
      </c>
      <c r="G22" s="350">
        <f t="shared" si="5"/>
        <v>-250.12462519943438</v>
      </c>
      <c r="H22" s="338">
        <f t="shared" si="7"/>
        <v>-8000</v>
      </c>
      <c r="I22" s="338">
        <f t="shared" si="7"/>
        <v>800</v>
      </c>
    </row>
    <row r="23" spans="1:9" ht="13.5" customHeight="1" x14ac:dyDescent="0.25">
      <c r="A23" s="338">
        <v>9</v>
      </c>
      <c r="B23" s="351" t="str">
        <f t="shared" si="1"/>
        <v>Vybrané nedaňové príjmy</v>
      </c>
      <c r="C23" s="352">
        <f t="shared" si="2"/>
        <v>-261.5167480985674</v>
      </c>
      <c r="D23" s="349">
        <f t="shared" si="3"/>
        <v>-6692.5372396399389</v>
      </c>
      <c r="E23" s="350">
        <f t="shared" si="8"/>
        <v>0</v>
      </c>
      <c r="F23" s="350">
        <f t="shared" si="4"/>
        <v>-6431.0204915413715</v>
      </c>
      <c r="G23" s="350">
        <f t="shared" si="5"/>
        <v>-261.5167480985674</v>
      </c>
      <c r="H23" s="338">
        <f t="shared" si="7"/>
        <v>0</v>
      </c>
      <c r="I23" s="338">
        <f t="shared" si="7"/>
        <v>0</v>
      </c>
    </row>
    <row r="24" spans="1:9" ht="13.5" customHeight="1" thickBot="1" x14ac:dyDescent="0.3">
      <c r="B24" s="353" t="s">
        <v>357</v>
      </c>
      <c r="C24" s="354">
        <f>D24</f>
        <v>-6692.5372396399389</v>
      </c>
      <c r="D24" s="355">
        <f>D14+SUM(C15:C23)</f>
        <v>-6692.5372396399389</v>
      </c>
      <c r="E24" s="356"/>
      <c r="F24" s="356"/>
      <c r="G24" s="356">
        <f>D24</f>
        <v>-6692.5372396399389</v>
      </c>
      <c r="H24" s="338">
        <f t="shared" si="7"/>
        <v>-8000</v>
      </c>
      <c r="I24" s="338">
        <f t="shared" si="7"/>
        <v>800</v>
      </c>
    </row>
    <row r="25" spans="1:9" ht="13.5" customHeight="1" x14ac:dyDescent="0.25">
      <c r="C25" s="357"/>
      <c r="D25" s="357"/>
      <c r="E25" s="357"/>
      <c r="F25" s="357"/>
      <c r="G25" s="357"/>
      <c r="H25" s="342"/>
      <c r="I25" s="342"/>
    </row>
    <row r="26" spans="1:9" ht="13.5" customHeight="1" x14ac:dyDescent="0.25">
      <c r="B26" s="358"/>
    </row>
    <row r="27" spans="1:9" ht="13.5" customHeight="1" x14ac:dyDescent="0.25">
      <c r="B27" s="359" t="s">
        <v>358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12">
    <pageSetUpPr fitToPage="1"/>
  </sheetPr>
  <dimension ref="A1:S50"/>
  <sheetViews>
    <sheetView showGridLines="0" workbookViewId="0">
      <selection activeCell="J1" sqref="J1"/>
    </sheetView>
  </sheetViews>
  <sheetFormatPr defaultColWidth="9.140625" defaultRowHeight="12.75" x14ac:dyDescent="0.2"/>
  <cols>
    <col min="1" max="1" width="21.5703125" style="20" customWidth="1"/>
    <col min="2" max="7" width="9.140625" style="20"/>
    <col min="8" max="8" width="9.140625" style="23"/>
    <col min="9" max="16384" width="9.140625" style="20"/>
  </cols>
  <sheetData>
    <row r="1" spans="1:17" x14ac:dyDescent="0.2">
      <c r="A1" s="25" t="s">
        <v>13</v>
      </c>
      <c r="J1" s="11" t="s">
        <v>84</v>
      </c>
      <c r="Q1" s="11" t="s">
        <v>85</v>
      </c>
    </row>
    <row r="2" spans="1:17" x14ac:dyDescent="0.2">
      <c r="B2" s="22">
        <v>2018</v>
      </c>
      <c r="C2" s="22">
        <v>2019</v>
      </c>
      <c r="D2" s="22">
        <v>2020</v>
      </c>
      <c r="E2" s="22">
        <v>2021</v>
      </c>
      <c r="F2" s="22">
        <v>2022</v>
      </c>
      <c r="G2" s="22">
        <v>2023</v>
      </c>
      <c r="H2" s="47"/>
    </row>
    <row r="3" spans="1:17" x14ac:dyDescent="0.2">
      <c r="A3" s="23" t="s">
        <v>83</v>
      </c>
      <c r="B3" s="24">
        <v>2.6698780000000002</v>
      </c>
      <c r="C3" s="24">
        <v>2.6589230000000001</v>
      </c>
      <c r="D3" s="24">
        <v>-4.9742319999999998</v>
      </c>
      <c r="E3" s="24">
        <v>-0.594997</v>
      </c>
      <c r="F3" s="24">
        <v>-0.39666499999999999</v>
      </c>
      <c r="G3" s="24"/>
      <c r="H3" s="24"/>
    </row>
    <row r="4" spans="1:17" x14ac:dyDescent="0.2">
      <c r="A4" s="23" t="s">
        <v>14</v>
      </c>
      <c r="B4" s="24">
        <v>2.3422985310932365</v>
      </c>
      <c r="C4" s="24">
        <v>2.8202762715654348</v>
      </c>
      <c r="D4" s="24">
        <v>-5.3977671220807997</v>
      </c>
      <c r="E4" s="24">
        <v>-1.1080254258799622</v>
      </c>
      <c r="F4" s="24">
        <v>-0.96848920224075563</v>
      </c>
      <c r="G4" s="24">
        <v>-0.36675314398339487</v>
      </c>
      <c r="H4" s="24"/>
    </row>
    <row r="5" spans="1:17" x14ac:dyDescent="0.2">
      <c r="A5" s="23" t="s">
        <v>149</v>
      </c>
      <c r="B5" s="24">
        <v>1.8099246289069448</v>
      </c>
      <c r="C5" s="24">
        <v>1.6845468169292221</v>
      </c>
      <c r="D5" s="24">
        <v>-7.1240493644227136</v>
      </c>
      <c r="E5" s="24">
        <v>-2.9607238172592809</v>
      </c>
      <c r="F5" s="24">
        <v>-1.3047774123322364</v>
      </c>
      <c r="G5" s="24">
        <v>-0.46434902840726267</v>
      </c>
    </row>
    <row r="6" spans="1:17" x14ac:dyDescent="0.2">
      <c r="A6" s="20" t="s">
        <v>148</v>
      </c>
      <c r="B6" s="133">
        <v>1.7434100070353953</v>
      </c>
      <c r="C6" s="133">
        <v>2.0678306641096933</v>
      </c>
      <c r="D6" s="133">
        <v>-9.0817304200644262</v>
      </c>
      <c r="E6" s="133">
        <v>-4.1597135147452002</v>
      </c>
      <c r="F6" s="133">
        <v>-4.3730049068186005</v>
      </c>
      <c r="G6" s="133">
        <v>-3.1620937993961595</v>
      </c>
    </row>
    <row r="7" spans="1:17" x14ac:dyDescent="0.2">
      <c r="H7" s="24"/>
    </row>
    <row r="10" spans="1:17" x14ac:dyDescent="0.2">
      <c r="A10" s="27" t="s">
        <v>15</v>
      </c>
    </row>
    <row r="11" spans="1:17" x14ac:dyDescent="0.2">
      <c r="A11" s="88"/>
      <c r="B11" s="22">
        <v>2018</v>
      </c>
      <c r="C11" s="22">
        <v>2019</v>
      </c>
      <c r="D11" s="22">
        <v>2020</v>
      </c>
      <c r="E11" s="22">
        <v>2021</v>
      </c>
      <c r="F11" s="22">
        <v>2022</v>
      </c>
      <c r="G11" s="22">
        <v>2023</v>
      </c>
      <c r="H11" s="47"/>
    </row>
    <row r="12" spans="1:17" x14ac:dyDescent="0.2">
      <c r="A12" s="20" t="s">
        <v>83</v>
      </c>
      <c r="B12" s="133">
        <v>-2.0655999999999999</v>
      </c>
      <c r="C12" s="133">
        <v>-2.3081999999999998</v>
      </c>
      <c r="D12" s="133">
        <v>-6.5709</v>
      </c>
      <c r="E12" s="133">
        <v>-3.956</v>
      </c>
      <c r="F12" s="133"/>
      <c r="G12" s="133"/>
      <c r="H12" s="26"/>
    </row>
    <row r="13" spans="1:17" x14ac:dyDescent="0.2">
      <c r="A13" s="20" t="s">
        <v>150</v>
      </c>
      <c r="B13" s="133">
        <v>-1.7604013347443299</v>
      </c>
      <c r="C13" s="133">
        <v>-1.9578318109866053</v>
      </c>
      <c r="D13" s="133">
        <v>-3.9628939827195406</v>
      </c>
      <c r="E13" s="133">
        <v>-4.8852769460990348</v>
      </c>
      <c r="F13" s="133">
        <v>-5.5732329382324757</v>
      </c>
      <c r="G13" s="133">
        <v>-5.9508672519795303</v>
      </c>
      <c r="H13" s="26"/>
    </row>
    <row r="14" spans="1:17" x14ac:dyDescent="0.2">
      <c r="A14" s="20" t="s">
        <v>151</v>
      </c>
      <c r="B14" s="133">
        <v>-1.9441496471550077</v>
      </c>
      <c r="C14" s="133">
        <v>-2.1138755095734574</v>
      </c>
      <c r="D14" s="133">
        <v>-5.9629815416422378</v>
      </c>
      <c r="E14" s="133">
        <v>-6.0127709401985934</v>
      </c>
      <c r="F14" s="133">
        <v>-6.0373200076593987</v>
      </c>
      <c r="G14" s="133">
        <v>-6.4647155650161405</v>
      </c>
      <c r="H14" s="26"/>
    </row>
    <row r="15" spans="1:17" ht="12.2" customHeight="1" x14ac:dyDescent="0.2">
      <c r="A15" s="20" t="s">
        <v>86</v>
      </c>
      <c r="B15" s="134">
        <v>-1.8484766030413264</v>
      </c>
      <c r="C15" s="134">
        <v>-1.74032968841626</v>
      </c>
      <c r="D15" s="134"/>
      <c r="E15" s="135"/>
      <c r="F15" s="135"/>
      <c r="G15" s="135"/>
      <c r="H15" s="26"/>
    </row>
    <row r="16" spans="1:17" x14ac:dyDescent="0.2">
      <c r="H16" s="26"/>
    </row>
    <row r="19" spans="1:17" x14ac:dyDescent="0.2">
      <c r="Q19" s="21"/>
    </row>
    <row r="26" spans="1:17" x14ac:dyDescent="0.2">
      <c r="B26" s="23"/>
      <c r="C26" s="23"/>
      <c r="D26" s="23"/>
      <c r="E26" s="23"/>
      <c r="F26" s="23"/>
      <c r="G26" s="23"/>
    </row>
    <row r="27" spans="1:17" x14ac:dyDescent="0.2">
      <c r="A27" s="28"/>
    </row>
    <row r="28" spans="1:17" x14ac:dyDescent="0.2">
      <c r="A28" s="4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7" x14ac:dyDescent="0.2">
      <c r="A29" s="41"/>
      <c r="B29" s="30"/>
      <c r="C29" s="30"/>
      <c r="D29" s="30"/>
      <c r="E29" s="30"/>
      <c r="F29" s="30"/>
      <c r="G29" s="30"/>
      <c r="H29" s="30"/>
      <c r="I29" s="30"/>
      <c r="J29" s="33"/>
      <c r="K29" s="33"/>
      <c r="L29" s="33"/>
    </row>
    <row r="30" spans="1:17" ht="13.5" x14ac:dyDescent="0.25">
      <c r="A30" s="42"/>
      <c r="B30" s="31"/>
      <c r="C30" s="31"/>
      <c r="D30" s="31"/>
      <c r="E30" s="31"/>
      <c r="F30" s="31"/>
      <c r="G30" s="31"/>
      <c r="H30" s="31"/>
      <c r="I30" s="31"/>
      <c r="J30" s="33"/>
      <c r="K30" s="33"/>
      <c r="L30" s="33"/>
    </row>
    <row r="31" spans="1:17" ht="15" customHeight="1" x14ac:dyDescent="0.2">
      <c r="A31" s="43"/>
      <c r="B31" s="35"/>
      <c r="C31" s="35"/>
      <c r="D31" s="35"/>
      <c r="E31" s="35"/>
      <c r="F31" s="35"/>
      <c r="G31" s="35"/>
      <c r="H31" s="35"/>
      <c r="I31" s="32"/>
      <c r="J31" s="33"/>
      <c r="K31" s="33"/>
      <c r="L31" s="33"/>
    </row>
    <row r="32" spans="1:17" ht="21.75" customHeight="1" x14ac:dyDescent="0.2">
      <c r="A32" s="43"/>
      <c r="B32" s="35"/>
      <c r="C32" s="35"/>
      <c r="D32" s="35"/>
      <c r="E32" s="35"/>
      <c r="F32" s="35"/>
      <c r="G32" s="35"/>
      <c r="H32" s="35"/>
      <c r="I32" s="32"/>
      <c r="J32" s="33"/>
      <c r="K32" s="33"/>
      <c r="L32" s="33"/>
    </row>
    <row r="33" spans="1:19" x14ac:dyDescent="0.2">
      <c r="A33" s="44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9" x14ac:dyDescent="0.2">
      <c r="A34" s="33"/>
      <c r="B34" s="29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9" x14ac:dyDescent="0.2">
      <c r="A35" s="33"/>
      <c r="B35" s="29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9" x14ac:dyDescent="0.2">
      <c r="A36" s="33"/>
      <c r="B36" s="29"/>
      <c r="C36" s="33"/>
      <c r="D36" s="33"/>
      <c r="E36" s="33"/>
      <c r="F36" s="33"/>
      <c r="G36" s="33"/>
      <c r="H36" s="33"/>
      <c r="I36" s="33"/>
      <c r="J36" s="33"/>
      <c r="K36" s="33"/>
      <c r="L36" s="33"/>
      <c r="R36" s="21"/>
    </row>
    <row r="37" spans="1:19" x14ac:dyDescent="0.2">
      <c r="A37" s="33"/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9" ht="42" customHeight="1" x14ac:dyDescent="0.2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N38" s="34"/>
      <c r="O38" s="34"/>
      <c r="P38" s="14"/>
      <c r="Q38" s="32"/>
      <c r="R38" s="35"/>
      <c r="S38" s="32"/>
    </row>
    <row r="39" spans="1:19" x14ac:dyDescent="0.2">
      <c r="A39" s="14"/>
      <c r="B39" s="36"/>
      <c r="C39" s="36"/>
      <c r="D39" s="36"/>
      <c r="E39" s="36"/>
      <c r="F39" s="36"/>
      <c r="G39" s="36"/>
      <c r="H39" s="48"/>
      <c r="I39" s="36"/>
      <c r="J39" s="34"/>
      <c r="K39" s="34"/>
      <c r="L39" s="34"/>
      <c r="M39" s="34"/>
      <c r="N39" s="34"/>
      <c r="O39" s="34"/>
      <c r="P39" s="14"/>
      <c r="Q39" s="33"/>
      <c r="R39" s="33"/>
      <c r="S39" s="33"/>
    </row>
    <row r="40" spans="1:19" x14ac:dyDescent="0.2">
      <c r="A40" s="14"/>
      <c r="B40" s="37"/>
      <c r="C40" s="37"/>
      <c r="D40" s="37"/>
      <c r="E40" s="37"/>
      <c r="F40" s="37"/>
      <c r="G40" s="37"/>
      <c r="H40" s="49"/>
      <c r="I40" s="37"/>
      <c r="J40" s="37"/>
      <c r="K40" s="37"/>
      <c r="L40" s="37"/>
      <c r="M40" s="37"/>
      <c r="N40" s="34"/>
      <c r="O40" s="34"/>
      <c r="P40" s="14"/>
    </row>
    <row r="41" spans="1:19" x14ac:dyDescent="0.2">
      <c r="A41" s="14"/>
      <c r="B41" s="34"/>
      <c r="C41" s="34"/>
      <c r="D41" s="34"/>
      <c r="E41" s="34"/>
      <c r="F41" s="34"/>
      <c r="G41" s="34"/>
      <c r="H41" s="50"/>
      <c r="I41" s="34"/>
      <c r="J41" s="34"/>
      <c r="K41" s="34"/>
      <c r="L41" s="34"/>
      <c r="M41" s="34"/>
      <c r="N41" s="38"/>
      <c r="O41" s="34"/>
      <c r="P41" s="14"/>
    </row>
    <row r="42" spans="1:19" x14ac:dyDescent="0.2">
      <c r="A42" s="14"/>
      <c r="O42" s="34"/>
      <c r="P42" s="14"/>
    </row>
    <row r="43" spans="1:19" x14ac:dyDescent="0.2">
      <c r="A43" s="39"/>
      <c r="B43" s="34"/>
      <c r="C43" s="34"/>
      <c r="D43" s="34"/>
      <c r="E43" s="34"/>
      <c r="F43" s="34"/>
      <c r="G43" s="34"/>
      <c r="H43" s="50"/>
      <c r="I43" s="34"/>
      <c r="J43" s="34"/>
      <c r="K43" s="34"/>
      <c r="L43" s="34"/>
      <c r="M43" s="34"/>
      <c r="N43" s="34"/>
      <c r="O43" s="34"/>
      <c r="P43" s="14"/>
    </row>
    <row r="44" spans="1:19" x14ac:dyDescent="0.2">
      <c r="B44" s="37"/>
      <c r="C44" s="37"/>
      <c r="D44" s="37"/>
      <c r="E44" s="37"/>
      <c r="F44" s="37"/>
      <c r="G44" s="37"/>
      <c r="H44" s="49"/>
      <c r="I44" s="37"/>
      <c r="J44" s="37"/>
      <c r="K44" s="37"/>
      <c r="L44" s="37"/>
      <c r="M44" s="37"/>
      <c r="N44" s="37"/>
      <c r="O44" s="37"/>
    </row>
    <row r="45" spans="1:19" s="14" customFormat="1" x14ac:dyDescent="0.2">
      <c r="H45" s="15"/>
    </row>
    <row r="46" spans="1:19" s="14" customFormat="1" x14ac:dyDescent="0.2">
      <c r="H46" s="15"/>
    </row>
    <row r="47" spans="1:19" s="14" customFormat="1" x14ac:dyDescent="0.2">
      <c r="H47" s="15"/>
    </row>
    <row r="48" spans="1:19" s="14" customFormat="1" x14ac:dyDescent="0.2">
      <c r="H48" s="15"/>
    </row>
    <row r="49" spans="8:8" s="14" customFormat="1" x14ac:dyDescent="0.2">
      <c r="H49" s="15"/>
    </row>
    <row r="50" spans="8:8" s="14" customFormat="1" x14ac:dyDescent="0.2">
      <c r="H50" s="15"/>
    </row>
  </sheetData>
  <pageMargins left="0.7" right="0.7" top="0.75" bottom="0.75" header="0.3" footer="0.3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AC25-0ACC-49AD-8D21-538D24279617}">
  <dimension ref="A1:T30"/>
  <sheetViews>
    <sheetView showGridLines="0" workbookViewId="0">
      <selection activeCell="N1" sqref="N1:T1"/>
    </sheetView>
  </sheetViews>
  <sheetFormatPr defaultColWidth="8.85546875" defaultRowHeight="15" x14ac:dyDescent="0.25"/>
  <cols>
    <col min="1" max="1" width="16" style="245" customWidth="1"/>
    <col min="2" max="16384" width="8.85546875" style="245"/>
  </cols>
  <sheetData>
    <row r="1" spans="1:20" x14ac:dyDescent="0.25">
      <c r="A1" s="244" t="s">
        <v>22</v>
      </c>
      <c r="N1" s="450" t="s">
        <v>167</v>
      </c>
      <c r="O1" s="450"/>
      <c r="P1" s="450"/>
      <c r="Q1" s="450"/>
      <c r="R1" s="450"/>
      <c r="S1" s="450"/>
      <c r="T1" s="450"/>
    </row>
    <row r="2" spans="1:20" x14ac:dyDescent="0.25">
      <c r="A2" s="246"/>
      <c r="B2" s="246" t="s">
        <v>166</v>
      </c>
      <c r="C2" s="246">
        <f t="shared" ref="C2:G2" si="0">B2+1</f>
        <v>2014</v>
      </c>
      <c r="D2" s="246">
        <f t="shared" si="0"/>
        <v>2015</v>
      </c>
      <c r="E2" s="246">
        <f t="shared" si="0"/>
        <v>2016</v>
      </c>
      <c r="F2" s="246">
        <f t="shared" si="0"/>
        <v>2017</v>
      </c>
      <c r="G2" s="246">
        <f t="shared" si="0"/>
        <v>2018</v>
      </c>
      <c r="H2" s="246">
        <f>G2+1</f>
        <v>2019</v>
      </c>
      <c r="I2" s="246">
        <f t="shared" ref="I2:L2" si="1">H2+1</f>
        <v>2020</v>
      </c>
      <c r="J2" s="246">
        <f t="shared" si="1"/>
        <v>2021</v>
      </c>
      <c r="K2" s="246">
        <f t="shared" si="1"/>
        <v>2022</v>
      </c>
      <c r="L2" s="246">
        <f t="shared" si="1"/>
        <v>2023</v>
      </c>
    </row>
    <row r="3" spans="1:20" x14ac:dyDescent="0.25">
      <c r="A3" s="247" t="s">
        <v>163</v>
      </c>
      <c r="B3" s="248">
        <f t="shared" ref="B3:D3" si="2">B6/B7*100</f>
        <v>54.707295292301239</v>
      </c>
      <c r="C3" s="248">
        <f t="shared" si="2"/>
        <v>53.507204032737143</v>
      </c>
      <c r="D3" s="248">
        <f t="shared" si="2"/>
        <v>51.887078695356713</v>
      </c>
      <c r="E3" s="248">
        <f>E6/E7*100</f>
        <v>52.024536546299714</v>
      </c>
      <c r="F3" s="248">
        <f>F6/F7*100</f>
        <v>51.312014027249965</v>
      </c>
      <c r="G3" s="248">
        <f>G6/G7*100</f>
        <v>49.463095622051675</v>
      </c>
      <c r="H3" s="248">
        <f>H6/H7*100</f>
        <v>47.999556127563423</v>
      </c>
    </row>
    <row r="4" spans="1:20" x14ac:dyDescent="0.25">
      <c r="A4" s="247" t="s">
        <v>164</v>
      </c>
      <c r="B4" s="248">
        <f t="shared" ref="B4:F4" si="3">B3</f>
        <v>54.707295292301239</v>
      </c>
      <c r="C4" s="248">
        <f t="shared" si="3"/>
        <v>53.507204032737143</v>
      </c>
      <c r="D4" s="248">
        <f t="shared" si="3"/>
        <v>51.887078695356713</v>
      </c>
      <c r="E4" s="248">
        <f t="shared" si="3"/>
        <v>52.024536546299714</v>
      </c>
      <c r="F4" s="248">
        <f t="shared" si="3"/>
        <v>51.312014027249965</v>
      </c>
      <c r="G4" s="248">
        <f>G3</f>
        <v>49.463095622051675</v>
      </c>
      <c r="H4" s="248">
        <f>H3</f>
        <v>47.999556127563423</v>
      </c>
      <c r="I4" s="248">
        <f>I6/I7*100</f>
        <v>62.462392454919502</v>
      </c>
      <c r="J4" s="248">
        <f>J6/J7*100</f>
        <v>63.220517096423947</v>
      </c>
      <c r="K4" s="248">
        <f>K6/K7*100</f>
        <v>66.419718817549537</v>
      </c>
      <c r="L4" s="248">
        <f>L6/L7*100</f>
        <v>69.10128716255177</v>
      </c>
    </row>
    <row r="5" spans="1:20" x14ac:dyDescent="0.2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20" x14ac:dyDescent="0.25">
      <c r="A6" s="247" t="s">
        <v>21</v>
      </c>
      <c r="B6" s="247">
        <v>40677.5</v>
      </c>
      <c r="C6" s="247">
        <v>40802.400000000001</v>
      </c>
      <c r="D6" s="247">
        <v>41384.199999999997</v>
      </c>
      <c r="E6" s="247">
        <v>42159.8</v>
      </c>
      <c r="F6" s="247">
        <v>43369.53</v>
      </c>
      <c r="G6" s="247">
        <v>44321.851999999999</v>
      </c>
      <c r="H6" s="247">
        <v>45201.758000000002</v>
      </c>
      <c r="I6" s="247">
        <v>54060.47783388634</v>
      </c>
      <c r="J6" s="247">
        <v>59093.555333383156</v>
      </c>
      <c r="K6" s="247">
        <v>64138.438295396059</v>
      </c>
      <c r="L6" s="247">
        <v>69731</v>
      </c>
    </row>
    <row r="7" spans="1:20" x14ac:dyDescent="0.25">
      <c r="A7" s="252" t="s">
        <v>165</v>
      </c>
      <c r="B7" s="252">
        <v>74354.8</v>
      </c>
      <c r="C7" s="252">
        <v>76255.899999999994</v>
      </c>
      <c r="D7" s="252">
        <v>79758.2</v>
      </c>
      <c r="E7" s="252">
        <v>81038.3</v>
      </c>
      <c r="F7" s="252">
        <v>84521.2</v>
      </c>
      <c r="G7" s="252">
        <v>89605.9</v>
      </c>
      <c r="H7" s="252">
        <v>94171.199999999997</v>
      </c>
      <c r="I7" s="253">
        <v>86548.842766314134</v>
      </c>
      <c r="J7" s="253">
        <v>93472.116406852001</v>
      </c>
      <c r="K7" s="253">
        <v>96565.356549581309</v>
      </c>
      <c r="L7" s="253">
        <v>100911.28959141804</v>
      </c>
    </row>
    <row r="8" spans="1:20" x14ac:dyDescent="0.25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20" x14ac:dyDescent="0.2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1:20" x14ac:dyDescent="0.25">
      <c r="A10" s="247"/>
      <c r="B10" s="247"/>
      <c r="C10" s="247"/>
      <c r="D10" s="247"/>
      <c r="E10" s="247"/>
      <c r="F10" s="247"/>
      <c r="G10" s="247"/>
      <c r="H10" s="247"/>
      <c r="I10" s="247"/>
      <c r="J10" s="250"/>
      <c r="K10" s="250"/>
      <c r="L10" s="250"/>
    </row>
    <row r="11" spans="1:20" x14ac:dyDescent="0.25">
      <c r="A11" s="247"/>
      <c r="B11" s="247"/>
      <c r="C11" s="247"/>
      <c r="D11" s="247"/>
      <c r="E11" s="247"/>
      <c r="F11" s="247"/>
      <c r="G11" s="248"/>
      <c r="H11" s="247"/>
      <c r="I11" s="247"/>
      <c r="J11" s="250"/>
      <c r="K11" s="250"/>
      <c r="L11" s="250"/>
    </row>
    <row r="12" spans="1:20" x14ac:dyDescent="0.25">
      <c r="A12" s="247"/>
      <c r="B12" s="247"/>
      <c r="C12" s="247"/>
      <c r="D12" s="247"/>
      <c r="E12" s="247"/>
      <c r="F12" s="247"/>
      <c r="G12" s="247"/>
      <c r="H12" s="250"/>
      <c r="I12" s="250"/>
      <c r="J12" s="250"/>
      <c r="K12" s="250"/>
      <c r="L12" s="250"/>
    </row>
    <row r="13" spans="1:20" x14ac:dyDescent="0.25">
      <c r="A13" s="247"/>
      <c r="B13" s="247"/>
      <c r="C13" s="247"/>
      <c r="D13" s="247"/>
      <c r="E13" s="247"/>
      <c r="F13" s="247"/>
      <c r="G13" s="247"/>
      <c r="H13" s="247"/>
      <c r="I13" s="250"/>
      <c r="J13" s="250"/>
      <c r="K13" s="250"/>
      <c r="L13" s="250"/>
    </row>
    <row r="14" spans="1:20" x14ac:dyDescent="0.25">
      <c r="A14" s="247"/>
      <c r="B14" s="247"/>
      <c r="C14" s="247"/>
      <c r="D14" s="247"/>
      <c r="E14" s="247"/>
      <c r="F14" s="247"/>
    </row>
    <row r="15" spans="1:20" x14ac:dyDescent="0.2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spans="1:20" x14ac:dyDescent="0.25">
      <c r="A16" s="247"/>
      <c r="B16" s="247"/>
      <c r="C16" s="247"/>
      <c r="D16" s="247"/>
      <c r="E16" s="247"/>
      <c r="F16" s="247"/>
      <c r="G16" s="247"/>
      <c r="H16" s="251"/>
      <c r="I16" s="251"/>
      <c r="J16" s="251"/>
      <c r="K16" s="251"/>
      <c r="L16" s="251"/>
    </row>
    <row r="17" spans="1:12" x14ac:dyDescent="0.25">
      <c r="A17" s="247"/>
      <c r="B17" s="247"/>
      <c r="C17" s="247"/>
      <c r="D17" s="247"/>
      <c r="E17" s="247"/>
      <c r="F17" s="247"/>
      <c r="G17" s="247"/>
      <c r="H17" s="251"/>
      <c r="I17" s="251"/>
      <c r="J17" s="251"/>
      <c r="K17" s="251"/>
      <c r="L17" s="251"/>
    </row>
    <row r="18" spans="1:12" x14ac:dyDescent="0.25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1:12" x14ac:dyDescent="0.25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2" x14ac:dyDescent="0.2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spans="1:12" x14ac:dyDescent="0.25">
      <c r="A21" s="247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</row>
    <row r="22" spans="1:12" x14ac:dyDescent="0.25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1:12" x14ac:dyDescent="0.25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</row>
    <row r="24" spans="1:12" x14ac:dyDescent="0.25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2" x14ac:dyDescent="0.2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</row>
    <row r="26" spans="1:12" x14ac:dyDescent="0.2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x14ac:dyDescent="0.25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1:12" x14ac:dyDescent="0.2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</row>
    <row r="29" spans="1:12" x14ac:dyDescent="0.25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x14ac:dyDescent="0.25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</sheetData>
  <mergeCells count="1">
    <mergeCell ref="N1:T1"/>
  </mergeCells>
  <pageMargins left="0.7" right="0.7" top="0.75" bottom="0.75" header="0.3" footer="0.3"/>
  <ignoredErrors>
    <ignoredError sqref="B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1"/>
  <dimension ref="A1:G10"/>
  <sheetViews>
    <sheetView showGridLines="0" workbookViewId="0">
      <selection sqref="A1:G1"/>
    </sheetView>
  </sheetViews>
  <sheetFormatPr defaultRowHeight="12.75" x14ac:dyDescent="0.2"/>
  <cols>
    <col min="1" max="1" width="45" customWidth="1"/>
    <col min="6" max="6" width="8.28515625" customWidth="1"/>
  </cols>
  <sheetData>
    <row r="1" spans="1:7" ht="12.75" customHeight="1" x14ac:dyDescent="0.2">
      <c r="A1" s="428" t="s">
        <v>11</v>
      </c>
      <c r="B1" s="428"/>
      <c r="C1" s="428"/>
      <c r="D1" s="428"/>
      <c r="E1" s="428"/>
      <c r="F1" s="428"/>
      <c r="G1" s="428"/>
    </row>
    <row r="2" spans="1:7" x14ac:dyDescent="0.2">
      <c r="A2" s="12"/>
      <c r="B2" s="2" t="s">
        <v>35</v>
      </c>
      <c r="C2" s="2" t="s">
        <v>43</v>
      </c>
      <c r="D2" s="2" t="s">
        <v>7</v>
      </c>
      <c r="E2" s="2" t="s">
        <v>8</v>
      </c>
      <c r="F2" s="2" t="s">
        <v>36</v>
      </c>
      <c r="G2" s="2" t="s">
        <v>44</v>
      </c>
    </row>
    <row r="3" spans="1:7" ht="14.25" customHeight="1" x14ac:dyDescent="0.2">
      <c r="A3" s="104" t="s">
        <v>45</v>
      </c>
      <c r="B3" s="105">
        <v>-1.0483926938767456</v>
      </c>
      <c r="C3" s="105">
        <v>-1.2951457132102888</v>
      </c>
      <c r="D3" s="105">
        <v>-8.3985292687292077</v>
      </c>
      <c r="E3" s="105">
        <v>-4.8831427558206704</v>
      </c>
      <c r="F3" s="105">
        <v>-3.7217317609731499</v>
      </c>
      <c r="G3" s="105">
        <v>-2.8930172865733002</v>
      </c>
    </row>
    <row r="4" spans="1:7" ht="14.25" customHeight="1" x14ac:dyDescent="0.2">
      <c r="A4" s="104" t="s">
        <v>46</v>
      </c>
      <c r="B4" s="105"/>
      <c r="C4" s="105"/>
      <c r="D4" s="105">
        <v>-8.3985292687292077</v>
      </c>
      <c r="E4" s="105">
        <v>-6.0450065089327518</v>
      </c>
      <c r="F4" s="105">
        <v>-6.0865210482188301</v>
      </c>
      <c r="G4" s="105">
        <v>-6.1335381297188469</v>
      </c>
    </row>
    <row r="5" spans="1:7" x14ac:dyDescent="0.2">
      <c r="A5" s="104" t="s">
        <v>47</v>
      </c>
      <c r="B5" s="105"/>
      <c r="C5" s="105"/>
      <c r="D5" s="105"/>
      <c r="E5" s="105">
        <v>1.1618637531120815</v>
      </c>
      <c r="F5" s="105">
        <v>2.3647892872456802</v>
      </c>
      <c r="G5" s="105">
        <v>3.2405208431455468</v>
      </c>
    </row>
    <row r="6" spans="1:7" x14ac:dyDescent="0.2">
      <c r="A6" s="104" t="s">
        <v>48</v>
      </c>
      <c r="B6" s="106"/>
      <c r="C6" s="106"/>
      <c r="D6" s="106"/>
      <c r="E6" s="105">
        <v>1.1618637531120815</v>
      </c>
      <c r="F6" s="105">
        <v>1.2029255341335987</v>
      </c>
      <c r="G6" s="105">
        <v>0.87573155589986662</v>
      </c>
    </row>
    <row r="7" spans="1:7" x14ac:dyDescent="0.2">
      <c r="A7" s="104" t="s">
        <v>49</v>
      </c>
      <c r="B7" s="105">
        <v>49.399716081953251</v>
      </c>
      <c r="C7" s="105">
        <v>47.996600019112954</v>
      </c>
      <c r="D7" s="105">
        <v>61.237731762813887</v>
      </c>
      <c r="E7" s="105">
        <v>61.880446023645128</v>
      </c>
      <c r="F7" s="105">
        <v>61.445255726036351</v>
      </c>
      <c r="G7" s="105">
        <v>60.088223839173196</v>
      </c>
    </row>
    <row r="8" spans="1:7" ht="13.5" thickBot="1" x14ac:dyDescent="0.25">
      <c r="A8" s="107" t="s">
        <v>50</v>
      </c>
      <c r="B8" s="108">
        <v>43.410814558707195</v>
      </c>
      <c r="C8" s="108">
        <v>43.154547288616122</v>
      </c>
      <c r="D8" s="108">
        <v>54.306186675056594</v>
      </c>
      <c r="E8" s="108">
        <v>56.789945552293752</v>
      </c>
      <c r="F8" s="108">
        <v>57.576704571669723</v>
      </c>
      <c r="G8" s="108">
        <v>57.402780140481376</v>
      </c>
    </row>
    <row r="9" spans="1:7" x14ac:dyDescent="0.2">
      <c r="A9" s="10" t="s">
        <v>6</v>
      </c>
      <c r="B9" s="429"/>
      <c r="C9" s="429"/>
      <c r="D9" s="429"/>
      <c r="E9" s="429"/>
      <c r="F9" s="429"/>
      <c r="G9" s="10" t="s">
        <v>5</v>
      </c>
    </row>
    <row r="10" spans="1:7" x14ac:dyDescent="0.2">
      <c r="A10" s="10"/>
      <c r="B10" s="429"/>
      <c r="C10" s="429"/>
      <c r="D10" s="429"/>
      <c r="E10" s="429"/>
      <c r="F10" s="429"/>
      <c r="G10" s="10"/>
    </row>
  </sheetData>
  <mergeCells count="3">
    <mergeCell ref="A1:G1"/>
    <mergeCell ref="B10:F10"/>
    <mergeCell ref="B9:F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6C58-B307-4F33-ACE4-8DF0D8DC474E}">
  <dimension ref="A1:N26"/>
  <sheetViews>
    <sheetView showGridLines="0" workbookViewId="0">
      <selection activeCell="N1" sqref="N1"/>
    </sheetView>
  </sheetViews>
  <sheetFormatPr defaultColWidth="8.85546875" defaultRowHeight="15" x14ac:dyDescent="0.25"/>
  <cols>
    <col min="1" max="1" width="31.7109375" style="255" customWidth="1"/>
    <col min="2" max="16384" width="8.85546875" style="255"/>
  </cols>
  <sheetData>
    <row r="1" spans="1:14" x14ac:dyDescent="0.25">
      <c r="A1" s="11" t="s">
        <v>182</v>
      </c>
      <c r="N1" s="11" t="s">
        <v>181</v>
      </c>
    </row>
    <row r="2" spans="1:14" x14ac:dyDescent="0.25">
      <c r="A2" s="254" t="s">
        <v>168</v>
      </c>
      <c r="B2" s="254">
        <v>2013</v>
      </c>
      <c r="C2" s="254">
        <v>2014</v>
      </c>
      <c r="D2" s="254">
        <v>2015</v>
      </c>
      <c r="E2" s="254">
        <v>2016</v>
      </c>
      <c r="F2" s="254">
        <v>2017</v>
      </c>
      <c r="G2" s="254">
        <v>2018</v>
      </c>
      <c r="H2" s="254">
        <v>2019</v>
      </c>
      <c r="I2" s="254">
        <v>2020</v>
      </c>
      <c r="J2" s="254">
        <v>2021</v>
      </c>
      <c r="K2" s="254">
        <v>2022</v>
      </c>
      <c r="L2" s="254">
        <v>2023</v>
      </c>
    </row>
    <row r="3" spans="1:14" x14ac:dyDescent="0.25">
      <c r="A3" s="256" t="s">
        <v>42</v>
      </c>
      <c r="B3" s="257">
        <v>40677.5</v>
      </c>
      <c r="C3" s="257">
        <v>40802.400000000001</v>
      </c>
      <c r="D3" s="257">
        <v>41384.199999999997</v>
      </c>
      <c r="E3" s="257">
        <v>42159.8</v>
      </c>
      <c r="F3" s="257">
        <v>43369.53</v>
      </c>
      <c r="G3" s="257">
        <v>44321.851999999999</v>
      </c>
      <c r="H3" s="257">
        <v>45201.758000000002</v>
      </c>
      <c r="I3" s="257">
        <v>54060.47783388634</v>
      </c>
      <c r="J3" s="257">
        <v>59093.555333383156</v>
      </c>
      <c r="K3" s="257">
        <v>64138.438295396059</v>
      </c>
      <c r="L3" s="257">
        <v>69731</v>
      </c>
    </row>
    <row r="4" spans="1:14" x14ac:dyDescent="0.25">
      <c r="A4" s="258" t="s">
        <v>169</v>
      </c>
      <c r="B4" s="249"/>
      <c r="C4" s="249">
        <f t="shared" ref="C4:L4" si="0">C3-B3</f>
        <v>124.90000000000146</v>
      </c>
      <c r="D4" s="249">
        <f t="shared" si="0"/>
        <v>581.79999999999563</v>
      </c>
      <c r="E4" s="249">
        <f t="shared" si="0"/>
        <v>775.60000000000582</v>
      </c>
      <c r="F4" s="249">
        <f t="shared" si="0"/>
        <v>1209.7299999999959</v>
      </c>
      <c r="G4" s="249">
        <f t="shared" si="0"/>
        <v>952.32200000000012</v>
      </c>
      <c r="H4" s="249">
        <f t="shared" si="0"/>
        <v>879.90600000000268</v>
      </c>
      <c r="I4" s="249">
        <f t="shared" si="0"/>
        <v>8858.7198338863382</v>
      </c>
      <c r="J4" s="249">
        <f t="shared" si="0"/>
        <v>5033.077499496816</v>
      </c>
      <c r="K4" s="249">
        <f t="shared" si="0"/>
        <v>5044.8829620129036</v>
      </c>
      <c r="L4" s="249">
        <f t="shared" si="0"/>
        <v>5592.5617046039406</v>
      </c>
    </row>
    <row r="5" spans="1:14" x14ac:dyDescent="0.25">
      <c r="A5" s="258" t="s">
        <v>170</v>
      </c>
      <c r="B5" s="249">
        <v>1417.6</v>
      </c>
      <c r="C5" s="249">
        <v>1477</v>
      </c>
      <c r="D5" s="249">
        <v>1415.1</v>
      </c>
      <c r="E5" s="249">
        <v>1373</v>
      </c>
      <c r="F5" s="249">
        <v>1216.5</v>
      </c>
      <c r="G5" s="249">
        <v>1207.2</v>
      </c>
      <c r="H5" s="249">
        <v>1157.0999999999999</v>
      </c>
      <c r="I5" s="249">
        <v>1140.0487610098162</v>
      </c>
      <c r="J5" s="249">
        <v>1121.668514797854</v>
      </c>
      <c r="K5" s="249">
        <v>1163.8948846084081</v>
      </c>
      <c r="L5" s="249">
        <v>1207.0454099715944</v>
      </c>
    </row>
    <row r="6" spans="1:14" x14ac:dyDescent="0.25">
      <c r="A6" s="258" t="s">
        <v>171</v>
      </c>
      <c r="B6" s="249">
        <f t="shared" ref="B6:C6" si="1">B9+B5</f>
        <v>-716.09999999999991</v>
      </c>
      <c r="C6" s="249">
        <f t="shared" si="1"/>
        <v>-894.40000000000009</v>
      </c>
      <c r="D6" s="249">
        <f>D9+D5</f>
        <v>-716.09999999999991</v>
      </c>
      <c r="E6" s="249">
        <f>E9+E5</f>
        <v>-633.59999999999991</v>
      </c>
      <c r="F6" s="249">
        <f>F9+F5</f>
        <v>411.5</v>
      </c>
      <c r="G6" s="249">
        <f>G9+G5</f>
        <v>266.60000000000002</v>
      </c>
      <c r="H6" s="249">
        <f>H9+H5</f>
        <v>-62.600000000000136</v>
      </c>
      <c r="I6" s="249">
        <f t="shared" ref="I6:L6" si="2">I9+I5</f>
        <v>-5552.4883016301292</v>
      </c>
      <c r="J6" s="249">
        <f t="shared" si="2"/>
        <v>-4735.7493110052701</v>
      </c>
      <c r="K6" s="249">
        <f t="shared" si="2"/>
        <v>-4935.3767905534132</v>
      </c>
      <c r="L6" s="249">
        <f t="shared" si="2"/>
        <v>-5797.9236857401402</v>
      </c>
    </row>
    <row r="7" spans="1:14" x14ac:dyDescent="0.25">
      <c r="A7" s="259" t="s">
        <v>172</v>
      </c>
      <c r="B7" s="253"/>
      <c r="C7" s="253">
        <f t="shared" ref="C7:L7" si="3">C4-C5+C6</f>
        <v>-2246.4999999999986</v>
      </c>
      <c r="D7" s="253">
        <f t="shared" si="3"/>
        <v>-1549.4000000000042</v>
      </c>
      <c r="E7" s="253">
        <f t="shared" si="3"/>
        <v>-1230.9999999999941</v>
      </c>
      <c r="F7" s="253">
        <f t="shared" si="3"/>
        <v>404.72999999999593</v>
      </c>
      <c r="G7" s="253">
        <f t="shared" si="3"/>
        <v>11.722000000000094</v>
      </c>
      <c r="H7" s="253">
        <f t="shared" si="3"/>
        <v>-339.79399999999737</v>
      </c>
      <c r="I7" s="253">
        <f t="shared" si="3"/>
        <v>2166.1827712463928</v>
      </c>
      <c r="J7" s="253">
        <f t="shared" si="3"/>
        <v>-824.34032630630827</v>
      </c>
      <c r="K7" s="253">
        <f t="shared" si="3"/>
        <v>-1054.3887131489178</v>
      </c>
      <c r="L7" s="253">
        <f t="shared" si="3"/>
        <v>-1412.407391107794</v>
      </c>
    </row>
    <row r="8" spans="1:14" x14ac:dyDescent="0.25">
      <c r="A8" s="259"/>
      <c r="B8" s="253"/>
      <c r="C8" s="253"/>
      <c r="D8" s="253"/>
      <c r="E8" s="260"/>
      <c r="F8" s="260"/>
      <c r="G8" s="260"/>
      <c r="H8" s="260"/>
      <c r="I8" s="260"/>
      <c r="J8" s="260"/>
      <c r="K8" s="260"/>
      <c r="L8" s="260"/>
    </row>
    <row r="9" spans="1:14" x14ac:dyDescent="0.25">
      <c r="A9" s="258" t="s">
        <v>40</v>
      </c>
      <c r="B9" s="249">
        <v>-2133.6999999999998</v>
      </c>
      <c r="C9" s="249">
        <v>-2371.4</v>
      </c>
      <c r="D9" s="249">
        <v>-2131.1999999999998</v>
      </c>
      <c r="E9" s="249">
        <v>-2006.6</v>
      </c>
      <c r="F9" s="249">
        <v>-805</v>
      </c>
      <c r="G9" s="249">
        <v>-940.6</v>
      </c>
      <c r="H9" s="249">
        <v>-1219.7</v>
      </c>
      <c r="I9" s="249">
        <v>-6692.5370626399454</v>
      </c>
      <c r="J9" s="249">
        <v>-5857.4178258031243</v>
      </c>
      <c r="K9" s="249">
        <v>-6099.2716751618209</v>
      </c>
      <c r="L9" s="249">
        <v>-7004.9690957117346</v>
      </c>
      <c r="M9" s="249"/>
    </row>
    <row r="10" spans="1:14" x14ac:dyDescent="0.25">
      <c r="A10" s="259" t="s">
        <v>165</v>
      </c>
      <c r="B10" s="261">
        <v>74354.8</v>
      </c>
      <c r="C10" s="261">
        <v>76255.899999999994</v>
      </c>
      <c r="D10" s="261">
        <v>79758.2</v>
      </c>
      <c r="E10" s="261">
        <v>81038.3</v>
      </c>
      <c r="F10" s="261">
        <v>84521.2</v>
      </c>
      <c r="G10" s="261">
        <v>89605.9</v>
      </c>
      <c r="H10" s="261">
        <v>94171.199999999997</v>
      </c>
      <c r="I10" s="261">
        <v>86548.842766314134</v>
      </c>
      <c r="J10" s="261">
        <v>93472.116406852001</v>
      </c>
      <c r="K10" s="261">
        <v>96565.356549581309</v>
      </c>
      <c r="L10" s="261">
        <v>100911.28959141804</v>
      </c>
    </row>
    <row r="11" spans="1:14" x14ac:dyDescent="0.25">
      <c r="A11" s="259"/>
      <c r="B11" s="262"/>
      <c r="C11" s="262"/>
      <c r="D11" s="262"/>
      <c r="E11" s="263"/>
      <c r="F11" s="263"/>
      <c r="G11" s="263"/>
      <c r="H11" s="263"/>
      <c r="I11" s="263"/>
      <c r="J11" s="263"/>
      <c r="K11" s="263"/>
      <c r="L11" s="263"/>
    </row>
    <row r="12" spans="1:14" x14ac:dyDescent="0.25">
      <c r="A12" s="254" t="s">
        <v>173</v>
      </c>
      <c r="B12" s="264">
        <v>2013</v>
      </c>
      <c r="C12" s="264">
        <v>2014</v>
      </c>
      <c r="D12" s="264">
        <v>2015</v>
      </c>
      <c r="E12" s="264">
        <v>2016</v>
      </c>
      <c r="F12" s="264">
        <v>2017</v>
      </c>
      <c r="G12" s="264">
        <v>2018</v>
      </c>
      <c r="H12" s="264">
        <f>H2</f>
        <v>2019</v>
      </c>
      <c r="I12" s="264">
        <f t="shared" ref="I12:L12" si="4">I2</f>
        <v>2020</v>
      </c>
      <c r="J12" s="264">
        <f t="shared" si="4"/>
        <v>2021</v>
      </c>
      <c r="K12" s="264">
        <f t="shared" si="4"/>
        <v>2022</v>
      </c>
      <c r="L12" s="264">
        <f t="shared" si="4"/>
        <v>2023</v>
      </c>
    </row>
    <row r="13" spans="1:14" x14ac:dyDescent="0.25">
      <c r="A13" s="256" t="s">
        <v>42</v>
      </c>
      <c r="B13" s="265">
        <f t="shared" ref="B13:L13" si="5">B3/B$10*100</f>
        <v>54.707295292301239</v>
      </c>
      <c r="C13" s="265">
        <f t="shared" si="5"/>
        <v>53.507204032737143</v>
      </c>
      <c r="D13" s="265">
        <f t="shared" si="5"/>
        <v>51.887078695356713</v>
      </c>
      <c r="E13" s="265">
        <f t="shared" si="5"/>
        <v>52.024536546299714</v>
      </c>
      <c r="F13" s="265">
        <f t="shared" si="5"/>
        <v>51.312014027249965</v>
      </c>
      <c r="G13" s="265">
        <f t="shared" si="5"/>
        <v>49.463095622051675</v>
      </c>
      <c r="H13" s="265">
        <f t="shared" si="5"/>
        <v>47.999556127563423</v>
      </c>
      <c r="I13" s="265">
        <f t="shared" si="5"/>
        <v>62.462392454919502</v>
      </c>
      <c r="J13" s="265">
        <f t="shared" si="5"/>
        <v>63.220517096423947</v>
      </c>
      <c r="K13" s="265">
        <f t="shared" si="5"/>
        <v>66.419718817549537</v>
      </c>
      <c r="L13" s="265">
        <f t="shared" si="5"/>
        <v>69.10128716255177</v>
      </c>
    </row>
    <row r="14" spans="1:14" x14ac:dyDescent="0.25">
      <c r="A14" s="258" t="s">
        <v>170</v>
      </c>
      <c r="B14" s="266">
        <f t="shared" ref="B14:L14" si="6">B5/B$10*100</f>
        <v>1.9065346151156344</v>
      </c>
      <c r="C14" s="266">
        <f t="shared" si="6"/>
        <v>1.9368993087747965</v>
      </c>
      <c r="D14" s="266">
        <f t="shared" si="6"/>
        <v>1.7742376332464875</v>
      </c>
      <c r="E14" s="266">
        <f t="shared" si="6"/>
        <v>1.6942606150425168</v>
      </c>
      <c r="F14" s="266">
        <f t="shared" si="6"/>
        <v>1.4392838719753152</v>
      </c>
      <c r="G14" s="266">
        <f t="shared" si="6"/>
        <v>1.3472327157028725</v>
      </c>
      <c r="H14" s="266">
        <f t="shared" si="6"/>
        <v>1.2287196085427392</v>
      </c>
      <c r="I14" s="266">
        <f t="shared" si="6"/>
        <v>1.3172316631523315</v>
      </c>
      <c r="J14" s="266">
        <f t="shared" si="6"/>
        <v>1.2000033356638855</v>
      </c>
      <c r="K14" s="266">
        <f t="shared" si="6"/>
        <v>1.2052923804105755</v>
      </c>
      <c r="L14" s="266">
        <f t="shared" si="6"/>
        <v>1.1961450645005403</v>
      </c>
    </row>
    <row r="15" spans="1:14" x14ac:dyDescent="0.25">
      <c r="A15" s="258" t="s">
        <v>171</v>
      </c>
      <c r="B15" s="266">
        <f t="shared" ref="B15:L15" si="7">B6/B$10*100</f>
        <v>-0.96308510008768755</v>
      </c>
      <c r="C15" s="266">
        <f t="shared" si="7"/>
        <v>-1.1728928515695181</v>
      </c>
      <c r="D15" s="266">
        <f t="shared" si="7"/>
        <v>-0.89783871752371536</v>
      </c>
      <c r="E15" s="266">
        <f t="shared" si="7"/>
        <v>-0.78185253145734779</v>
      </c>
      <c r="F15" s="266">
        <f t="shared" si="7"/>
        <v>0.48686010137101704</v>
      </c>
      <c r="G15" s="266">
        <f t="shared" si="7"/>
        <v>0.2975250513638053</v>
      </c>
      <c r="H15" s="266">
        <f t="shared" si="7"/>
        <v>-6.6474675909407685E-2</v>
      </c>
      <c r="I15" s="266">
        <f t="shared" si="7"/>
        <v>-6.415439102544795</v>
      </c>
      <c r="J15" s="266">
        <f t="shared" si="7"/>
        <v>-5.0664834530890266</v>
      </c>
      <c r="K15" s="266">
        <f t="shared" si="7"/>
        <v>-5.110918622269419</v>
      </c>
      <c r="L15" s="266">
        <f t="shared" si="7"/>
        <v>-5.7455649503791717</v>
      </c>
    </row>
    <row r="16" spans="1:14" x14ac:dyDescent="0.25">
      <c r="A16" s="259" t="s">
        <v>172</v>
      </c>
      <c r="B16" s="267">
        <f t="shared" ref="B16:L16" si="8">B7/B$10*100</f>
        <v>0</v>
      </c>
      <c r="C16" s="267">
        <f t="shared" si="8"/>
        <v>-2.9460015552894911</v>
      </c>
      <c r="D16" s="267">
        <f t="shared" si="8"/>
        <v>-1.9426215737065333</v>
      </c>
      <c r="E16" s="267">
        <f t="shared" si="8"/>
        <v>-1.5190348267424094</v>
      </c>
      <c r="F16" s="267">
        <f t="shared" si="8"/>
        <v>0.47885027661698593</v>
      </c>
      <c r="G16" s="267">
        <f t="shared" si="8"/>
        <v>1.30817278772939E-2</v>
      </c>
      <c r="H16" s="267">
        <f t="shared" si="8"/>
        <v>-0.36082581511119893</v>
      </c>
      <c r="I16" s="267">
        <f t="shared" si="8"/>
        <v>2.5028442923207952</v>
      </c>
      <c r="J16" s="267">
        <f t="shared" si="8"/>
        <v>-0.88191041135544435</v>
      </c>
      <c r="K16" s="267">
        <f t="shared" si="8"/>
        <v>-1.0918912856781549</v>
      </c>
      <c r="L16" s="267">
        <f t="shared" si="8"/>
        <v>-1.3996525035271292</v>
      </c>
    </row>
    <row r="17" spans="1:12" x14ac:dyDescent="0.25">
      <c r="A17" s="258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</row>
    <row r="18" spans="1:12" x14ac:dyDescent="0.25">
      <c r="A18" s="256" t="s">
        <v>174</v>
      </c>
      <c r="B18" s="265"/>
      <c r="C18" s="265">
        <f t="shared" ref="C18:L18" si="9">C13-B13</f>
        <v>-1.2000912595640969</v>
      </c>
      <c r="D18" s="265">
        <f t="shared" si="9"/>
        <v>-1.6201253373804292</v>
      </c>
      <c r="E18" s="265">
        <f t="shared" si="9"/>
        <v>0.13745785094300089</v>
      </c>
      <c r="F18" s="265">
        <f t="shared" si="9"/>
        <v>-0.71252251904974884</v>
      </c>
      <c r="G18" s="265">
        <f t="shared" si="9"/>
        <v>-1.8489184051982903</v>
      </c>
      <c r="H18" s="265">
        <f t="shared" si="9"/>
        <v>-1.463539494488252</v>
      </c>
      <c r="I18" s="265">
        <f t="shared" si="9"/>
        <v>14.462836327356079</v>
      </c>
      <c r="J18" s="265">
        <f t="shared" si="9"/>
        <v>0.7581246415044447</v>
      </c>
      <c r="K18" s="265">
        <f t="shared" si="9"/>
        <v>3.1992017211255899</v>
      </c>
      <c r="L18" s="265">
        <f t="shared" si="9"/>
        <v>2.6815683450022334</v>
      </c>
    </row>
    <row r="19" spans="1:12" x14ac:dyDescent="0.25">
      <c r="A19" s="258" t="s">
        <v>175</v>
      </c>
      <c r="B19" s="266"/>
      <c r="C19" s="266">
        <f t="shared" ref="C19:L19" si="10">C14</f>
        <v>1.9368993087747965</v>
      </c>
      <c r="D19" s="266">
        <f t="shared" si="10"/>
        <v>1.7742376332464875</v>
      </c>
      <c r="E19" s="266">
        <f t="shared" si="10"/>
        <v>1.6942606150425168</v>
      </c>
      <c r="F19" s="266">
        <f t="shared" si="10"/>
        <v>1.4392838719753152</v>
      </c>
      <c r="G19" s="266">
        <f t="shared" si="10"/>
        <v>1.3472327157028725</v>
      </c>
      <c r="H19" s="266">
        <f t="shared" si="10"/>
        <v>1.2287196085427392</v>
      </c>
      <c r="I19" s="266">
        <f t="shared" si="10"/>
        <v>1.3172316631523315</v>
      </c>
      <c r="J19" s="266">
        <f t="shared" si="10"/>
        <v>1.2000033356638855</v>
      </c>
      <c r="K19" s="266">
        <f t="shared" si="10"/>
        <v>1.2052923804105755</v>
      </c>
      <c r="L19" s="266">
        <f t="shared" si="10"/>
        <v>1.1961450645005403</v>
      </c>
    </row>
    <row r="20" spans="1:12" x14ac:dyDescent="0.25">
      <c r="A20" s="258" t="s">
        <v>176</v>
      </c>
      <c r="B20" s="266"/>
      <c r="C20" s="266">
        <f t="shared" ref="C20:G20" si="11">-C15</f>
        <v>1.1728928515695181</v>
      </c>
      <c r="D20" s="266">
        <f t="shared" si="11"/>
        <v>0.89783871752371536</v>
      </c>
      <c r="E20" s="266">
        <f t="shared" si="11"/>
        <v>0.78185253145734779</v>
      </c>
      <c r="F20" s="266">
        <f t="shared" si="11"/>
        <v>-0.48686010137101704</v>
      </c>
      <c r="G20" s="266">
        <f t="shared" si="11"/>
        <v>-0.2975250513638053</v>
      </c>
      <c r="H20" s="266">
        <f>-H15</f>
        <v>6.6474675909407685E-2</v>
      </c>
      <c r="I20" s="266">
        <f t="shared" ref="I20:L20" si="12">-I15</f>
        <v>6.415439102544795</v>
      </c>
      <c r="J20" s="266">
        <f t="shared" si="12"/>
        <v>5.0664834530890266</v>
      </c>
      <c r="K20" s="266">
        <f t="shared" si="12"/>
        <v>5.110918622269419</v>
      </c>
      <c r="L20" s="266">
        <f t="shared" si="12"/>
        <v>5.7455649503791717</v>
      </c>
    </row>
    <row r="21" spans="1:12" x14ac:dyDescent="0.25">
      <c r="A21" s="258" t="s">
        <v>177</v>
      </c>
      <c r="B21" s="266"/>
      <c r="C21" s="266">
        <f t="shared" ref="C21:D21" si="13">-B3/B10*100+B3/C10*100</f>
        <v>-1.3638818646189179</v>
      </c>
      <c r="D21" s="266">
        <f t="shared" si="13"/>
        <v>-2.3495801144440946</v>
      </c>
      <c r="E21" s="266">
        <f>-D3/D10*100+D3/E10*100</f>
        <v>-0.81962046881444905</v>
      </c>
      <c r="F21" s="266">
        <f>-E3/E10*100+E3/F10*100</f>
        <v>-2.1437965662710354</v>
      </c>
      <c r="G21" s="266">
        <f>-F3/F10*100+F3/G10*100</f>
        <v>-2.9117077974146497</v>
      </c>
      <c r="H21" s="266">
        <f>-G3/G10*100+G3/H10*100</f>
        <v>-2.3979079638292049</v>
      </c>
      <c r="I21" s="266">
        <f t="shared" ref="I21:L21" si="14">-H3/H10*100+H3/I10*100</f>
        <v>4.2273212693381481</v>
      </c>
      <c r="J21" s="266">
        <f t="shared" si="14"/>
        <v>-4.6264517358930348</v>
      </c>
      <c r="K21" s="266">
        <f t="shared" si="14"/>
        <v>-2.0251179958762506</v>
      </c>
      <c r="L21" s="266">
        <f t="shared" si="14"/>
        <v>-2.860489166350348</v>
      </c>
    </row>
    <row r="22" spans="1:12" x14ac:dyDescent="0.25">
      <c r="A22" s="259" t="s">
        <v>178</v>
      </c>
      <c r="B22" s="267"/>
      <c r="C22" s="267">
        <f t="shared" ref="C22:L22" si="15">C16</f>
        <v>-2.9460015552894911</v>
      </c>
      <c r="D22" s="267">
        <f t="shared" si="15"/>
        <v>-1.9426215737065333</v>
      </c>
      <c r="E22" s="267">
        <f t="shared" si="15"/>
        <v>-1.5190348267424094</v>
      </c>
      <c r="F22" s="267">
        <f t="shared" si="15"/>
        <v>0.47885027661698593</v>
      </c>
      <c r="G22" s="267">
        <f t="shared" si="15"/>
        <v>1.30817278772939E-2</v>
      </c>
      <c r="H22" s="267">
        <f t="shared" si="15"/>
        <v>-0.36082581511119893</v>
      </c>
      <c r="I22" s="267">
        <f t="shared" si="15"/>
        <v>2.5028442923207952</v>
      </c>
      <c r="J22" s="267">
        <f t="shared" si="15"/>
        <v>-0.88191041135544435</v>
      </c>
      <c r="K22" s="267">
        <f t="shared" si="15"/>
        <v>-1.0918912856781549</v>
      </c>
      <c r="L22" s="267">
        <f t="shared" si="15"/>
        <v>-1.3996525035271292</v>
      </c>
    </row>
    <row r="24" spans="1:12" x14ac:dyDescent="0.25"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12" x14ac:dyDescent="0.25">
      <c r="A25" s="258" t="s">
        <v>179</v>
      </c>
      <c r="B25" s="266"/>
      <c r="C25" s="266">
        <f>(C10/B10-1)*100</f>
        <v>2.5567952573337438</v>
      </c>
      <c r="D25" s="266">
        <f t="shared" ref="D25:E25" si="16">(D10/C10-1)*100</f>
        <v>4.592824948626939</v>
      </c>
      <c r="E25" s="266">
        <f t="shared" si="16"/>
        <v>1.604976040081163</v>
      </c>
      <c r="F25" s="266">
        <f>(F10/E10-1)*100</f>
        <v>4.2978443526085819</v>
      </c>
      <c r="G25" s="266">
        <f>(G10/F10-1)*100</f>
        <v>6.0158871383747536</v>
      </c>
      <c r="H25" s="266">
        <f>(H10/G10-1)*100</f>
        <v>5.0948654050682052</v>
      </c>
      <c r="I25" s="266">
        <f t="shared" ref="I25:L25" si="17">(I10/H10-1)*100</f>
        <v>-8.0941489900159151</v>
      </c>
      <c r="J25" s="266">
        <f t="shared" si="17"/>
        <v>7.9992677189584471</v>
      </c>
      <c r="K25" s="266">
        <f t="shared" si="17"/>
        <v>3.3092651173805665</v>
      </c>
      <c r="L25" s="266">
        <f t="shared" si="17"/>
        <v>4.5005094964935211</v>
      </c>
    </row>
    <row r="26" spans="1:12" x14ac:dyDescent="0.25">
      <c r="A26" s="258" t="s">
        <v>180</v>
      </c>
      <c r="B26" s="266"/>
      <c r="C26" s="266">
        <f t="shared" ref="C26:L26" si="18">C5/B3*100</f>
        <v>3.6309999385409624</v>
      </c>
      <c r="D26" s="266">
        <f t="shared" si="18"/>
        <v>3.468178342450444</v>
      </c>
      <c r="E26" s="266">
        <f t="shared" si="18"/>
        <v>3.3176912928122331</v>
      </c>
      <c r="F26" s="266">
        <f t="shared" si="18"/>
        <v>2.8854501207311229</v>
      </c>
      <c r="G26" s="266">
        <f t="shared" si="18"/>
        <v>2.7835210572952946</v>
      </c>
      <c r="H26" s="266">
        <f t="shared" si="18"/>
        <v>2.6106761062240809</v>
      </c>
      <c r="I26" s="266">
        <f t="shared" si="18"/>
        <v>2.5221336767694216</v>
      </c>
      <c r="J26" s="266">
        <f t="shared" si="18"/>
        <v>2.074840178520891</v>
      </c>
      <c r="K26" s="266">
        <f t="shared" si="18"/>
        <v>1.9695800634132774</v>
      </c>
      <c r="L26" s="266">
        <f t="shared" si="18"/>
        <v>1.8819376368542446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1D76C-CE89-4A2C-B32C-39DDD4761AAD}">
  <dimension ref="A1:I15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42.42578125" style="255" customWidth="1"/>
    <col min="2" max="2" width="9.140625" style="255"/>
    <col min="3" max="3" width="9.140625" style="255" customWidth="1"/>
    <col min="4" max="16384" width="9.140625" style="255"/>
  </cols>
  <sheetData>
    <row r="1" spans="1:9" x14ac:dyDescent="0.25">
      <c r="A1" s="269" t="s">
        <v>185</v>
      </c>
      <c r="H1" s="269" t="s">
        <v>184</v>
      </c>
    </row>
    <row r="2" spans="1:9" x14ac:dyDescent="0.25">
      <c r="A2" s="270"/>
      <c r="B2" s="271">
        <v>2019</v>
      </c>
      <c r="C2" s="271">
        <v>2020</v>
      </c>
      <c r="D2" s="271">
        <v>2021</v>
      </c>
      <c r="E2" s="271">
        <v>2022</v>
      </c>
      <c r="F2" s="271">
        <v>2023</v>
      </c>
      <c r="G2" s="258"/>
      <c r="H2" s="258"/>
      <c r="I2" s="258"/>
    </row>
    <row r="3" spans="1:9" x14ac:dyDescent="0.25">
      <c r="A3" s="258" t="s">
        <v>157</v>
      </c>
      <c r="B3" s="272">
        <v>-1.2952261413255814</v>
      </c>
      <c r="C3" s="272">
        <v>-8.4</v>
      </c>
      <c r="D3" s="272">
        <v>-4.8831427558206677</v>
      </c>
      <c r="E3" s="272">
        <v>-3.7217317609731486</v>
      </c>
      <c r="F3" s="272">
        <v>-2.8930172865733033</v>
      </c>
      <c r="G3" s="258"/>
      <c r="H3" s="258"/>
      <c r="I3" s="258"/>
    </row>
    <row r="4" spans="1:9" x14ac:dyDescent="0.25">
      <c r="A4" s="259" t="s">
        <v>152</v>
      </c>
      <c r="B4" s="273">
        <v>-1.2952261413255814</v>
      </c>
      <c r="C4" s="273">
        <v>-7.7326707656971267</v>
      </c>
      <c r="D4" s="273">
        <v>-6.2664867887529132</v>
      </c>
      <c r="E4" s="273">
        <v>-6.316211002679994</v>
      </c>
      <c r="F4" s="273">
        <v>-6.9417100148797122</v>
      </c>
      <c r="G4" s="258"/>
      <c r="H4" s="258"/>
      <c r="I4" s="258"/>
    </row>
    <row r="5" spans="1:9" x14ac:dyDescent="0.25">
      <c r="A5" s="451" t="s">
        <v>156</v>
      </c>
      <c r="B5" s="451"/>
      <c r="E5" s="452" t="s">
        <v>41</v>
      </c>
      <c r="F5" s="452"/>
      <c r="G5" s="258"/>
      <c r="H5" s="258"/>
      <c r="I5" s="258"/>
    </row>
    <row r="6" spans="1:9" x14ac:dyDescent="0.25">
      <c r="A6" s="258"/>
      <c r="B6" s="258"/>
      <c r="C6" s="258"/>
      <c r="D6" s="258"/>
      <c r="F6" s="274"/>
      <c r="G6" s="258"/>
      <c r="H6" s="258"/>
      <c r="I6" s="258"/>
    </row>
    <row r="7" spans="1:9" x14ac:dyDescent="0.25">
      <c r="A7" s="258"/>
      <c r="B7" s="272"/>
      <c r="C7" s="272"/>
      <c r="D7" s="272"/>
      <c r="E7" s="272"/>
      <c r="F7" s="272"/>
      <c r="G7" s="258"/>
      <c r="H7" s="258"/>
      <c r="I7" s="258"/>
    </row>
    <row r="8" spans="1:9" x14ac:dyDescent="0.25">
      <c r="A8" s="258"/>
      <c r="B8" s="272"/>
      <c r="C8" s="272"/>
      <c r="D8" s="272"/>
      <c r="E8" s="272"/>
      <c r="F8" s="272"/>
      <c r="G8" s="258"/>
      <c r="H8" s="258"/>
      <c r="I8" s="258"/>
    </row>
    <row r="9" spans="1:9" x14ac:dyDescent="0.25">
      <c r="A9" s="258"/>
      <c r="B9" s="258"/>
      <c r="C9" s="258"/>
      <c r="D9" s="258"/>
      <c r="E9" s="258"/>
      <c r="F9" s="258"/>
      <c r="G9" s="258"/>
      <c r="H9" s="258"/>
      <c r="I9" s="258"/>
    </row>
    <row r="10" spans="1:9" x14ac:dyDescent="0.25">
      <c r="A10" s="258"/>
      <c r="B10" s="249"/>
      <c r="C10" s="249"/>
      <c r="D10" s="249"/>
      <c r="E10" s="249"/>
      <c r="F10" s="249"/>
      <c r="G10" s="258"/>
      <c r="H10" s="258"/>
      <c r="I10" s="258"/>
    </row>
    <row r="11" spans="1:9" x14ac:dyDescent="0.25">
      <c r="A11" s="258"/>
      <c r="B11" s="249"/>
      <c r="C11" s="249"/>
      <c r="D11" s="249"/>
      <c r="E11" s="249"/>
      <c r="F11" s="249"/>
      <c r="G11" s="258"/>
      <c r="H11" s="258"/>
      <c r="I11" s="258"/>
    </row>
    <row r="12" spans="1:9" x14ac:dyDescent="0.25">
      <c r="A12" s="258"/>
      <c r="B12" s="249"/>
      <c r="C12" s="249"/>
      <c r="D12" s="249"/>
      <c r="E12" s="249"/>
      <c r="F12" s="249"/>
      <c r="G12" s="258"/>
      <c r="H12" s="258"/>
      <c r="I12" s="258"/>
    </row>
    <row r="13" spans="1:9" x14ac:dyDescent="0.25">
      <c r="A13" s="258"/>
      <c r="B13" s="258"/>
      <c r="C13" s="258"/>
      <c r="D13" s="258"/>
      <c r="E13" s="258"/>
      <c r="F13" s="258"/>
      <c r="G13" s="258"/>
      <c r="H13" s="258"/>
      <c r="I13" s="258"/>
    </row>
    <row r="14" spans="1:9" x14ac:dyDescent="0.25">
      <c r="A14" s="258"/>
      <c r="B14" s="258"/>
      <c r="C14" s="258"/>
      <c r="D14" s="258"/>
      <c r="E14" s="258"/>
      <c r="F14" s="258"/>
      <c r="G14" s="258"/>
      <c r="H14" s="258"/>
      <c r="I14" s="258"/>
    </row>
    <row r="15" spans="1:9" x14ac:dyDescent="0.25">
      <c r="A15" s="258"/>
      <c r="B15" s="258"/>
      <c r="C15" s="258"/>
      <c r="D15" s="258"/>
      <c r="E15" s="258"/>
      <c r="F15" s="258"/>
      <c r="G15" s="258"/>
      <c r="H15" s="258"/>
      <c r="I15" s="258"/>
    </row>
  </sheetData>
  <mergeCells count="2">
    <mergeCell ref="A5:B5"/>
    <mergeCell ref="E5:F5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A856-EF10-4BF2-9804-BA822B81FCA0}">
  <dimension ref="A1:K13"/>
  <sheetViews>
    <sheetView showGridLines="0" workbookViewId="0">
      <selection activeCell="J1" sqref="J1"/>
    </sheetView>
  </sheetViews>
  <sheetFormatPr defaultColWidth="9.140625" defaultRowHeight="15" x14ac:dyDescent="0.25"/>
  <cols>
    <col min="1" max="1" width="40.28515625" style="255" customWidth="1"/>
    <col min="2" max="8" width="6.7109375" style="255" customWidth="1"/>
    <col min="9" max="16384" width="9.140625" style="255"/>
  </cols>
  <sheetData>
    <row r="1" spans="1:11" x14ac:dyDescent="0.25">
      <c r="A1" s="269" t="s">
        <v>183</v>
      </c>
      <c r="B1" s="258"/>
      <c r="C1" s="258"/>
      <c r="D1" s="258"/>
      <c r="E1" s="258"/>
      <c r="F1" s="258"/>
      <c r="G1" s="258"/>
      <c r="H1" s="258"/>
      <c r="I1" s="258"/>
      <c r="J1" s="11" t="s">
        <v>186</v>
      </c>
      <c r="K1" s="258"/>
    </row>
    <row r="2" spans="1:11" x14ac:dyDescent="0.25">
      <c r="A2" s="270"/>
      <c r="B2" s="275">
        <v>2015</v>
      </c>
      <c r="C2" s="275">
        <v>2016</v>
      </c>
      <c r="D2" s="275">
        <v>2017</v>
      </c>
      <c r="E2" s="275">
        <v>2018</v>
      </c>
      <c r="F2" s="275">
        <v>2019</v>
      </c>
      <c r="G2" s="275">
        <v>2020</v>
      </c>
      <c r="H2" s="275">
        <v>2021</v>
      </c>
      <c r="I2" s="258"/>
      <c r="J2" s="258"/>
      <c r="K2" s="258"/>
    </row>
    <row r="3" spans="1:11" x14ac:dyDescent="0.25">
      <c r="A3" s="258" t="s">
        <v>187</v>
      </c>
      <c r="B3" s="276">
        <v>1.4673022422900095</v>
      </c>
      <c r="C3" s="276">
        <v>0.60302424066320726</v>
      </c>
      <c r="D3" s="276">
        <v>0.50061365849008543</v>
      </c>
      <c r="E3" s="276">
        <v>0.52624050595334648</v>
      </c>
      <c r="F3" s="276">
        <v>0.16254549035709431</v>
      </c>
      <c r="G3" s="276">
        <v>0.73651569110480619</v>
      </c>
      <c r="H3" s="276">
        <v>1.3833440329322455</v>
      </c>
      <c r="I3" s="258"/>
      <c r="J3" s="258"/>
      <c r="K3" s="258"/>
    </row>
    <row r="4" spans="1:11" x14ac:dyDescent="0.25">
      <c r="A4" s="259" t="s">
        <v>188</v>
      </c>
      <c r="B4" s="277">
        <v>0.29873437965614746</v>
      </c>
      <c r="C4" s="277">
        <v>0.33825906938344619</v>
      </c>
      <c r="D4" s="277">
        <v>-9.8152762400097515E-2</v>
      </c>
      <c r="E4" s="277">
        <v>-7.0341063090708644E-3</v>
      </c>
      <c r="F4" s="278">
        <v>-0.49917531040132701</v>
      </c>
      <c r="G4" s="273"/>
      <c r="H4" s="273"/>
      <c r="I4" s="258"/>
      <c r="J4" s="258"/>
      <c r="K4" s="258"/>
    </row>
    <row r="5" spans="1:11" x14ac:dyDescent="0.25">
      <c r="A5" s="279" t="s">
        <v>189</v>
      </c>
      <c r="B5" s="272"/>
      <c r="C5" s="272"/>
      <c r="D5" s="258"/>
      <c r="E5" s="258"/>
      <c r="F5" s="258"/>
      <c r="G5" s="453" t="s">
        <v>191</v>
      </c>
      <c r="H5" s="453"/>
      <c r="I5" s="258"/>
      <c r="J5" s="258"/>
      <c r="K5" s="258"/>
    </row>
    <row r="6" spans="1:11" x14ac:dyDescent="0.25">
      <c r="A6" s="280" t="s">
        <v>190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 x14ac:dyDescent="0.2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 x14ac:dyDescent="0.2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1" x14ac:dyDescent="0.25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</row>
    <row r="10" spans="1:11" x14ac:dyDescent="0.25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</row>
    <row r="11" spans="1:11" x14ac:dyDescent="0.25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</row>
    <row r="12" spans="1:11" x14ac:dyDescent="0.25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1:11" x14ac:dyDescent="0.2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</sheetData>
  <mergeCells count="1">
    <mergeCell ref="G5:H5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B590-5A57-49DF-B648-D552DF44CEF8}">
  <dimension ref="A1:Z12"/>
  <sheetViews>
    <sheetView showGridLines="0" workbookViewId="0">
      <selection activeCell="B12" sqref="B12"/>
    </sheetView>
  </sheetViews>
  <sheetFormatPr defaultRowHeight="12.75" x14ac:dyDescent="0.2"/>
  <cols>
    <col min="1" max="1" width="30.42578125" customWidth="1"/>
  </cols>
  <sheetData>
    <row r="1" spans="1:26" x14ac:dyDescent="0.2">
      <c r="A1" s="56"/>
      <c r="B1" s="56">
        <v>1999</v>
      </c>
      <c r="C1" s="56">
        <v>2000</v>
      </c>
      <c r="D1" s="56">
        <v>2001</v>
      </c>
      <c r="E1" s="56">
        <v>2002</v>
      </c>
      <c r="F1" s="56">
        <v>2003</v>
      </c>
      <c r="G1" s="56">
        <v>2004</v>
      </c>
      <c r="H1" s="56">
        <v>2005</v>
      </c>
      <c r="I1" s="56">
        <v>2006</v>
      </c>
      <c r="J1" s="56">
        <v>2007</v>
      </c>
      <c r="K1" s="56">
        <v>2008</v>
      </c>
      <c r="L1" s="56">
        <v>2009</v>
      </c>
      <c r="M1" s="56">
        <v>2010</v>
      </c>
      <c r="N1" s="56">
        <v>2011</v>
      </c>
      <c r="O1" s="56">
        <v>2012</v>
      </c>
      <c r="P1" s="56">
        <v>2013</v>
      </c>
      <c r="Q1" s="56">
        <v>2014</v>
      </c>
      <c r="R1" s="56">
        <v>2015</v>
      </c>
      <c r="S1" s="56">
        <v>2016</v>
      </c>
      <c r="T1" s="56">
        <v>2017</v>
      </c>
      <c r="U1" s="56">
        <v>2018</v>
      </c>
      <c r="V1" s="56">
        <v>2019</v>
      </c>
      <c r="W1" s="56">
        <v>2020</v>
      </c>
      <c r="X1" s="56">
        <v>2021</v>
      </c>
      <c r="Y1" s="56">
        <v>2022</v>
      </c>
      <c r="Z1" s="56">
        <v>2023</v>
      </c>
    </row>
    <row r="2" spans="1:26" x14ac:dyDescent="0.2">
      <c r="A2" s="64" t="s">
        <v>94</v>
      </c>
      <c r="B2" s="149">
        <v>-6.8383142959496688</v>
      </c>
      <c r="C2" s="149">
        <v>-7.2965638912622497</v>
      </c>
      <c r="D2" s="149">
        <v>-7.248063788045954</v>
      </c>
      <c r="E2" s="149">
        <v>-5.6314328596329055</v>
      </c>
      <c r="F2" s="149">
        <v>-2.1951761472603555</v>
      </c>
      <c r="G2" s="149">
        <v>-1.8509273010305731</v>
      </c>
      <c r="H2" s="149">
        <v>-2.2332348140981777</v>
      </c>
      <c r="I2" s="149">
        <v>-3.3225978323833312</v>
      </c>
      <c r="J2" s="149">
        <v>-3.6569064445913506</v>
      </c>
      <c r="K2" s="149">
        <v>-3.2891841912085336</v>
      </c>
      <c r="L2" s="149">
        <v>-7.8598112388237835</v>
      </c>
      <c r="M2" s="149">
        <v>-7.2183984595506363</v>
      </c>
      <c r="N2" s="149">
        <v>-5.4178019155628707</v>
      </c>
      <c r="O2" s="149">
        <v>-4.4743242093777473</v>
      </c>
      <c r="P2" s="149">
        <v>-2.4317564983566133</v>
      </c>
      <c r="Q2" s="149">
        <v>-2.8429527749800756</v>
      </c>
      <c r="R2" s="149">
        <v>-2.5227125956440046</v>
      </c>
      <c r="S2" s="149">
        <v>-2.2558125375032847</v>
      </c>
      <c r="T2" s="149">
        <v>-1.4464229024843502</v>
      </c>
      <c r="U2" s="149">
        <v>-1.9441496471550077</v>
      </c>
      <c r="V2" s="149">
        <v>-2.1138755095734574</v>
      </c>
      <c r="W2" s="149">
        <v>-5.9629815416422378</v>
      </c>
      <c r="X2" s="149">
        <v>-6.0127709401985934</v>
      </c>
      <c r="Y2" s="149">
        <v>-6.0373200076593987</v>
      </c>
      <c r="Z2" s="149">
        <v>-6.4647155650161405</v>
      </c>
    </row>
    <row r="3" spans="1:26" x14ac:dyDescent="0.2">
      <c r="A3" s="64" t="s">
        <v>95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149">
        <v>-5.9629815416422378</v>
      </c>
      <c r="X3" s="149">
        <v>-4.6294241124368769</v>
      </c>
      <c r="Y3" s="149">
        <v>-3.4428379489462708</v>
      </c>
      <c r="Z3" s="149">
        <v>-2.4160197407332484</v>
      </c>
    </row>
    <row r="4" spans="1:26" x14ac:dyDescent="0.2">
      <c r="A4" s="64" t="s">
        <v>96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>
        <v>-0.5</v>
      </c>
      <c r="Q4" s="64">
        <v>-0.5</v>
      </c>
      <c r="R4" s="64">
        <v>-0.5</v>
      </c>
      <c r="S4" s="64">
        <v>-0.5</v>
      </c>
      <c r="T4" s="64">
        <v>-0.5</v>
      </c>
      <c r="U4" s="64">
        <v>-0.5</v>
      </c>
      <c r="V4" s="64">
        <v>-0.5</v>
      </c>
      <c r="W4" s="64">
        <v>-0.5</v>
      </c>
      <c r="X4" s="64">
        <v>-0.5</v>
      </c>
      <c r="Y4" s="64">
        <v>-0.5</v>
      </c>
      <c r="Z4" s="64">
        <v>-0.5</v>
      </c>
    </row>
    <row r="6" spans="1:26" x14ac:dyDescent="0.2">
      <c r="A6" s="69"/>
      <c r="B6" s="2">
        <v>2019</v>
      </c>
      <c r="C6" s="2">
        <v>2020</v>
      </c>
      <c r="D6" s="2">
        <v>2021</v>
      </c>
      <c r="E6" s="2">
        <v>2022</v>
      </c>
      <c r="F6" s="2">
        <v>2023</v>
      </c>
    </row>
    <row r="7" spans="1:26" x14ac:dyDescent="0.2">
      <c r="A7" s="95" t="s">
        <v>97</v>
      </c>
      <c r="B7" s="101">
        <f>V2</f>
        <v>-2.1138755095734574</v>
      </c>
      <c r="C7" s="101">
        <f>W2</f>
        <v>-5.9629815416422378</v>
      </c>
      <c r="D7" s="101">
        <f>X2</f>
        <v>-6.0127709401985934</v>
      </c>
      <c r="E7" s="101">
        <f>Y2</f>
        <v>-6.0373200076593987</v>
      </c>
      <c r="F7" s="101">
        <f>Z2</f>
        <v>-6.4647155650161405</v>
      </c>
    </row>
    <row r="8" spans="1:26" x14ac:dyDescent="0.2">
      <c r="A8" s="95" t="s">
        <v>98</v>
      </c>
      <c r="B8" s="125"/>
      <c r="C8" s="101"/>
      <c r="D8" s="101">
        <f>X3</f>
        <v>-4.6294241124368769</v>
      </c>
      <c r="E8" s="101">
        <f>Y3</f>
        <v>-3.4428379489462708</v>
      </c>
      <c r="F8" s="101">
        <f>Z3</f>
        <v>-2.4160197407332484</v>
      </c>
    </row>
    <row r="12" spans="1:26" x14ac:dyDescent="0.2">
      <c r="E12" s="148" t="s">
        <v>87</v>
      </c>
      <c r="N12" s="11" t="s">
        <v>88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F06F-EFB7-46FD-B143-758E7BBA75B9}">
  <dimension ref="A1:H34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9.7109375" style="255" customWidth="1"/>
    <col min="2" max="16384" width="8.85546875" style="255"/>
  </cols>
  <sheetData>
    <row r="1" spans="1:8" x14ac:dyDescent="0.25">
      <c r="A1" s="269" t="s">
        <v>22</v>
      </c>
      <c r="H1" s="11" t="s">
        <v>204</v>
      </c>
    </row>
    <row r="2" spans="1:8" x14ac:dyDescent="0.25">
      <c r="A2" s="281"/>
      <c r="B2" s="281" t="s">
        <v>201</v>
      </c>
      <c r="C2" s="281">
        <f t="shared" ref="C2:F2" si="0">B2+1</f>
        <v>2020</v>
      </c>
      <c r="D2" s="281">
        <f t="shared" si="0"/>
        <v>2021</v>
      </c>
      <c r="E2" s="281">
        <f t="shared" si="0"/>
        <v>2022</v>
      </c>
      <c r="F2" s="281">
        <f t="shared" si="0"/>
        <v>2023</v>
      </c>
    </row>
    <row r="3" spans="1:8" x14ac:dyDescent="0.25">
      <c r="A3" s="249" t="s">
        <v>202</v>
      </c>
      <c r="B3" s="266">
        <v>47.999556127563423</v>
      </c>
      <c r="C3" s="266">
        <v>62.462392454919502</v>
      </c>
      <c r="D3" s="266">
        <v>63.220517096423947</v>
      </c>
      <c r="E3" s="266">
        <v>66.419718817549537</v>
      </c>
      <c r="F3" s="266">
        <v>69.10128716255177</v>
      </c>
    </row>
    <row r="4" spans="1:8" x14ac:dyDescent="0.25">
      <c r="A4" s="253" t="s">
        <v>203</v>
      </c>
      <c r="B4" s="267"/>
      <c r="C4" s="267"/>
      <c r="D4" s="267">
        <v>61.834030307671028</v>
      </c>
      <c r="E4" s="267">
        <v>62.471905087498925</v>
      </c>
      <c r="F4" s="267">
        <v>61.234435485535208</v>
      </c>
    </row>
    <row r="5" spans="1:8" x14ac:dyDescent="0.25">
      <c r="F5" s="290" t="s">
        <v>20</v>
      </c>
    </row>
    <row r="6" spans="1:8" x14ac:dyDescent="0.25">
      <c r="A6" s="291"/>
      <c r="B6" s="287"/>
      <c r="C6" s="287"/>
      <c r="D6" s="287"/>
      <c r="E6" s="287"/>
      <c r="F6" s="287"/>
    </row>
    <row r="7" spans="1:8" x14ac:dyDescent="0.25">
      <c r="A7" s="249"/>
      <c r="B7" s="249"/>
      <c r="C7" s="249"/>
      <c r="D7" s="249"/>
      <c r="E7" s="249"/>
      <c r="F7" s="249"/>
    </row>
    <row r="8" spans="1:8" x14ac:dyDescent="0.25">
      <c r="A8" s="249"/>
      <c r="B8" s="249"/>
      <c r="C8" s="249"/>
      <c r="D8" s="249"/>
      <c r="E8" s="249"/>
      <c r="F8" s="249"/>
    </row>
    <row r="9" spans="1:8" x14ac:dyDescent="0.25">
      <c r="A9" s="249"/>
      <c r="B9" s="249"/>
      <c r="C9" s="249"/>
      <c r="D9" s="249"/>
      <c r="E9" s="249"/>
      <c r="F9" s="249"/>
    </row>
    <row r="10" spans="1:8" x14ac:dyDescent="0.25">
      <c r="A10" s="249"/>
      <c r="B10" s="249"/>
      <c r="C10" s="249"/>
      <c r="D10" s="249"/>
      <c r="E10" s="249"/>
      <c r="F10" s="249"/>
    </row>
    <row r="11" spans="1:8" x14ac:dyDescent="0.25">
      <c r="A11" s="249"/>
      <c r="B11" s="249"/>
      <c r="C11" s="249"/>
      <c r="D11" s="249"/>
      <c r="E11" s="249"/>
      <c r="F11" s="249"/>
    </row>
    <row r="12" spans="1:8" x14ac:dyDescent="0.25">
      <c r="A12" s="249"/>
      <c r="B12" s="249"/>
      <c r="C12" s="249"/>
      <c r="D12" s="249"/>
      <c r="E12" s="249"/>
      <c r="F12" s="249"/>
    </row>
    <row r="13" spans="1:8" x14ac:dyDescent="0.25">
      <c r="A13" s="249"/>
      <c r="B13" s="249"/>
      <c r="C13" s="249"/>
      <c r="D13" s="249"/>
      <c r="E13" s="249"/>
      <c r="F13" s="249"/>
      <c r="G13" s="249"/>
    </row>
    <row r="14" spans="1:8" x14ac:dyDescent="0.25">
      <c r="A14" s="249"/>
      <c r="B14" s="249"/>
      <c r="C14" s="249"/>
      <c r="D14" s="286"/>
      <c r="E14" s="286"/>
      <c r="F14" s="286"/>
    </row>
    <row r="15" spans="1:8" x14ac:dyDescent="0.25">
      <c r="A15" s="249"/>
      <c r="B15" s="249"/>
      <c r="C15" s="249"/>
      <c r="D15" s="286"/>
      <c r="E15" s="249"/>
      <c r="F15" s="286"/>
    </row>
    <row r="16" spans="1:8" x14ac:dyDescent="0.25">
      <c r="A16" s="249"/>
      <c r="C16" s="286"/>
      <c r="D16" s="286"/>
      <c r="E16" s="249"/>
      <c r="F16" s="249"/>
    </row>
    <row r="17" spans="1:6" x14ac:dyDescent="0.25">
      <c r="A17" s="249"/>
      <c r="C17" s="286"/>
      <c r="D17" s="286"/>
    </row>
    <row r="18" spans="1:6" x14ac:dyDescent="0.25">
      <c r="A18" s="249"/>
      <c r="E18" s="249"/>
      <c r="F18" s="249"/>
    </row>
    <row r="19" spans="1:6" x14ac:dyDescent="0.25">
      <c r="A19" s="249"/>
      <c r="C19" s="249"/>
      <c r="D19" s="249"/>
      <c r="E19" s="249"/>
      <c r="F19" s="285"/>
    </row>
    <row r="20" spans="1:6" x14ac:dyDescent="0.25">
      <c r="A20" s="249"/>
      <c r="C20" s="285"/>
      <c r="D20" s="285"/>
      <c r="E20" s="249"/>
      <c r="F20" s="285"/>
    </row>
    <row r="21" spans="1:6" x14ac:dyDescent="0.25">
      <c r="A21" s="249"/>
      <c r="C21" s="285"/>
      <c r="D21" s="285"/>
      <c r="E21" s="285"/>
      <c r="F21" s="285"/>
    </row>
    <row r="22" spans="1:6" x14ac:dyDescent="0.25">
      <c r="A22" s="249"/>
      <c r="B22" s="249"/>
      <c r="C22" s="249"/>
      <c r="D22" s="249"/>
      <c r="E22" s="249"/>
      <c r="F22" s="249"/>
    </row>
    <row r="23" spans="1:6" x14ac:dyDescent="0.25">
      <c r="A23" s="249"/>
      <c r="B23" s="249"/>
      <c r="C23" s="249"/>
      <c r="D23" s="249"/>
      <c r="E23" s="249"/>
      <c r="F23" s="249"/>
    </row>
    <row r="24" spans="1:6" x14ac:dyDescent="0.25">
      <c r="A24" s="249"/>
      <c r="B24" s="249"/>
      <c r="C24" s="249"/>
      <c r="D24" s="249"/>
      <c r="E24" s="249"/>
      <c r="F24" s="249"/>
    </row>
    <row r="25" spans="1:6" x14ac:dyDescent="0.25">
      <c r="A25" s="249"/>
      <c r="B25" s="249"/>
      <c r="C25" s="249"/>
      <c r="D25" s="249"/>
      <c r="E25" s="249"/>
      <c r="F25" s="249"/>
    </row>
    <row r="26" spans="1:6" x14ac:dyDescent="0.25">
      <c r="A26" s="249"/>
      <c r="B26" s="249"/>
      <c r="C26" s="249"/>
      <c r="D26" s="249"/>
      <c r="E26" s="249"/>
      <c r="F26" s="249"/>
    </row>
    <row r="27" spans="1:6" x14ac:dyDescent="0.25">
      <c r="A27" s="249"/>
      <c r="B27" s="249"/>
      <c r="C27" s="249"/>
      <c r="D27" s="249"/>
      <c r="E27" s="249"/>
      <c r="F27" s="249"/>
    </row>
    <row r="28" spans="1:6" x14ac:dyDescent="0.25">
      <c r="A28" s="249"/>
      <c r="B28" s="249"/>
      <c r="C28" s="249"/>
      <c r="D28" s="249"/>
      <c r="E28" s="249"/>
      <c r="F28" s="249"/>
    </row>
    <row r="29" spans="1:6" x14ac:dyDescent="0.25">
      <c r="A29" s="249"/>
      <c r="B29" s="249"/>
      <c r="C29" s="249"/>
      <c r="D29" s="249"/>
      <c r="E29" s="249"/>
      <c r="F29" s="249"/>
    </row>
    <row r="30" spans="1:6" x14ac:dyDescent="0.25">
      <c r="A30" s="249"/>
      <c r="B30" s="249"/>
      <c r="C30" s="249"/>
      <c r="D30" s="249"/>
      <c r="E30" s="249"/>
      <c r="F30" s="249"/>
    </row>
    <row r="31" spans="1:6" x14ac:dyDescent="0.25">
      <c r="A31" s="249"/>
      <c r="B31" s="249"/>
      <c r="C31" s="249"/>
      <c r="D31" s="249"/>
      <c r="E31" s="249"/>
      <c r="F31" s="249"/>
    </row>
    <row r="32" spans="1:6" x14ac:dyDescent="0.25">
      <c r="A32" s="249"/>
      <c r="B32" s="249"/>
      <c r="C32" s="249"/>
      <c r="D32" s="249"/>
      <c r="E32" s="249"/>
      <c r="F32" s="249"/>
    </row>
    <row r="33" spans="1:6" x14ac:dyDescent="0.25">
      <c r="A33" s="249"/>
      <c r="B33" s="249"/>
      <c r="C33" s="249"/>
      <c r="D33" s="249"/>
      <c r="E33" s="249"/>
      <c r="F33" s="249"/>
    </row>
    <row r="34" spans="1:6" x14ac:dyDescent="0.25">
      <c r="A34" s="249"/>
      <c r="B34" s="249"/>
      <c r="C34" s="249"/>
      <c r="D34" s="249"/>
      <c r="E34" s="249"/>
      <c r="F34" s="249"/>
    </row>
  </sheetData>
  <pageMargins left="0.7" right="0.7" top="0.75" bottom="0.75" header="0.3" footer="0.3"/>
  <ignoredErrors>
    <ignoredError sqref="B2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70AC-2E10-4ECA-8E8B-A82AC70E7931}">
  <dimension ref="A1:O36"/>
  <sheetViews>
    <sheetView showGridLines="0" topLeftCell="C1" zoomScale="98" zoomScaleNormal="98" workbookViewId="0">
      <selection activeCell="O1" sqref="O1"/>
    </sheetView>
  </sheetViews>
  <sheetFormatPr defaultColWidth="8.85546875" defaultRowHeight="15" x14ac:dyDescent="0.25"/>
  <cols>
    <col min="1" max="1" width="25.5703125" style="255" customWidth="1"/>
    <col min="2" max="16384" width="8.85546875" style="255"/>
  </cols>
  <sheetData>
    <row r="1" spans="1:15" x14ac:dyDescent="0.25">
      <c r="A1" s="269" t="s">
        <v>22</v>
      </c>
      <c r="O1" s="11" t="s">
        <v>200</v>
      </c>
    </row>
    <row r="2" spans="1:15" x14ac:dyDescent="0.25">
      <c r="A2" s="281"/>
      <c r="B2" s="281" t="s">
        <v>199</v>
      </c>
      <c r="C2" s="281">
        <f t="shared" ref="C2:H2" si="0">B2+1</f>
        <v>2013</v>
      </c>
      <c r="D2" s="281">
        <f t="shared" si="0"/>
        <v>2014</v>
      </c>
      <c r="E2" s="281">
        <f t="shared" si="0"/>
        <v>2015</v>
      </c>
      <c r="F2" s="281">
        <f t="shared" si="0"/>
        <v>2016</v>
      </c>
      <c r="G2" s="281">
        <f t="shared" si="0"/>
        <v>2017</v>
      </c>
      <c r="H2" s="281">
        <f t="shared" si="0"/>
        <v>2018</v>
      </c>
      <c r="I2" s="281">
        <f>H2+1</f>
        <v>2019</v>
      </c>
      <c r="J2" s="281">
        <f t="shared" ref="J2:L2" si="1">I2+1</f>
        <v>2020</v>
      </c>
      <c r="K2" s="281">
        <f t="shared" si="1"/>
        <v>2021</v>
      </c>
      <c r="L2" s="281">
        <f t="shared" si="1"/>
        <v>2022</v>
      </c>
      <c r="M2" s="281" t="s">
        <v>192</v>
      </c>
    </row>
    <row r="3" spans="1:15" x14ac:dyDescent="0.25">
      <c r="A3" s="247" t="s">
        <v>163</v>
      </c>
      <c r="B3" s="266">
        <f t="shared" ref="B3:I3" si="2">B11/B12*100</f>
        <v>51.75371986750821</v>
      </c>
      <c r="C3" s="266">
        <f t="shared" si="2"/>
        <v>54.707295292301239</v>
      </c>
      <c r="D3" s="266">
        <f t="shared" si="2"/>
        <v>53.507204032737143</v>
      </c>
      <c r="E3" s="266">
        <f t="shared" si="2"/>
        <v>51.887078695356713</v>
      </c>
      <c r="F3" s="266">
        <f t="shared" si="2"/>
        <v>52.024536546299714</v>
      </c>
      <c r="G3" s="266">
        <f t="shared" si="2"/>
        <v>51.312014027249965</v>
      </c>
      <c r="H3" s="282">
        <f t="shared" si="2"/>
        <v>49.463095622051675</v>
      </c>
      <c r="I3" s="282">
        <f t="shared" si="2"/>
        <v>47.999556127563423</v>
      </c>
      <c r="J3" s="283"/>
      <c r="K3" s="283"/>
      <c r="L3" s="283"/>
      <c r="M3" s="283"/>
    </row>
    <row r="4" spans="1:15" x14ac:dyDescent="0.25">
      <c r="A4" s="252" t="s">
        <v>193</v>
      </c>
      <c r="B4" s="288">
        <f t="shared" ref="B4:I4" si="3">B3</f>
        <v>51.75371986750821</v>
      </c>
      <c r="C4" s="288">
        <f t="shared" si="3"/>
        <v>54.707295292301239</v>
      </c>
      <c r="D4" s="288">
        <f t="shared" si="3"/>
        <v>53.507204032737143</v>
      </c>
      <c r="E4" s="288">
        <f t="shared" si="3"/>
        <v>51.887078695356713</v>
      </c>
      <c r="F4" s="288">
        <f t="shared" si="3"/>
        <v>52.024536546299714</v>
      </c>
      <c r="G4" s="288">
        <f t="shared" si="3"/>
        <v>51.312014027249965</v>
      </c>
      <c r="H4" s="288">
        <f t="shared" si="3"/>
        <v>49.463095622051675</v>
      </c>
      <c r="I4" s="288">
        <f t="shared" si="3"/>
        <v>47.999556127563423</v>
      </c>
      <c r="J4" s="289">
        <f>J11/J12*100</f>
        <v>62.462392454919502</v>
      </c>
      <c r="K4" s="289">
        <f>K11/K12*100</f>
        <v>61.834030307671028</v>
      </c>
      <c r="L4" s="289">
        <f>L11/L12*100</f>
        <v>62.471905087498925</v>
      </c>
      <c r="M4" s="289">
        <f>M11/M12*100</f>
        <v>61.234435485535208</v>
      </c>
    </row>
    <row r="5" spans="1:15" x14ac:dyDescent="0.25">
      <c r="A5" s="249" t="s">
        <v>194</v>
      </c>
      <c r="B5" s="249">
        <v>60</v>
      </c>
      <c r="C5" s="249">
        <v>60</v>
      </c>
      <c r="D5" s="249">
        <v>60</v>
      </c>
      <c r="E5" s="249">
        <v>60</v>
      </c>
      <c r="F5" s="249">
        <v>60</v>
      </c>
      <c r="G5" s="249">
        <v>60</v>
      </c>
      <c r="H5" s="266">
        <f>G5-1</f>
        <v>59</v>
      </c>
      <c r="I5" s="266">
        <f t="shared" ref="I5:M5" si="4">H5-1</f>
        <v>58</v>
      </c>
      <c r="J5" s="266">
        <f t="shared" si="4"/>
        <v>57</v>
      </c>
      <c r="K5" s="266">
        <f t="shared" si="4"/>
        <v>56</v>
      </c>
      <c r="L5" s="266">
        <f t="shared" si="4"/>
        <v>55</v>
      </c>
      <c r="M5" s="266">
        <f t="shared" si="4"/>
        <v>54</v>
      </c>
    </row>
    <row r="6" spans="1:15" x14ac:dyDescent="0.25">
      <c r="A6" s="249" t="s">
        <v>195</v>
      </c>
      <c r="B6" s="249">
        <v>57</v>
      </c>
      <c r="C6" s="249">
        <v>57</v>
      </c>
      <c r="D6" s="249">
        <v>57</v>
      </c>
      <c r="E6" s="249">
        <v>57</v>
      </c>
      <c r="F6" s="249">
        <v>57</v>
      </c>
      <c r="G6" s="249">
        <v>57</v>
      </c>
      <c r="H6" s="266">
        <f t="shared" ref="H6:M9" si="5">G6-1</f>
        <v>56</v>
      </c>
      <c r="I6" s="266">
        <f t="shared" si="5"/>
        <v>55</v>
      </c>
      <c r="J6" s="266">
        <f t="shared" si="5"/>
        <v>54</v>
      </c>
      <c r="K6" s="266">
        <f t="shared" si="5"/>
        <v>53</v>
      </c>
      <c r="L6" s="266">
        <f t="shared" si="5"/>
        <v>52</v>
      </c>
      <c r="M6" s="266">
        <f t="shared" si="5"/>
        <v>51</v>
      </c>
    </row>
    <row r="7" spans="1:15" x14ac:dyDescent="0.25">
      <c r="A7" s="249" t="s">
        <v>196</v>
      </c>
      <c r="B7" s="249">
        <v>55</v>
      </c>
      <c r="C7" s="249">
        <v>55</v>
      </c>
      <c r="D7" s="249">
        <v>55</v>
      </c>
      <c r="E7" s="249">
        <v>55</v>
      </c>
      <c r="F7" s="249">
        <v>55</v>
      </c>
      <c r="G7" s="249">
        <v>55</v>
      </c>
      <c r="H7" s="266">
        <f t="shared" si="5"/>
        <v>54</v>
      </c>
      <c r="I7" s="266">
        <f t="shared" si="5"/>
        <v>53</v>
      </c>
      <c r="J7" s="266">
        <f t="shared" si="5"/>
        <v>52</v>
      </c>
      <c r="K7" s="266">
        <f t="shared" si="5"/>
        <v>51</v>
      </c>
      <c r="L7" s="266">
        <f t="shared" si="5"/>
        <v>50</v>
      </c>
      <c r="M7" s="266">
        <f t="shared" si="5"/>
        <v>49</v>
      </c>
    </row>
    <row r="8" spans="1:15" x14ac:dyDescent="0.25">
      <c r="A8" s="249" t="s">
        <v>197</v>
      </c>
      <c r="B8" s="249">
        <v>53</v>
      </c>
      <c r="C8" s="249">
        <v>53</v>
      </c>
      <c r="D8" s="249">
        <v>53</v>
      </c>
      <c r="E8" s="249">
        <v>53</v>
      </c>
      <c r="F8" s="249">
        <v>53</v>
      </c>
      <c r="G8" s="249">
        <v>53</v>
      </c>
      <c r="H8" s="266">
        <f t="shared" si="5"/>
        <v>52</v>
      </c>
      <c r="I8" s="266">
        <f t="shared" si="5"/>
        <v>51</v>
      </c>
      <c r="J8" s="266">
        <f t="shared" si="5"/>
        <v>50</v>
      </c>
      <c r="K8" s="266">
        <f t="shared" si="5"/>
        <v>49</v>
      </c>
      <c r="L8" s="266">
        <f t="shared" si="5"/>
        <v>48</v>
      </c>
      <c r="M8" s="266">
        <f t="shared" si="5"/>
        <v>47</v>
      </c>
    </row>
    <row r="9" spans="1:15" x14ac:dyDescent="0.25">
      <c r="A9" s="249" t="s">
        <v>198</v>
      </c>
      <c r="B9" s="249">
        <v>50</v>
      </c>
      <c r="C9" s="249">
        <v>50</v>
      </c>
      <c r="D9" s="249">
        <v>50</v>
      </c>
      <c r="E9" s="249">
        <v>50</v>
      </c>
      <c r="F9" s="249">
        <v>50</v>
      </c>
      <c r="G9" s="249">
        <v>50</v>
      </c>
      <c r="H9" s="266">
        <f t="shared" si="5"/>
        <v>49</v>
      </c>
      <c r="I9" s="266">
        <f t="shared" si="5"/>
        <v>48</v>
      </c>
      <c r="J9" s="266">
        <f t="shared" si="5"/>
        <v>47</v>
      </c>
      <c r="K9" s="266">
        <f t="shared" si="5"/>
        <v>46</v>
      </c>
      <c r="L9" s="266">
        <f t="shared" si="5"/>
        <v>45</v>
      </c>
      <c r="M9" s="266">
        <f t="shared" si="5"/>
        <v>44</v>
      </c>
    </row>
    <row r="10" spans="1:15" x14ac:dyDescent="0.2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</row>
    <row r="11" spans="1:15" x14ac:dyDescent="0.25">
      <c r="A11" s="249" t="s">
        <v>21</v>
      </c>
      <c r="B11" s="284">
        <v>38030.6</v>
      </c>
      <c r="C11" s="284">
        <v>40677.5</v>
      </c>
      <c r="D11" s="284">
        <v>40802.400000000001</v>
      </c>
      <c r="E11" s="284">
        <v>41384.199999999997</v>
      </c>
      <c r="F11" s="284">
        <v>42159.8</v>
      </c>
      <c r="G11" s="284">
        <v>43369.53</v>
      </c>
      <c r="H11" s="284">
        <v>44321.851999999999</v>
      </c>
      <c r="I11" s="284">
        <v>45201.758000000002</v>
      </c>
      <c r="J11" s="284">
        <v>54060.47783388634</v>
      </c>
      <c r="K11" s="284">
        <v>57797.576788234408</v>
      </c>
      <c r="L11" s="284">
        <v>60326.217891059365</v>
      </c>
      <c r="M11" s="284">
        <v>61792.45852247849</v>
      </c>
    </row>
    <row r="12" spans="1:15" x14ac:dyDescent="0.25">
      <c r="A12" s="253" t="s">
        <v>165</v>
      </c>
      <c r="B12" s="253">
        <v>73483.8</v>
      </c>
      <c r="C12" s="253">
        <v>74354.8</v>
      </c>
      <c r="D12" s="253">
        <v>76255.899999999994</v>
      </c>
      <c r="E12" s="253">
        <v>79758.2</v>
      </c>
      <c r="F12" s="253">
        <v>81038.3</v>
      </c>
      <c r="G12" s="253">
        <v>84521.2</v>
      </c>
      <c r="H12" s="253">
        <v>89605.9</v>
      </c>
      <c r="I12" s="253">
        <v>94171.199999999997</v>
      </c>
      <c r="J12" s="253">
        <v>86548.842766314134</v>
      </c>
      <c r="K12" s="253">
        <v>93472.116406852001</v>
      </c>
      <c r="L12" s="253">
        <v>96565.356549581309</v>
      </c>
      <c r="M12" s="253">
        <v>100911.28959141804</v>
      </c>
    </row>
    <row r="13" spans="1:15" x14ac:dyDescent="0.25">
      <c r="M13" s="290" t="s">
        <v>20</v>
      </c>
    </row>
    <row r="14" spans="1:15" x14ac:dyDescent="0.25">
      <c r="A14" s="249"/>
      <c r="B14" s="249"/>
      <c r="C14" s="249"/>
      <c r="D14" s="249"/>
      <c r="E14" s="249"/>
      <c r="F14" s="285"/>
      <c r="G14" s="249"/>
      <c r="H14" s="249"/>
      <c r="I14" s="249"/>
      <c r="J14" s="249"/>
      <c r="K14" s="249"/>
      <c r="L14" s="249"/>
      <c r="M14" s="249"/>
    </row>
    <row r="15" spans="1:15" x14ac:dyDescent="0.2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</row>
    <row r="16" spans="1:15" x14ac:dyDescent="0.2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</row>
    <row r="17" spans="1:13" x14ac:dyDescent="0.25">
      <c r="A17" s="249"/>
      <c r="B17" s="249"/>
      <c r="C17" s="249"/>
      <c r="D17" s="249"/>
      <c r="E17" s="249"/>
      <c r="F17" s="249"/>
      <c r="G17" s="249"/>
      <c r="H17" s="266"/>
      <c r="I17" s="249"/>
      <c r="J17" s="249"/>
      <c r="K17" s="249"/>
      <c r="L17" s="249"/>
      <c r="M17" s="249"/>
    </row>
    <row r="18" spans="1:13" x14ac:dyDescent="0.2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x14ac:dyDescent="0.2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86"/>
    </row>
    <row r="20" spans="1:13" x14ac:dyDescent="0.2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</row>
    <row r="21" spans="1:13" x14ac:dyDescent="0.2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</row>
    <row r="22" spans="1:13" x14ac:dyDescent="0.2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</row>
    <row r="23" spans="1:13" x14ac:dyDescent="0.2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</row>
    <row r="24" spans="1:13" x14ac:dyDescent="0.25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</row>
    <row r="25" spans="1:13" x14ac:dyDescent="0.2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</row>
    <row r="26" spans="1:13" x14ac:dyDescent="0.2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</row>
    <row r="27" spans="1:13" x14ac:dyDescent="0.2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</row>
    <row r="28" spans="1:13" x14ac:dyDescent="0.25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</row>
    <row r="29" spans="1:13" x14ac:dyDescent="0.25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</row>
    <row r="30" spans="1:13" x14ac:dyDescent="0.2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</row>
    <row r="31" spans="1:13" x14ac:dyDescent="0.25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</row>
    <row r="32" spans="1:13" x14ac:dyDescent="0.25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</row>
    <row r="33" spans="1:13" x14ac:dyDescent="0.25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</row>
    <row r="34" spans="1:13" x14ac:dyDescent="0.25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</row>
    <row r="35" spans="1:13" x14ac:dyDescent="0.25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</row>
    <row r="36" spans="1:13" x14ac:dyDescent="0.25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35C3-02D9-4A04-B125-7CEDAE95B163}">
  <dimension ref="A1:M17"/>
  <sheetViews>
    <sheetView showGridLines="0" zoomScale="99" zoomScaleNormal="99" workbookViewId="0">
      <selection activeCell="G1" sqref="G1:M1"/>
    </sheetView>
  </sheetViews>
  <sheetFormatPr defaultColWidth="8.85546875" defaultRowHeight="15" x14ac:dyDescent="0.25"/>
  <cols>
    <col min="1" max="1" width="34.28515625" style="255" customWidth="1"/>
    <col min="2" max="5" width="11.7109375" style="255" customWidth="1"/>
    <col min="6" max="16384" width="8.85546875" style="255"/>
  </cols>
  <sheetData>
    <row r="1" spans="1:13" ht="26.25" customHeight="1" x14ac:dyDescent="0.25">
      <c r="G1" s="450" t="s">
        <v>208</v>
      </c>
      <c r="H1" s="450"/>
      <c r="I1" s="450"/>
      <c r="J1" s="450"/>
      <c r="K1" s="450"/>
      <c r="L1" s="450"/>
      <c r="M1" s="450"/>
    </row>
    <row r="2" spans="1:13" ht="36" x14ac:dyDescent="0.25">
      <c r="A2" s="292"/>
      <c r="B2" s="292" t="s">
        <v>212</v>
      </c>
      <c r="C2" s="292" t="s">
        <v>211</v>
      </c>
      <c r="D2" s="292" t="s">
        <v>209</v>
      </c>
      <c r="E2" s="292" t="s">
        <v>210</v>
      </c>
    </row>
    <row r="3" spans="1:13" x14ac:dyDescent="0.25">
      <c r="A3" s="258" t="s">
        <v>205</v>
      </c>
      <c r="B3" s="276">
        <v>4.2059306992686896</v>
      </c>
      <c r="C3" s="276">
        <v>0</v>
      </c>
      <c r="D3" s="276">
        <v>1</v>
      </c>
      <c r="E3" s="276">
        <v>5</v>
      </c>
    </row>
    <row r="4" spans="1:13" x14ac:dyDescent="0.25">
      <c r="A4" s="258" t="s">
        <v>206</v>
      </c>
      <c r="B4" s="293">
        <v>7.6</v>
      </c>
      <c r="C4" s="294">
        <v>0.6</v>
      </c>
      <c r="D4" s="294">
        <v>1</v>
      </c>
      <c r="E4" s="294">
        <v>5</v>
      </c>
    </row>
    <row r="5" spans="1:13" x14ac:dyDescent="0.25">
      <c r="A5" s="259" t="s">
        <v>207</v>
      </c>
      <c r="B5" s="278">
        <v>3.6688335127850102</v>
      </c>
      <c r="C5" s="278">
        <v>0.6</v>
      </c>
      <c r="D5" s="278">
        <v>1</v>
      </c>
      <c r="E5" s="278">
        <v>5</v>
      </c>
    </row>
    <row r="6" spans="1:13" x14ac:dyDescent="0.25">
      <c r="A6" s="10" t="s">
        <v>213</v>
      </c>
    </row>
    <row r="7" spans="1:13" x14ac:dyDescent="0.25">
      <c r="A7" s="258"/>
      <c r="B7" s="258"/>
      <c r="C7" s="258"/>
      <c r="D7" s="258"/>
    </row>
    <row r="8" spans="1:13" x14ac:dyDescent="0.25">
      <c r="A8" s="258"/>
      <c r="B8" s="258"/>
      <c r="C8" s="258"/>
      <c r="D8" s="258"/>
    </row>
    <row r="9" spans="1:13" x14ac:dyDescent="0.25">
      <c r="A9" s="258"/>
      <c r="B9" s="258"/>
      <c r="C9" s="258"/>
      <c r="D9" s="258"/>
    </row>
    <row r="10" spans="1:13" x14ac:dyDescent="0.25">
      <c r="A10" s="258"/>
      <c r="B10" s="258"/>
      <c r="C10" s="258"/>
      <c r="D10" s="258"/>
    </row>
    <row r="11" spans="1:13" x14ac:dyDescent="0.25">
      <c r="A11" s="258"/>
      <c r="B11" s="258"/>
      <c r="C11" s="258"/>
      <c r="D11" s="258"/>
    </row>
    <row r="12" spans="1:13" x14ac:dyDescent="0.25">
      <c r="A12" s="258"/>
      <c r="B12" s="258"/>
      <c r="C12" s="258"/>
      <c r="D12" s="258"/>
    </row>
    <row r="13" spans="1:13" x14ac:dyDescent="0.25">
      <c r="A13" s="258"/>
      <c r="B13" s="258"/>
      <c r="C13" s="258"/>
      <c r="D13" s="258"/>
    </row>
    <row r="14" spans="1:13" x14ac:dyDescent="0.25">
      <c r="A14" s="258"/>
      <c r="B14" s="258"/>
      <c r="C14" s="258"/>
      <c r="D14" s="258"/>
    </row>
    <row r="15" spans="1:13" x14ac:dyDescent="0.25">
      <c r="A15" s="258"/>
      <c r="B15" s="258"/>
      <c r="C15" s="258"/>
      <c r="D15" s="258"/>
    </row>
    <row r="16" spans="1:13" x14ac:dyDescent="0.25">
      <c r="A16" s="258"/>
      <c r="B16" s="258"/>
      <c r="C16" s="258"/>
      <c r="D16" s="258"/>
    </row>
    <row r="17" spans="1:4" x14ac:dyDescent="0.25">
      <c r="A17" s="258"/>
      <c r="B17" s="258"/>
      <c r="C17" s="258"/>
      <c r="D17" s="258"/>
    </row>
  </sheetData>
  <mergeCells count="1">
    <mergeCell ref="G1:M1"/>
  </mergeCell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14"/>
  <dimension ref="A1:O26"/>
  <sheetViews>
    <sheetView showGridLines="0" workbookViewId="0">
      <selection activeCell="G1" sqref="G1"/>
    </sheetView>
  </sheetViews>
  <sheetFormatPr defaultRowHeight="12.75" x14ac:dyDescent="0.2"/>
  <cols>
    <col min="1" max="1" width="40.5703125" customWidth="1"/>
    <col min="2" max="6" width="9.140625" style="54"/>
  </cols>
  <sheetData>
    <row r="1" spans="1:15" x14ac:dyDescent="0.2">
      <c r="A1" s="56"/>
      <c r="B1" s="57">
        <v>2020</v>
      </c>
      <c r="C1" s="57">
        <v>2021</v>
      </c>
      <c r="D1" s="57">
        <v>2022</v>
      </c>
      <c r="E1" s="57">
        <v>2023</v>
      </c>
      <c r="F1" s="91"/>
      <c r="G1" s="11" t="s">
        <v>89</v>
      </c>
      <c r="O1" s="11" t="s">
        <v>489</v>
      </c>
    </row>
    <row r="2" spans="1:15" x14ac:dyDescent="0.2">
      <c r="A2" s="151" t="s">
        <v>90</v>
      </c>
      <c r="B2" s="149">
        <v>3.3815344314882765</v>
      </c>
      <c r="C2" s="149">
        <v>2.2992023950205809</v>
      </c>
      <c r="D2" s="149">
        <v>3.6239333711529764</v>
      </c>
      <c r="E2" s="149">
        <v>3.7961680626576935</v>
      </c>
      <c r="F2" s="89"/>
    </row>
    <row r="3" spans="1:15" x14ac:dyDescent="0.2">
      <c r="A3" s="151" t="s">
        <v>91</v>
      </c>
      <c r="B3" s="150">
        <v>3.5741394887812841</v>
      </c>
      <c r="C3" s="150">
        <v>2.4141189945112602</v>
      </c>
      <c r="D3" s="150">
        <v>2.4686890172705072</v>
      </c>
      <c r="E3" s="150">
        <v>3.3361033667585924</v>
      </c>
      <c r="F3" s="90"/>
    </row>
    <row r="4" spans="1:15" x14ac:dyDescent="0.2">
      <c r="A4" s="151" t="s">
        <v>39</v>
      </c>
      <c r="B4" s="53">
        <v>3.4113238518483779</v>
      </c>
      <c r="C4" s="53">
        <v>2.8281088313880089</v>
      </c>
      <c r="D4" s="53">
        <v>3.1267024267140888</v>
      </c>
      <c r="E4" s="53">
        <v>3.8325084740458899</v>
      </c>
      <c r="F4" s="55"/>
    </row>
    <row r="7" spans="1:15" x14ac:dyDescent="0.2">
      <c r="A7" t="s">
        <v>151</v>
      </c>
      <c r="G7" s="52"/>
      <c r="H7" s="52"/>
      <c r="I7" s="52"/>
      <c r="J7" s="52"/>
      <c r="K7" s="52"/>
      <c r="L7" s="52"/>
      <c r="M7" s="52"/>
      <c r="N7" s="52"/>
    </row>
    <row r="8" spans="1:15" x14ac:dyDescent="0.2">
      <c r="A8" s="58" t="s">
        <v>16</v>
      </c>
      <c r="B8" s="59">
        <v>-4.5507717514931212</v>
      </c>
      <c r="C8" s="59">
        <v>0.69645017324428915</v>
      </c>
      <c r="D8" s="59">
        <v>-0.30705647576970696</v>
      </c>
      <c r="E8" s="59">
        <v>-0.67801761595967935</v>
      </c>
      <c r="F8" s="62"/>
      <c r="G8" s="62"/>
      <c r="H8" s="62"/>
      <c r="I8" s="62"/>
      <c r="J8" s="62"/>
      <c r="K8" s="62"/>
      <c r="L8" s="62"/>
      <c r="M8" s="62"/>
      <c r="N8" s="52"/>
    </row>
    <row r="9" spans="1:15" x14ac:dyDescent="0.2">
      <c r="A9" s="60" t="s">
        <v>13</v>
      </c>
      <c r="B9" s="61">
        <v>-5.3977671220807997</v>
      </c>
      <c r="C9" s="61">
        <v>-1.1080254258799622</v>
      </c>
      <c r="D9" s="61">
        <v>-0.96848920224075563</v>
      </c>
      <c r="E9" s="61">
        <v>-0.36675314398339487</v>
      </c>
      <c r="F9" s="63"/>
      <c r="G9" s="63"/>
      <c r="H9" s="63"/>
      <c r="I9" s="63"/>
      <c r="J9" s="63"/>
      <c r="K9" s="63"/>
      <c r="L9" s="63"/>
      <c r="M9" s="63"/>
      <c r="N9" s="52"/>
    </row>
    <row r="10" spans="1:15" x14ac:dyDescent="0.2">
      <c r="B10"/>
      <c r="C10"/>
      <c r="D10"/>
      <c r="E10"/>
      <c r="F10"/>
      <c r="G10" s="52"/>
      <c r="H10" s="52"/>
      <c r="I10" s="52"/>
      <c r="J10" s="52"/>
      <c r="K10" s="52"/>
      <c r="L10" s="52"/>
      <c r="M10" s="52"/>
      <c r="N10" s="52"/>
    </row>
    <row r="11" spans="1:15" x14ac:dyDescent="0.2">
      <c r="A11" t="s">
        <v>488</v>
      </c>
      <c r="F11" s="55"/>
    </row>
    <row r="12" spans="1:15" x14ac:dyDescent="0.2">
      <c r="A12" s="58" t="s">
        <v>16</v>
      </c>
      <c r="B12" s="59">
        <v>-5.1529628990711522</v>
      </c>
      <c r="C12" s="59">
        <v>2.4459324743211082</v>
      </c>
      <c r="D12" s="59">
        <v>0.84608795949266469</v>
      </c>
      <c r="E12" s="59">
        <v>0.77258729505616675</v>
      </c>
      <c r="F12" s="62"/>
    </row>
    <row r="13" spans="1:15" x14ac:dyDescent="0.2">
      <c r="A13" s="60" t="s">
        <v>13</v>
      </c>
      <c r="B13" s="61">
        <v>-5.3977671220807997</v>
      </c>
      <c r="C13" s="61">
        <v>-1.1080254258799622</v>
      </c>
      <c r="D13" s="61">
        <v>-0.96848920224075563</v>
      </c>
      <c r="E13" s="61">
        <v>-0.36675314398339487</v>
      </c>
      <c r="F13" s="63"/>
    </row>
    <row r="16" spans="1:15" x14ac:dyDescent="0.2">
      <c r="A16" t="s">
        <v>93</v>
      </c>
    </row>
    <row r="17" spans="1:6" x14ac:dyDescent="0.2">
      <c r="A17" s="58" t="s">
        <v>16</v>
      </c>
      <c r="B17" s="59">
        <v>-2.5300745625881182</v>
      </c>
      <c r="C17" s="59">
        <v>1.4883601168690923</v>
      </c>
      <c r="D17" s="59">
        <v>-0.79866873818230899</v>
      </c>
      <c r="E17" s="59">
        <v>0.78104653937695478</v>
      </c>
    </row>
    <row r="18" spans="1:6" x14ac:dyDescent="0.2">
      <c r="A18" s="60" t="s">
        <v>17</v>
      </c>
      <c r="B18" s="61">
        <v>-7.1240493644227136</v>
      </c>
      <c r="C18" s="61">
        <v>-2.9607238172592809</v>
      </c>
      <c r="D18" s="61">
        <v>-1.3047774123322364</v>
      </c>
      <c r="E18" s="61">
        <v>-0.46434902840726267</v>
      </c>
    </row>
    <row r="20" spans="1:6" x14ac:dyDescent="0.2">
      <c r="A20" t="s">
        <v>92</v>
      </c>
    </row>
    <row r="21" spans="1:6" x14ac:dyDescent="0.2">
      <c r="A21" s="58" t="s">
        <v>16</v>
      </c>
      <c r="B21" s="59">
        <v>-3.0074570908419913</v>
      </c>
      <c r="C21" s="59">
        <v>1.5660485746714206</v>
      </c>
      <c r="D21" s="59">
        <v>0.47149221519083984</v>
      </c>
      <c r="E21" s="59">
        <v>8.5866881393586114E-2</v>
      </c>
      <c r="F21" s="55"/>
    </row>
    <row r="22" spans="1:6" x14ac:dyDescent="0.2">
      <c r="A22" s="60" t="s">
        <v>17</v>
      </c>
      <c r="B22" s="61">
        <v>-7.1240493644227136</v>
      </c>
      <c r="C22" s="61">
        <v>-2.9607238172592809</v>
      </c>
      <c r="D22" s="61">
        <v>-1.3047774123322364</v>
      </c>
      <c r="E22" s="61">
        <v>-0.46434902840726267</v>
      </c>
      <c r="F22" s="55"/>
    </row>
    <row r="23" spans="1:6" x14ac:dyDescent="0.2">
      <c r="B23" s="63"/>
      <c r="C23" s="63"/>
      <c r="D23" s="63"/>
      <c r="E23" s="63"/>
      <c r="F23" s="55"/>
    </row>
    <row r="24" spans="1:6" x14ac:dyDescent="0.2">
      <c r="B24" s="55"/>
      <c r="C24" s="55"/>
      <c r="D24" s="55"/>
      <c r="E24" s="55"/>
      <c r="F24" s="55"/>
    </row>
    <row r="25" spans="1:6" x14ac:dyDescent="0.2">
      <c r="B25" s="55"/>
      <c r="C25" s="55"/>
      <c r="D25" s="55"/>
      <c r="E25" s="55"/>
      <c r="F25" s="55"/>
    </row>
    <row r="26" spans="1:6" x14ac:dyDescent="0.2">
      <c r="B26" s="55"/>
      <c r="C26" s="55"/>
      <c r="D26" s="55"/>
      <c r="E26" s="55"/>
      <c r="F26" s="55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BCCEA-7E6E-4E56-9109-2C6EB5482556}">
  <sheetPr>
    <pageSetUpPr fitToPage="1"/>
  </sheetPr>
  <dimension ref="A1:V36"/>
  <sheetViews>
    <sheetView showGridLines="0" zoomScaleNormal="100" workbookViewId="0">
      <selection sqref="A1:H1"/>
    </sheetView>
  </sheetViews>
  <sheetFormatPr defaultColWidth="9" defaultRowHeight="15" x14ac:dyDescent="0.25"/>
  <cols>
    <col min="1" max="1" width="15.85546875" style="182" customWidth="1"/>
    <col min="2" max="2" width="15.140625" style="182" customWidth="1"/>
    <col min="3" max="3" width="10" style="182" customWidth="1"/>
    <col min="4" max="8" width="9" style="182"/>
    <col min="9" max="9" width="4.140625" style="180" customWidth="1"/>
    <col min="10" max="11" width="9" style="180"/>
    <col min="12" max="12" width="9" style="181"/>
    <col min="13" max="15" width="9" style="180"/>
    <col min="16" max="16384" width="9" style="182"/>
  </cols>
  <sheetData>
    <row r="1" spans="1:20" x14ac:dyDescent="0.25">
      <c r="A1" s="454" t="s">
        <v>113</v>
      </c>
      <c r="B1" s="454"/>
      <c r="C1" s="454"/>
      <c r="D1" s="454"/>
      <c r="E1" s="454"/>
      <c r="F1" s="454"/>
      <c r="G1" s="454"/>
      <c r="H1" s="454"/>
    </row>
    <row r="2" spans="1:20" x14ac:dyDescent="0.25">
      <c r="A2" s="183"/>
      <c r="B2" s="183" t="s">
        <v>114</v>
      </c>
      <c r="C2" s="183" t="s">
        <v>115</v>
      </c>
      <c r="D2" s="183" t="s">
        <v>116</v>
      </c>
      <c r="E2" s="183" t="s">
        <v>117</v>
      </c>
      <c r="F2" s="183" t="s">
        <v>118</v>
      </c>
      <c r="G2" s="183" t="s">
        <v>119</v>
      </c>
      <c r="H2" s="183" t="s">
        <v>120</v>
      </c>
      <c r="J2" s="184"/>
      <c r="L2" s="185"/>
      <c r="M2" s="184"/>
      <c r="N2" s="184"/>
      <c r="O2" s="184"/>
      <c r="P2" s="184"/>
      <c r="Q2" s="184"/>
      <c r="R2" s="184"/>
    </row>
    <row r="3" spans="1:20" x14ac:dyDescent="0.25">
      <c r="A3" s="186" t="s">
        <v>121</v>
      </c>
      <c r="B3" s="187">
        <v>-11</v>
      </c>
      <c r="C3" s="187">
        <v>-9.0734472845943408</v>
      </c>
      <c r="D3" s="187">
        <v>-9</v>
      </c>
      <c r="E3" s="187">
        <v>-9.5874055028385303</v>
      </c>
      <c r="F3" s="187">
        <v>-7.4430210499691896</v>
      </c>
      <c r="G3" s="187">
        <v>-7.9865883833192699</v>
      </c>
      <c r="H3" s="187">
        <v>-12.5</v>
      </c>
      <c r="I3" s="180">
        <v>-2</v>
      </c>
      <c r="J3" s="188">
        <v>-15</v>
      </c>
      <c r="L3" s="189" t="s">
        <v>120</v>
      </c>
      <c r="M3" s="190"/>
      <c r="N3" s="191"/>
      <c r="O3" s="191"/>
      <c r="P3" s="192"/>
      <c r="Q3" s="192"/>
      <c r="R3" s="192"/>
    </row>
    <row r="4" spans="1:20" x14ac:dyDescent="0.25">
      <c r="A4" s="186" t="s">
        <v>122</v>
      </c>
      <c r="B4" s="187">
        <v>-9.1333333333333329</v>
      </c>
      <c r="C4" s="187">
        <v>-7.0676353263706204</v>
      </c>
      <c r="D4" s="187">
        <v>-6.5838067837737348</v>
      </c>
      <c r="E4" s="187">
        <v>-6.9696293575483619</v>
      </c>
      <c r="F4" s="187">
        <v>-4.6203368416615316</v>
      </c>
      <c r="G4" s="187">
        <v>-5.455226911902753</v>
      </c>
      <c r="H4" s="187">
        <v>-8.9873833439343667</v>
      </c>
      <c r="I4" s="180">
        <v>-2</v>
      </c>
      <c r="J4" s="188">
        <v>-15</v>
      </c>
      <c r="L4" s="189"/>
      <c r="M4" s="190"/>
      <c r="N4" s="191"/>
      <c r="P4" s="193"/>
    </row>
    <row r="5" spans="1:20" x14ac:dyDescent="0.25">
      <c r="A5" s="194" t="s">
        <v>123</v>
      </c>
      <c r="B5" s="195">
        <v>-7.4</v>
      </c>
      <c r="C5" s="195">
        <v>-5.3</v>
      </c>
      <c r="D5" s="195">
        <v>-4.5999999999999996</v>
      </c>
      <c r="E5" s="195">
        <v>-5.6</v>
      </c>
      <c r="F5" s="195">
        <v>-3.4</v>
      </c>
      <c r="G5" s="195">
        <v>-3</v>
      </c>
      <c r="H5" s="195">
        <v>-6</v>
      </c>
      <c r="I5" s="180">
        <v>-2</v>
      </c>
      <c r="J5" s="188">
        <v>-15</v>
      </c>
      <c r="L5" s="189"/>
      <c r="M5" s="190"/>
      <c r="N5" s="191"/>
    </row>
    <row r="6" spans="1:20" x14ac:dyDescent="0.25">
      <c r="A6" s="455" t="s">
        <v>124</v>
      </c>
      <c r="B6" s="455"/>
      <c r="C6" s="455"/>
      <c r="D6" s="455"/>
      <c r="E6" s="455"/>
      <c r="F6" s="455"/>
      <c r="G6" s="455"/>
      <c r="H6" s="455"/>
      <c r="I6" s="180">
        <v>1</v>
      </c>
      <c r="J6" s="188">
        <v>-15</v>
      </c>
      <c r="L6" s="196" t="s">
        <v>119</v>
      </c>
      <c r="M6" s="197"/>
      <c r="N6" s="191"/>
      <c r="O6" s="191"/>
      <c r="P6" s="192"/>
      <c r="Q6" s="192"/>
      <c r="R6" s="192"/>
    </row>
    <row r="7" spans="1:20" x14ac:dyDescent="0.25">
      <c r="A7" s="186"/>
      <c r="B7" s="187"/>
      <c r="C7" s="187"/>
      <c r="D7" s="187"/>
      <c r="E7" s="187"/>
      <c r="F7" s="187"/>
      <c r="G7" s="187"/>
      <c r="H7" s="187"/>
      <c r="I7" s="180">
        <v>1</v>
      </c>
      <c r="J7" s="188">
        <v>-15</v>
      </c>
      <c r="L7" s="196"/>
      <c r="M7" s="197"/>
      <c r="N7" s="191"/>
      <c r="O7" s="191"/>
      <c r="P7" s="192"/>
      <c r="Q7" s="192"/>
      <c r="R7" s="192"/>
      <c r="T7" s="198"/>
    </row>
    <row r="8" spans="1:20" x14ac:dyDescent="0.25">
      <c r="A8" s="186"/>
      <c r="B8" s="187"/>
      <c r="C8" s="187"/>
      <c r="D8" s="187"/>
      <c r="E8" s="187"/>
      <c r="F8" s="187"/>
      <c r="G8" s="187"/>
      <c r="H8" s="187"/>
      <c r="I8" s="180">
        <v>1</v>
      </c>
      <c r="J8" s="188">
        <v>-15</v>
      </c>
      <c r="L8" s="196"/>
      <c r="M8" s="197"/>
      <c r="N8" s="191"/>
      <c r="O8" s="191"/>
      <c r="P8" s="192"/>
      <c r="Q8" s="192"/>
      <c r="R8" s="192"/>
      <c r="T8" s="198"/>
    </row>
    <row r="9" spans="1:20" x14ac:dyDescent="0.25">
      <c r="A9" s="186"/>
      <c r="B9" s="187"/>
      <c r="C9" s="187"/>
      <c r="D9" s="187"/>
      <c r="E9" s="187"/>
      <c r="F9" s="187"/>
      <c r="G9" s="187"/>
      <c r="H9" s="187"/>
      <c r="I9" s="180">
        <v>4</v>
      </c>
      <c r="J9" s="188">
        <v>-15</v>
      </c>
      <c r="L9" s="181" t="s">
        <v>118</v>
      </c>
      <c r="O9" s="191"/>
    </row>
    <row r="10" spans="1:20" x14ac:dyDescent="0.25">
      <c r="A10" s="186"/>
      <c r="B10" s="187"/>
      <c r="C10" s="187"/>
      <c r="D10" s="187"/>
      <c r="E10" s="187"/>
      <c r="F10" s="187"/>
      <c r="G10" s="187"/>
      <c r="H10" s="187"/>
      <c r="I10" s="180">
        <v>4</v>
      </c>
      <c r="J10" s="188">
        <v>-15</v>
      </c>
      <c r="O10" s="191"/>
      <c r="P10" s="192"/>
    </row>
    <row r="11" spans="1:20" x14ac:dyDescent="0.25">
      <c r="A11" s="186"/>
      <c r="B11" s="187"/>
      <c r="C11" s="187"/>
      <c r="D11" s="187"/>
      <c r="E11" s="187"/>
      <c r="F11" s="187"/>
      <c r="G11" s="187"/>
      <c r="H11" s="187"/>
      <c r="I11" s="180">
        <v>4</v>
      </c>
      <c r="J11" s="188">
        <v>-15</v>
      </c>
      <c r="L11" s="189"/>
      <c r="M11" s="190"/>
      <c r="N11" s="191"/>
      <c r="O11" s="191"/>
      <c r="P11" s="192"/>
      <c r="Q11" s="192"/>
      <c r="R11" s="192"/>
    </row>
    <row r="12" spans="1:20" x14ac:dyDescent="0.25">
      <c r="A12" s="186"/>
      <c r="B12" s="187"/>
      <c r="C12" s="187"/>
      <c r="D12" s="187"/>
      <c r="E12" s="187"/>
      <c r="F12" s="187"/>
      <c r="G12" s="187"/>
      <c r="H12" s="187"/>
      <c r="I12" s="180">
        <v>7</v>
      </c>
      <c r="J12" s="188">
        <v>-15</v>
      </c>
      <c r="L12" s="189" t="s">
        <v>117</v>
      </c>
      <c r="M12" s="190"/>
      <c r="N12" s="191"/>
      <c r="O12" s="191"/>
      <c r="P12" s="192"/>
      <c r="Q12" s="192"/>
      <c r="R12" s="192"/>
    </row>
    <row r="13" spans="1:20" x14ac:dyDescent="0.25">
      <c r="A13" s="186"/>
      <c r="B13" s="187"/>
      <c r="C13" s="187"/>
      <c r="D13" s="187"/>
      <c r="E13" s="187"/>
      <c r="F13" s="187"/>
      <c r="G13" s="187"/>
      <c r="H13" s="187"/>
      <c r="I13" s="180">
        <v>7</v>
      </c>
      <c r="J13" s="188">
        <v>-15</v>
      </c>
      <c r="L13" s="189"/>
      <c r="M13" s="190"/>
      <c r="N13" s="191"/>
      <c r="O13" s="191"/>
      <c r="P13" s="192"/>
      <c r="Q13" s="192"/>
      <c r="R13" s="192"/>
    </row>
    <row r="14" spans="1:20" x14ac:dyDescent="0.25">
      <c r="A14" s="186"/>
      <c r="B14" s="187"/>
      <c r="C14" s="187"/>
      <c r="D14" s="187"/>
      <c r="E14" s="187"/>
      <c r="F14" s="187"/>
      <c r="G14" s="187"/>
      <c r="H14" s="187"/>
      <c r="I14" s="180">
        <v>7</v>
      </c>
      <c r="J14" s="188">
        <v>-15</v>
      </c>
      <c r="L14" s="189"/>
      <c r="M14" s="190"/>
      <c r="N14" s="191"/>
      <c r="O14" s="191"/>
      <c r="P14" s="192"/>
      <c r="Q14" s="192"/>
      <c r="R14" s="192"/>
    </row>
    <row r="15" spans="1:20" x14ac:dyDescent="0.25">
      <c r="A15" s="186"/>
      <c r="B15" s="187"/>
      <c r="C15" s="187"/>
      <c r="D15" s="187"/>
      <c r="E15" s="187"/>
      <c r="F15" s="187"/>
      <c r="G15" s="187"/>
      <c r="H15" s="187"/>
      <c r="I15" s="180">
        <v>10</v>
      </c>
      <c r="J15" s="188">
        <v>-15</v>
      </c>
      <c r="L15" s="181" t="s">
        <v>116</v>
      </c>
    </row>
    <row r="16" spans="1:20" x14ac:dyDescent="0.25">
      <c r="A16" s="186"/>
      <c r="B16" s="187"/>
      <c r="C16" s="187"/>
      <c r="D16" s="187"/>
      <c r="E16" s="187"/>
      <c r="F16" s="187"/>
      <c r="G16" s="187"/>
      <c r="H16" s="187"/>
      <c r="I16" s="180">
        <v>10</v>
      </c>
      <c r="J16" s="188">
        <v>-15</v>
      </c>
    </row>
    <row r="17" spans="1:22" x14ac:dyDescent="0.25">
      <c r="A17" s="186"/>
      <c r="B17" s="187"/>
      <c r="C17" s="187"/>
      <c r="D17" s="187"/>
      <c r="E17" s="187"/>
      <c r="F17" s="187"/>
      <c r="G17" s="187"/>
      <c r="H17" s="187"/>
      <c r="I17" s="180">
        <v>10</v>
      </c>
      <c r="J17" s="188">
        <v>-15</v>
      </c>
    </row>
    <row r="18" spans="1:22" x14ac:dyDescent="0.25">
      <c r="A18" s="186"/>
      <c r="B18" s="187"/>
      <c r="C18" s="187"/>
      <c r="D18" s="187"/>
      <c r="E18" s="187"/>
      <c r="F18" s="187"/>
      <c r="G18" s="187"/>
      <c r="H18" s="187"/>
      <c r="I18" s="180">
        <v>13</v>
      </c>
      <c r="J18" s="188">
        <v>-15</v>
      </c>
      <c r="L18" s="181" t="s">
        <v>115</v>
      </c>
    </row>
    <row r="19" spans="1:22" x14ac:dyDescent="0.25">
      <c r="A19" s="186"/>
      <c r="B19" s="186"/>
      <c r="C19" s="186"/>
      <c r="D19" s="186"/>
      <c r="E19" s="186"/>
      <c r="F19" s="186"/>
      <c r="G19" s="186"/>
      <c r="H19" s="186"/>
      <c r="I19" s="180">
        <v>13</v>
      </c>
      <c r="J19" s="188">
        <v>-15</v>
      </c>
      <c r="L19" s="199"/>
      <c r="M19" s="200"/>
      <c r="N19" s="200"/>
      <c r="O19" s="200"/>
      <c r="P19" s="201"/>
    </row>
    <row r="20" spans="1:22" x14ac:dyDescent="0.25">
      <c r="A20" s="186"/>
      <c r="B20" s="186"/>
      <c r="C20" s="186"/>
      <c r="D20" s="186"/>
      <c r="E20" s="186"/>
      <c r="F20" s="186"/>
      <c r="G20" s="186"/>
      <c r="H20" s="186"/>
      <c r="I20" s="180">
        <v>13</v>
      </c>
      <c r="J20" s="188">
        <v>-15</v>
      </c>
    </row>
    <row r="21" spans="1:22" x14ac:dyDescent="0.25">
      <c r="A21" s="186"/>
      <c r="B21" s="186"/>
      <c r="C21" s="186"/>
      <c r="D21" s="186"/>
      <c r="E21" s="186"/>
      <c r="F21" s="186"/>
      <c r="G21" s="186"/>
      <c r="H21" s="186"/>
      <c r="I21" s="180">
        <v>18</v>
      </c>
      <c r="J21" s="188">
        <v>-15</v>
      </c>
      <c r="L21" s="181" t="s">
        <v>114</v>
      </c>
    </row>
    <row r="22" spans="1:22" x14ac:dyDescent="0.25">
      <c r="A22" s="186"/>
      <c r="B22" s="186"/>
      <c r="C22" s="186"/>
      <c r="D22" s="186"/>
      <c r="E22" s="186"/>
      <c r="F22" s="186"/>
      <c r="G22" s="186"/>
      <c r="H22" s="186"/>
      <c r="I22" s="180">
        <v>18</v>
      </c>
      <c r="J22" s="188">
        <v>-15</v>
      </c>
    </row>
    <row r="23" spans="1:22" x14ac:dyDescent="0.25">
      <c r="A23" s="186"/>
      <c r="I23" s="180">
        <v>18</v>
      </c>
      <c r="J23" s="188">
        <v>-15</v>
      </c>
    </row>
    <row r="24" spans="1:22" x14ac:dyDescent="0.25">
      <c r="B24" s="201"/>
      <c r="C24" s="201"/>
      <c r="D24" s="201"/>
      <c r="E24" s="201"/>
      <c r="F24" s="201"/>
      <c r="G24" s="201"/>
      <c r="H24" s="201"/>
    </row>
    <row r="32" spans="1:22" s="202" customFormat="1" x14ac:dyDescent="0.25">
      <c r="A32" s="182"/>
      <c r="B32" s="182"/>
      <c r="C32" s="182"/>
      <c r="D32" s="182"/>
      <c r="E32" s="182"/>
      <c r="F32" s="182"/>
      <c r="G32" s="182"/>
      <c r="H32" s="182"/>
      <c r="I32" s="180"/>
      <c r="J32" s="180"/>
      <c r="K32" s="180"/>
      <c r="L32" s="181"/>
      <c r="M32" s="180"/>
      <c r="N32" s="180"/>
      <c r="O32" s="180"/>
      <c r="P32" s="182"/>
      <c r="Q32" s="182"/>
      <c r="R32" s="182"/>
      <c r="S32" s="182"/>
      <c r="T32" s="182"/>
      <c r="U32" s="182"/>
      <c r="V32" s="182"/>
    </row>
    <row r="33" spans="1:22" s="202" customFormat="1" x14ac:dyDescent="0.25">
      <c r="A33" s="182"/>
      <c r="B33" s="182"/>
      <c r="C33" s="182"/>
      <c r="D33" s="182"/>
      <c r="E33" s="182"/>
      <c r="F33" s="182"/>
      <c r="G33" s="182"/>
      <c r="H33" s="182"/>
      <c r="I33" s="180"/>
      <c r="J33" s="180"/>
      <c r="K33" s="180"/>
      <c r="L33" s="181"/>
      <c r="M33" s="180"/>
      <c r="N33" s="180"/>
      <c r="O33" s="180"/>
      <c r="P33" s="182"/>
      <c r="Q33" s="182"/>
      <c r="R33" s="182"/>
      <c r="S33" s="182"/>
      <c r="T33" s="182"/>
      <c r="U33" s="182"/>
      <c r="V33" s="182"/>
    </row>
    <row r="34" spans="1:22" s="202" customFormat="1" x14ac:dyDescent="0.25">
      <c r="A34" s="182"/>
      <c r="B34" s="182"/>
      <c r="C34" s="182"/>
      <c r="D34" s="182"/>
      <c r="E34" s="182"/>
      <c r="F34" s="182"/>
      <c r="G34" s="182"/>
      <c r="H34" s="182"/>
      <c r="I34" s="180"/>
      <c r="J34" s="180"/>
      <c r="K34" s="180"/>
      <c r="L34" s="181"/>
      <c r="M34" s="180"/>
      <c r="N34" s="180"/>
      <c r="O34" s="180"/>
      <c r="P34" s="182"/>
      <c r="Q34" s="182"/>
      <c r="R34" s="182"/>
      <c r="S34" s="182"/>
      <c r="T34" s="182"/>
      <c r="U34" s="182"/>
      <c r="V34" s="182"/>
    </row>
    <row r="35" spans="1:22" s="202" customFormat="1" x14ac:dyDescent="0.25">
      <c r="A35" s="182"/>
      <c r="B35" s="182"/>
      <c r="C35" s="182"/>
      <c r="D35" s="182"/>
      <c r="E35" s="182"/>
      <c r="F35" s="182"/>
      <c r="G35" s="182"/>
      <c r="H35" s="182"/>
      <c r="I35" s="180"/>
      <c r="J35" s="180"/>
      <c r="K35" s="180"/>
      <c r="L35" s="181"/>
      <c r="M35" s="180"/>
      <c r="N35" s="180"/>
      <c r="O35" s="180"/>
      <c r="P35" s="182"/>
      <c r="Q35" s="182"/>
      <c r="R35" s="182"/>
      <c r="S35" s="182"/>
      <c r="T35" s="182"/>
      <c r="U35" s="182"/>
      <c r="V35" s="182"/>
    </row>
    <row r="36" spans="1:22" s="202" customFormat="1" x14ac:dyDescent="0.25">
      <c r="A36" s="182"/>
      <c r="B36" s="182"/>
      <c r="C36" s="182"/>
      <c r="D36" s="182"/>
      <c r="E36" s="182"/>
      <c r="F36" s="182"/>
      <c r="G36" s="182"/>
      <c r="H36" s="182"/>
      <c r="I36" s="180"/>
      <c r="J36" s="180"/>
      <c r="K36" s="180"/>
      <c r="L36" s="181"/>
      <c r="M36" s="180"/>
      <c r="N36" s="180"/>
      <c r="O36" s="180"/>
      <c r="P36" s="182"/>
      <c r="Q36" s="182"/>
      <c r="R36" s="182"/>
      <c r="S36" s="182"/>
      <c r="T36" s="182"/>
      <c r="U36" s="182"/>
      <c r="V36" s="182"/>
    </row>
  </sheetData>
  <mergeCells count="2">
    <mergeCell ref="A1:H1"/>
    <mergeCell ref="A6:H6"/>
  </mergeCells>
  <pageMargins left="0.7" right="0.7" top="0.75" bottom="0.75" header="0.3" footer="0.3"/>
  <pageSetup paperSize="9" scale="8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0980-BBCE-4476-A804-D854868DCD3A}">
  <dimension ref="A1:H18"/>
  <sheetViews>
    <sheetView showGridLines="0" zoomScaleNormal="100" workbookViewId="0">
      <selection sqref="A1:G1"/>
    </sheetView>
  </sheetViews>
  <sheetFormatPr defaultColWidth="9.140625" defaultRowHeight="12.75" x14ac:dyDescent="0.2"/>
  <cols>
    <col min="1" max="1" width="39.28515625" style="211" bestFit="1" customWidth="1"/>
    <col min="2" max="2" width="10" style="204" customWidth="1"/>
    <col min="3" max="15" width="9.140625" style="204"/>
    <col min="16" max="16" width="13.42578125" style="204" customWidth="1"/>
    <col min="17" max="16384" width="9.140625" style="204"/>
  </cols>
  <sheetData>
    <row r="1" spans="1:8" x14ac:dyDescent="0.2">
      <c r="A1" s="454" t="s">
        <v>125</v>
      </c>
      <c r="B1" s="454"/>
      <c r="C1" s="454"/>
      <c r="D1" s="454"/>
      <c r="E1" s="454"/>
      <c r="F1" s="454"/>
      <c r="G1" s="454"/>
      <c r="H1" s="203"/>
    </row>
    <row r="2" spans="1:8" s="207" customFormat="1" x14ac:dyDescent="0.2">
      <c r="A2" s="205"/>
      <c r="B2" s="206">
        <v>2018</v>
      </c>
      <c r="C2" s="206">
        <v>2019</v>
      </c>
      <c r="D2" s="206">
        <v>2020</v>
      </c>
      <c r="E2" s="206">
        <v>2021</v>
      </c>
      <c r="F2" s="206">
        <v>2022</v>
      </c>
      <c r="G2" s="206">
        <v>2023</v>
      </c>
    </row>
    <row r="3" spans="1:8" x14ac:dyDescent="0.2">
      <c r="A3" s="208" t="s">
        <v>126</v>
      </c>
      <c r="B3" s="209"/>
      <c r="C3" s="209">
        <v>2.3985688583485967</v>
      </c>
      <c r="D3" s="209">
        <v>-14.686627083078058</v>
      </c>
      <c r="E3" s="209">
        <v>2.6841691735325126</v>
      </c>
      <c r="F3" s="209">
        <v>-6.6592700310013688</v>
      </c>
      <c r="G3" s="209">
        <v>-7.9266845907843297</v>
      </c>
    </row>
    <row r="4" spans="1:8" x14ac:dyDescent="0.2">
      <c r="A4" s="208" t="s">
        <v>127</v>
      </c>
      <c r="B4" s="209"/>
      <c r="C4" s="209"/>
      <c r="D4" s="209">
        <v>1.6629234189141582</v>
      </c>
      <c r="E4" s="209">
        <v>1.6813682744367249</v>
      </c>
      <c r="F4" s="209">
        <v>2.8902265973051806</v>
      </c>
      <c r="G4" s="209">
        <v>3.9160579644853986</v>
      </c>
    </row>
    <row r="5" spans="1:8" x14ac:dyDescent="0.2">
      <c r="A5" s="208" t="s">
        <v>128</v>
      </c>
      <c r="B5" s="209"/>
      <c r="C5" s="209"/>
      <c r="D5" s="209">
        <v>1.199084780826118</v>
      </c>
      <c r="E5" s="209">
        <v>1.2123848193547029</v>
      </c>
      <c r="F5" s="209">
        <v>2.0840567199603526</v>
      </c>
      <c r="G5" s="209">
        <v>2.8237533085639601</v>
      </c>
    </row>
    <row r="6" spans="1:8" x14ac:dyDescent="0.2">
      <c r="A6" s="208" t="s">
        <v>129</v>
      </c>
      <c r="B6" s="209"/>
      <c r="C6" s="209"/>
      <c r="D6" s="209">
        <v>1.0245737331501403</v>
      </c>
      <c r="E6" s="209">
        <v>1.0359381256803211</v>
      </c>
      <c r="F6" s="209">
        <v>1.780749624889165</v>
      </c>
      <c r="G6" s="209">
        <v>2.4127930861212206</v>
      </c>
    </row>
    <row r="7" spans="1:8" x14ac:dyDescent="0.2">
      <c r="A7" s="208" t="s">
        <v>130</v>
      </c>
      <c r="B7" s="209"/>
      <c r="C7" s="209"/>
      <c r="D7" s="209">
        <v>0.9576444275401701</v>
      </c>
      <c r="E7" s="209">
        <v>0.96826645192629768</v>
      </c>
      <c r="F7" s="209">
        <v>1.6644238476387523</v>
      </c>
      <c r="G7" s="209">
        <v>2.2551796703076747</v>
      </c>
    </row>
    <row r="8" spans="1:8" x14ac:dyDescent="0.2">
      <c r="A8" s="208" t="s">
        <v>131</v>
      </c>
      <c r="B8" s="209"/>
      <c r="C8" s="209"/>
      <c r="D8" s="209">
        <v>0.9576444275401701</v>
      </c>
      <c r="E8" s="209">
        <v>0.96826645192629768</v>
      </c>
      <c r="F8" s="209">
        <v>1.6644238476387523</v>
      </c>
      <c r="G8" s="209">
        <v>2.2551796703076747</v>
      </c>
    </row>
    <row r="9" spans="1:8" x14ac:dyDescent="0.2">
      <c r="A9" s="208" t="s">
        <v>132</v>
      </c>
      <c r="B9" s="209"/>
      <c r="C9" s="209"/>
      <c r="D9" s="209">
        <v>1.0245737331501403</v>
      </c>
      <c r="E9" s="209">
        <v>1.0359381256803211</v>
      </c>
      <c r="F9" s="209">
        <v>1.780749624889165</v>
      </c>
      <c r="G9" s="209">
        <v>2.4127930861212206</v>
      </c>
    </row>
    <row r="10" spans="1:8" x14ac:dyDescent="0.2">
      <c r="A10" s="208" t="s">
        <v>133</v>
      </c>
      <c r="B10" s="209"/>
      <c r="C10" s="209"/>
      <c r="D10" s="209">
        <v>1.199084780826118</v>
      </c>
      <c r="E10" s="209">
        <v>1.2123848193547029</v>
      </c>
      <c r="F10" s="209">
        <v>2.0840567199603526</v>
      </c>
      <c r="G10" s="209">
        <v>2.8237533085639601</v>
      </c>
    </row>
    <row r="11" spans="1:8" x14ac:dyDescent="0.2">
      <c r="A11" s="208" t="s">
        <v>134</v>
      </c>
      <c r="B11" s="209"/>
      <c r="C11" s="209"/>
      <c r="D11" s="209">
        <v>1.6629234189141582</v>
      </c>
      <c r="E11" s="209">
        <v>1.6813682744367249</v>
      </c>
      <c r="F11" s="209">
        <v>2.8902265973051806</v>
      </c>
      <c r="G11" s="209">
        <v>3.9160579644853986</v>
      </c>
    </row>
    <row r="12" spans="1:8" x14ac:dyDescent="0.2">
      <c r="A12" s="208" t="s">
        <v>135</v>
      </c>
      <c r="B12" s="209">
        <v>3.8967444656936578</v>
      </c>
      <c r="C12" s="209">
        <v>2.3985688583485967</v>
      </c>
      <c r="D12" s="209">
        <v>-9.8424007226474703</v>
      </c>
      <c r="E12" s="209">
        <v>7.582126844930559</v>
      </c>
      <c r="F12" s="209">
        <v>1.7601867587920816</v>
      </c>
      <c r="G12" s="209">
        <v>3.4810994386939242</v>
      </c>
    </row>
    <row r="13" spans="1:8" x14ac:dyDescent="0.2">
      <c r="A13" s="208" t="s">
        <v>136</v>
      </c>
      <c r="B13" s="209"/>
      <c r="C13" s="209">
        <v>2.3985688583485967</v>
      </c>
      <c r="D13" s="209">
        <v>-12.4</v>
      </c>
      <c r="E13" s="209">
        <v>2.8</v>
      </c>
      <c r="F13" s="209">
        <v>2.9</v>
      </c>
      <c r="G13" s="209">
        <v>3.6</v>
      </c>
    </row>
    <row r="14" spans="1:8" x14ac:dyDescent="0.2">
      <c r="A14" s="208" t="s">
        <v>137</v>
      </c>
      <c r="B14" s="209"/>
      <c r="C14" s="209">
        <v>2.3985688583485967</v>
      </c>
      <c r="D14" s="209">
        <v>-7.2200045039226168</v>
      </c>
      <c r="E14" s="209">
        <v>6.7983055825052263</v>
      </c>
      <c r="F14" s="209">
        <v>4.0804312359938422</v>
      </c>
      <c r="G14" s="209">
        <v>3.1507264099455146</v>
      </c>
    </row>
    <row r="15" spans="1:8" x14ac:dyDescent="0.2">
      <c r="A15" s="455" t="s">
        <v>138</v>
      </c>
      <c r="B15" s="455"/>
      <c r="C15" s="455"/>
      <c r="D15" s="455"/>
      <c r="E15" s="455"/>
      <c r="F15" s="455"/>
      <c r="G15" s="455"/>
      <c r="H15" s="210"/>
    </row>
    <row r="16" spans="1:8" x14ac:dyDescent="0.2">
      <c r="B16" s="209"/>
      <c r="C16" s="209"/>
      <c r="D16" s="209"/>
      <c r="E16" s="209"/>
      <c r="F16" s="209"/>
      <c r="G16" s="209"/>
    </row>
    <row r="17" spans="2:7" x14ac:dyDescent="0.2">
      <c r="B17" s="209"/>
      <c r="C17" s="209"/>
      <c r="D17" s="209"/>
      <c r="E17" s="209"/>
      <c r="F17" s="209"/>
      <c r="G17" s="209"/>
    </row>
    <row r="18" spans="2:7" x14ac:dyDescent="0.2">
      <c r="B18" s="209"/>
      <c r="C18" s="209"/>
      <c r="D18" s="209"/>
      <c r="E18" s="209"/>
      <c r="F18" s="209"/>
      <c r="G18" s="209"/>
    </row>
  </sheetData>
  <mergeCells count="2">
    <mergeCell ref="A1:G1"/>
    <mergeCell ref="A15:G1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2"/>
  <dimension ref="A1:G14"/>
  <sheetViews>
    <sheetView showGridLines="0" workbookViewId="0">
      <selection sqref="A1:E1"/>
    </sheetView>
  </sheetViews>
  <sheetFormatPr defaultRowHeight="12.75" x14ac:dyDescent="0.2"/>
  <cols>
    <col min="1" max="1" width="43.85546875" customWidth="1"/>
    <col min="2" max="7" width="10.28515625" customWidth="1"/>
  </cols>
  <sheetData>
    <row r="1" spans="1:7" ht="15" customHeight="1" x14ac:dyDescent="0.2">
      <c r="A1" s="430" t="s">
        <v>10</v>
      </c>
      <c r="B1" s="430"/>
      <c r="C1" s="430"/>
      <c r="D1" s="430"/>
      <c r="E1" s="430"/>
    </row>
    <row r="2" spans="1:7" x14ac:dyDescent="0.2">
      <c r="A2" s="1"/>
      <c r="B2" s="2" t="s">
        <v>35</v>
      </c>
      <c r="C2" s="2" t="s">
        <v>43</v>
      </c>
      <c r="D2" s="2" t="s">
        <v>7</v>
      </c>
      <c r="E2" s="2" t="s">
        <v>8</v>
      </c>
      <c r="F2" s="2" t="s">
        <v>36</v>
      </c>
      <c r="G2" s="2" t="s">
        <v>44</v>
      </c>
    </row>
    <row r="3" spans="1:7" ht="17.45" customHeight="1" x14ac:dyDescent="0.2">
      <c r="A3" s="3" t="s">
        <v>0</v>
      </c>
      <c r="B3" s="224">
        <v>-1.0483926938767456</v>
      </c>
      <c r="C3" s="100">
        <v>-1.2951457132102888</v>
      </c>
      <c r="D3" s="100">
        <v>-8.3985292482612834</v>
      </c>
      <c r="E3" s="100">
        <v>-4.8831427558206677</v>
      </c>
      <c r="F3" s="100">
        <v>-3.7217317609731486</v>
      </c>
      <c r="G3" s="100">
        <v>-2.8930172865733033</v>
      </c>
    </row>
    <row r="4" spans="1:7" ht="14.25" customHeight="1" x14ac:dyDescent="0.2">
      <c r="A4" s="3" t="s">
        <v>1</v>
      </c>
      <c r="B4" s="225">
        <v>0.71200864086758442</v>
      </c>
      <c r="C4" s="101">
        <v>0.66268609777631649</v>
      </c>
      <c r="D4" s="101">
        <v>-2.8025391910930151</v>
      </c>
      <c r="E4" s="101">
        <v>-1.1647230539009648</v>
      </c>
      <c r="F4" s="101">
        <v>-0.51328810998635432</v>
      </c>
      <c r="G4" s="101">
        <v>-0.18267087773931659</v>
      </c>
    </row>
    <row r="5" spans="1:7" ht="15" customHeight="1" x14ac:dyDescent="0.2">
      <c r="A5" s="3" t="s">
        <v>2</v>
      </c>
      <c r="B5" s="225">
        <v>0</v>
      </c>
      <c r="C5" s="101">
        <v>0</v>
      </c>
      <c r="D5" s="101">
        <v>-1.6345668261874451</v>
      </c>
      <c r="E5" s="101">
        <v>0</v>
      </c>
      <c r="F5" s="101">
        <v>0</v>
      </c>
      <c r="G5" s="101">
        <v>0</v>
      </c>
    </row>
    <row r="6" spans="1:7" ht="15" customHeight="1" x14ac:dyDescent="0.2">
      <c r="A6" s="5" t="s">
        <v>3</v>
      </c>
      <c r="B6" s="224">
        <v>-1.7604013347443299</v>
      </c>
      <c r="C6" s="100">
        <v>-1.9578318109866053</v>
      </c>
      <c r="D6" s="100">
        <v>-3.9614232309808237</v>
      </c>
      <c r="E6" s="100">
        <v>-3.7184197019197027</v>
      </c>
      <c r="F6" s="100">
        <v>-3.2084436509867942</v>
      </c>
      <c r="G6" s="100">
        <v>-2.7103464088339866</v>
      </c>
    </row>
    <row r="7" spans="1:7" ht="16.5" customHeight="1" x14ac:dyDescent="0.2">
      <c r="A7" s="72" t="s">
        <v>4</v>
      </c>
      <c r="B7" s="226">
        <v>-0.65615214366174834</v>
      </c>
      <c r="C7" s="227">
        <v>-0.19743047624227539</v>
      </c>
      <c r="D7" s="227">
        <v>-2.0035914199942182</v>
      </c>
      <c r="E7" s="228">
        <v>0.24300352906112099</v>
      </c>
      <c r="F7" s="227">
        <v>0.50997605093290854</v>
      </c>
      <c r="G7" s="227">
        <v>0.4980972421528076</v>
      </c>
    </row>
    <row r="8" spans="1:7" x14ac:dyDescent="0.2">
      <c r="A8" s="73" t="s">
        <v>27</v>
      </c>
      <c r="B8" s="221">
        <v>-0.8</v>
      </c>
      <c r="C8" s="221">
        <v>-0.5</v>
      </c>
      <c r="D8" s="222" t="s">
        <v>23</v>
      </c>
      <c r="E8" s="223">
        <v>0</v>
      </c>
      <c r="F8" s="223">
        <v>0</v>
      </c>
      <c r="G8" s="223">
        <v>0</v>
      </c>
    </row>
    <row r="9" spans="1:7" x14ac:dyDescent="0.2">
      <c r="A9" s="74" t="s">
        <v>28</v>
      </c>
      <c r="B9" s="109">
        <v>-0.2</v>
      </c>
      <c r="C9" s="109">
        <v>-0.6</v>
      </c>
      <c r="D9" s="75" t="s">
        <v>23</v>
      </c>
      <c r="E9" s="110" t="s">
        <v>23</v>
      </c>
      <c r="F9" s="110">
        <v>0</v>
      </c>
      <c r="G9" s="110">
        <v>0</v>
      </c>
    </row>
    <row r="10" spans="1:7" x14ac:dyDescent="0.2">
      <c r="A10" s="10" t="s">
        <v>6</v>
      </c>
      <c r="G10" s="76" t="s">
        <v>5</v>
      </c>
    </row>
    <row r="13" spans="1:7" x14ac:dyDescent="0.2">
      <c r="A13" s="9"/>
    </row>
    <row r="14" spans="1:7" x14ac:dyDescent="0.2">
      <c r="A14" s="10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3027-0F39-40CA-9979-DA46BF7497E3}">
  <sheetPr>
    <pageSetUpPr fitToPage="1"/>
  </sheetPr>
  <dimension ref="A1:J8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J1"/>
    </sheetView>
  </sheetViews>
  <sheetFormatPr defaultColWidth="9" defaultRowHeight="12.75" x14ac:dyDescent="0.2"/>
  <cols>
    <col min="1" max="1" width="24.85546875" style="204" customWidth="1"/>
    <col min="2" max="5" width="9.140625" style="204" bestFit="1" customWidth="1"/>
    <col min="6" max="9" width="9.42578125" style="204" bestFit="1" customWidth="1"/>
    <col min="10" max="16384" width="9" style="204"/>
  </cols>
  <sheetData>
    <row r="1" spans="1:10" x14ac:dyDescent="0.2">
      <c r="A1" s="456" t="s">
        <v>139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x14ac:dyDescent="0.2">
      <c r="A2" s="212"/>
      <c r="B2" s="213">
        <v>43739</v>
      </c>
      <c r="C2" s="213">
        <v>43770</v>
      </c>
      <c r="D2" s="213">
        <v>43800</v>
      </c>
      <c r="E2" s="213">
        <v>43831</v>
      </c>
      <c r="F2" s="213">
        <v>43862</v>
      </c>
      <c r="G2" s="213">
        <v>43891</v>
      </c>
      <c r="H2" s="213">
        <v>43922</v>
      </c>
      <c r="I2" s="213">
        <v>43952</v>
      </c>
      <c r="J2" s="213">
        <v>43983</v>
      </c>
    </row>
    <row r="3" spans="1:10" x14ac:dyDescent="0.2">
      <c r="A3" s="211" t="s">
        <v>140</v>
      </c>
      <c r="B3" s="204">
        <v>-17</v>
      </c>
      <c r="C3" s="204">
        <v>6</v>
      </c>
      <c r="D3" s="204">
        <v>1</v>
      </c>
      <c r="E3" s="204">
        <v>22</v>
      </c>
      <c r="F3" s="204">
        <v>14</v>
      </c>
      <c r="G3" s="204">
        <v>10</v>
      </c>
      <c r="H3" s="204">
        <v>-63</v>
      </c>
      <c r="I3" s="204">
        <v>-13</v>
      </c>
      <c r="J3" s="204">
        <v>24</v>
      </c>
    </row>
    <row r="4" spans="1:10" x14ac:dyDescent="0.2">
      <c r="A4" s="211" t="s">
        <v>141</v>
      </c>
      <c r="B4" s="204">
        <v>22</v>
      </c>
      <c r="C4" s="204">
        <v>11</v>
      </c>
      <c r="D4" s="204">
        <v>14</v>
      </c>
      <c r="E4" s="204">
        <v>8</v>
      </c>
      <c r="F4" s="204">
        <v>5</v>
      </c>
      <c r="G4" s="204">
        <v>-13</v>
      </c>
      <c r="H4" s="204">
        <v>-48</v>
      </c>
      <c r="I4" s="204">
        <v>-32</v>
      </c>
      <c r="J4" s="204">
        <v>7</v>
      </c>
    </row>
    <row r="5" spans="1:10" x14ac:dyDescent="0.2">
      <c r="A5" s="211" t="s">
        <v>142</v>
      </c>
      <c r="B5" s="204">
        <v>35</v>
      </c>
      <c r="C5" s="204">
        <v>54</v>
      </c>
      <c r="D5" s="204">
        <v>47</v>
      </c>
      <c r="E5" s="204">
        <v>47</v>
      </c>
      <c r="F5" s="204">
        <v>39</v>
      </c>
      <c r="G5" s="204">
        <v>27</v>
      </c>
      <c r="H5" s="204">
        <v>-22</v>
      </c>
      <c r="I5" s="204">
        <v>0</v>
      </c>
      <c r="J5" s="204">
        <v>18</v>
      </c>
    </row>
    <row r="6" spans="1:10" x14ac:dyDescent="0.2">
      <c r="A6" s="211" t="s">
        <v>143</v>
      </c>
      <c r="B6" s="204">
        <v>-13</v>
      </c>
      <c r="C6" s="204">
        <v>-13</v>
      </c>
      <c r="D6" s="204">
        <v>-11</v>
      </c>
      <c r="E6" s="204">
        <v>-13</v>
      </c>
      <c r="F6" s="204">
        <v>-18</v>
      </c>
      <c r="G6" s="204">
        <v>-6</v>
      </c>
      <c r="H6" s="204">
        <v>-45</v>
      </c>
      <c r="I6" s="204">
        <v>-56</v>
      </c>
      <c r="J6" s="204">
        <v>-49</v>
      </c>
    </row>
    <row r="7" spans="1:10" x14ac:dyDescent="0.2">
      <c r="A7" s="211" t="s">
        <v>144</v>
      </c>
      <c r="B7" s="204">
        <v>-0.4</v>
      </c>
      <c r="C7" s="204">
        <v>-1.1000000000000001</v>
      </c>
      <c r="D7" s="204">
        <v>-1.8</v>
      </c>
      <c r="E7" s="204">
        <v>-3.4</v>
      </c>
      <c r="F7" s="204">
        <v>-2.4</v>
      </c>
      <c r="G7" s="204">
        <v>-0.4</v>
      </c>
      <c r="H7" s="204">
        <v>-24.9</v>
      </c>
      <c r="I7" s="204">
        <v>-17</v>
      </c>
      <c r="J7" s="204">
        <v>-13</v>
      </c>
    </row>
    <row r="8" spans="1:10" x14ac:dyDescent="0.2">
      <c r="A8" s="455" t="s">
        <v>145</v>
      </c>
      <c r="B8" s="455"/>
      <c r="C8" s="455"/>
      <c r="D8" s="455"/>
      <c r="E8" s="455"/>
      <c r="F8" s="455"/>
      <c r="G8" s="455"/>
      <c r="H8" s="455"/>
      <c r="I8" s="455"/>
      <c r="J8" s="455"/>
    </row>
  </sheetData>
  <mergeCells count="2">
    <mergeCell ref="A1:J1"/>
    <mergeCell ref="A8:J8"/>
  </mergeCells>
  <pageMargins left="0.7" right="0.7" top="0.75" bottom="0.75" header="0.3" footer="0.3"/>
  <pageSetup paperSize="9" scale="8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DEED2-FAC6-4D35-BDC1-55D91D0D224C}">
  <dimension ref="A1:N52"/>
  <sheetViews>
    <sheetView showGridLines="0" workbookViewId="0">
      <selection sqref="A1:D1"/>
    </sheetView>
  </sheetViews>
  <sheetFormatPr defaultColWidth="9" defaultRowHeight="15" x14ac:dyDescent="0.25"/>
  <cols>
    <col min="1" max="1" width="28.42578125" style="215" customWidth="1"/>
    <col min="2" max="4" width="9" style="215"/>
    <col min="5" max="5" width="9" style="214"/>
    <col min="6" max="16384" width="9" style="215"/>
  </cols>
  <sheetData>
    <row r="1" spans="1:14" x14ac:dyDescent="0.25">
      <c r="A1" s="456" t="s">
        <v>146</v>
      </c>
      <c r="B1" s="456"/>
      <c r="C1" s="456"/>
      <c r="D1" s="456"/>
    </row>
    <row r="2" spans="1:14" x14ac:dyDescent="0.25">
      <c r="A2" s="212"/>
      <c r="B2" s="216">
        <v>39814</v>
      </c>
      <c r="C2" s="216">
        <v>43466</v>
      </c>
      <c r="D2" s="216">
        <v>43831</v>
      </c>
    </row>
    <row r="3" spans="1:14" ht="12.75" x14ac:dyDescent="0.2">
      <c r="A3" s="215" t="s">
        <v>118</v>
      </c>
      <c r="B3" s="215">
        <v>8.1999999999999993</v>
      </c>
      <c r="C3" s="215">
        <v>3.3</v>
      </c>
      <c r="D3" s="215">
        <v>7.5</v>
      </c>
      <c r="E3" s="215"/>
      <c r="N3" s="217"/>
    </row>
    <row r="4" spans="1:14" ht="12.75" x14ac:dyDescent="0.2">
      <c r="A4" s="215" t="s">
        <v>119</v>
      </c>
      <c r="B4" s="215">
        <v>10</v>
      </c>
      <c r="C4" s="215">
        <v>3.4</v>
      </c>
      <c r="D4" s="215">
        <v>7</v>
      </c>
      <c r="E4" s="215"/>
    </row>
    <row r="5" spans="1:14" ht="12.75" x14ac:dyDescent="0.2">
      <c r="A5" s="215" t="s">
        <v>117</v>
      </c>
      <c r="B5" s="215">
        <v>6.7</v>
      </c>
      <c r="C5" s="215">
        <v>2</v>
      </c>
      <c r="D5" s="215">
        <v>5</v>
      </c>
      <c r="E5" s="215"/>
    </row>
    <row r="6" spans="1:14" ht="12.75" x14ac:dyDescent="0.2">
      <c r="A6" s="218" t="s">
        <v>120</v>
      </c>
      <c r="B6" s="219">
        <v>12</v>
      </c>
      <c r="C6" s="219">
        <v>5.8</v>
      </c>
      <c r="D6" s="220">
        <v>8</v>
      </c>
      <c r="E6" s="215"/>
    </row>
    <row r="7" spans="1:14" ht="12.75" x14ac:dyDescent="0.2">
      <c r="A7" s="455" t="s">
        <v>145</v>
      </c>
      <c r="B7" s="455"/>
      <c r="C7" s="455"/>
      <c r="D7" s="455"/>
      <c r="E7" s="201"/>
      <c r="F7" s="201"/>
      <c r="G7" s="201"/>
      <c r="H7" s="201"/>
      <c r="I7" s="201"/>
      <c r="J7" s="201"/>
    </row>
    <row r="8" spans="1:14" ht="12.75" x14ac:dyDescent="0.2">
      <c r="E8" s="215"/>
    </row>
    <row r="9" spans="1:14" ht="12.75" x14ac:dyDescent="0.2">
      <c r="E9" s="215"/>
    </row>
    <row r="10" spans="1:14" ht="12.75" x14ac:dyDescent="0.2">
      <c r="E10" s="215"/>
    </row>
    <row r="11" spans="1:14" ht="12.75" x14ac:dyDescent="0.2">
      <c r="E11" s="215"/>
    </row>
    <row r="12" spans="1:14" ht="12.75" x14ac:dyDescent="0.2">
      <c r="E12" s="215"/>
    </row>
    <row r="13" spans="1:14" ht="12.75" x14ac:dyDescent="0.2">
      <c r="E13" s="215"/>
    </row>
    <row r="14" spans="1:14" ht="12.75" x14ac:dyDescent="0.2">
      <c r="E14" s="215"/>
    </row>
    <row r="15" spans="1:14" ht="12.75" x14ac:dyDescent="0.2">
      <c r="E15" s="215"/>
    </row>
    <row r="16" spans="1:14" ht="12.75" x14ac:dyDescent="0.2">
      <c r="E16" s="215"/>
    </row>
    <row r="17" spans="5:5" ht="12.75" x14ac:dyDescent="0.2">
      <c r="E17" s="215"/>
    </row>
    <row r="18" spans="5:5" ht="12.75" x14ac:dyDescent="0.2">
      <c r="E18" s="215"/>
    </row>
    <row r="19" spans="5:5" ht="12.75" x14ac:dyDescent="0.2">
      <c r="E19" s="215"/>
    </row>
    <row r="20" spans="5:5" ht="12.75" x14ac:dyDescent="0.2">
      <c r="E20" s="215"/>
    </row>
    <row r="21" spans="5:5" ht="12.75" x14ac:dyDescent="0.2">
      <c r="E21" s="215"/>
    </row>
    <row r="22" spans="5:5" ht="12.75" x14ac:dyDescent="0.2">
      <c r="E22" s="215"/>
    </row>
    <row r="23" spans="5:5" ht="12.75" x14ac:dyDescent="0.2">
      <c r="E23" s="215"/>
    </row>
    <row r="24" spans="5:5" ht="12.75" x14ac:dyDescent="0.2">
      <c r="E24" s="215"/>
    </row>
    <row r="25" spans="5:5" ht="12.75" x14ac:dyDescent="0.2">
      <c r="E25" s="215"/>
    </row>
    <row r="26" spans="5:5" ht="12.75" x14ac:dyDescent="0.2">
      <c r="E26" s="215"/>
    </row>
    <row r="27" spans="5:5" ht="12.75" x14ac:dyDescent="0.2">
      <c r="E27" s="215"/>
    </row>
    <row r="28" spans="5:5" ht="12.75" x14ac:dyDescent="0.2">
      <c r="E28" s="215"/>
    </row>
    <row r="29" spans="5:5" ht="12.75" x14ac:dyDescent="0.2">
      <c r="E29" s="215"/>
    </row>
    <row r="30" spans="5:5" ht="12.75" x14ac:dyDescent="0.2">
      <c r="E30" s="215"/>
    </row>
    <row r="31" spans="5:5" ht="12.75" x14ac:dyDescent="0.2">
      <c r="E31" s="215"/>
    </row>
    <row r="32" spans="5:5" ht="12.75" x14ac:dyDescent="0.2">
      <c r="E32" s="215"/>
    </row>
    <row r="33" spans="5:5" ht="12.75" x14ac:dyDescent="0.2">
      <c r="E33" s="215"/>
    </row>
    <row r="34" spans="5:5" ht="12.75" x14ac:dyDescent="0.2">
      <c r="E34" s="215"/>
    </row>
    <row r="35" spans="5:5" ht="12.75" x14ac:dyDescent="0.2">
      <c r="E35" s="215"/>
    </row>
    <row r="36" spans="5:5" ht="12.75" x14ac:dyDescent="0.2">
      <c r="E36" s="215"/>
    </row>
    <row r="37" spans="5:5" ht="12.75" x14ac:dyDescent="0.2">
      <c r="E37" s="215"/>
    </row>
    <row r="38" spans="5:5" ht="12.75" x14ac:dyDescent="0.2">
      <c r="E38" s="215"/>
    </row>
    <row r="39" spans="5:5" ht="12.75" x14ac:dyDescent="0.2">
      <c r="E39" s="215"/>
    </row>
    <row r="40" spans="5:5" ht="12.75" x14ac:dyDescent="0.2">
      <c r="E40" s="215"/>
    </row>
    <row r="41" spans="5:5" ht="12.75" x14ac:dyDescent="0.2">
      <c r="E41" s="215"/>
    </row>
    <row r="42" spans="5:5" ht="12.75" x14ac:dyDescent="0.2">
      <c r="E42" s="215"/>
    </row>
    <row r="43" spans="5:5" ht="12.75" x14ac:dyDescent="0.2">
      <c r="E43" s="215"/>
    </row>
    <row r="44" spans="5:5" ht="12.75" x14ac:dyDescent="0.2">
      <c r="E44" s="215"/>
    </row>
    <row r="45" spans="5:5" ht="12.75" x14ac:dyDescent="0.2">
      <c r="E45" s="215"/>
    </row>
    <row r="46" spans="5:5" ht="12.75" x14ac:dyDescent="0.2">
      <c r="E46" s="215"/>
    </row>
    <row r="47" spans="5:5" ht="12.75" x14ac:dyDescent="0.2">
      <c r="E47" s="215"/>
    </row>
    <row r="48" spans="5:5" ht="12.75" x14ac:dyDescent="0.2">
      <c r="E48" s="215"/>
    </row>
    <row r="49" spans="5:5" ht="12.75" x14ac:dyDescent="0.2">
      <c r="E49" s="215"/>
    </row>
    <row r="50" spans="5:5" ht="12.75" x14ac:dyDescent="0.2">
      <c r="E50" s="215"/>
    </row>
    <row r="51" spans="5:5" ht="12.75" x14ac:dyDescent="0.2">
      <c r="E51" s="215"/>
    </row>
    <row r="52" spans="5:5" ht="12.75" x14ac:dyDescent="0.2">
      <c r="E52" s="215"/>
    </row>
  </sheetData>
  <mergeCells count="2">
    <mergeCell ref="A1:D1"/>
    <mergeCell ref="A7:D7"/>
  </mergeCells>
  <pageMargins left="0.75" right="0.75" top="1" bottom="1" header="0.5" footer="0.5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1DC0-7206-4218-A9BB-CBA8DACDF5A3}">
  <dimension ref="A1:D8"/>
  <sheetViews>
    <sheetView showGridLines="0" workbookViewId="0">
      <selection sqref="A1:D1"/>
    </sheetView>
  </sheetViews>
  <sheetFormatPr defaultRowHeight="12.75" x14ac:dyDescent="0.2"/>
  <cols>
    <col min="1" max="1" width="46.7109375" customWidth="1"/>
  </cols>
  <sheetData>
    <row r="1" spans="1:4" ht="15.75" customHeight="1" x14ac:dyDescent="0.2">
      <c r="A1" s="431" t="s">
        <v>29</v>
      </c>
      <c r="B1" s="431"/>
      <c r="C1" s="431"/>
      <c r="D1" s="431"/>
    </row>
    <row r="2" spans="1:4" x14ac:dyDescent="0.2">
      <c r="A2" s="77"/>
      <c r="B2" s="13" t="s">
        <v>35</v>
      </c>
      <c r="C2" s="13" t="s">
        <v>43</v>
      </c>
      <c r="D2" s="13" t="s">
        <v>7</v>
      </c>
    </row>
    <row r="3" spans="1:4" ht="15" customHeight="1" x14ac:dyDescent="0.2">
      <c r="A3" s="78" t="s">
        <v>30</v>
      </c>
      <c r="B3" s="79">
        <v>0.22458313469642111</v>
      </c>
      <c r="C3" s="79">
        <v>4.9828384366008338</v>
      </c>
      <c r="D3" s="79">
        <v>1.2712168259276124</v>
      </c>
    </row>
    <row r="4" spans="1:4" ht="15" customHeight="1" x14ac:dyDescent="0.2">
      <c r="A4" s="78" t="s">
        <v>31</v>
      </c>
      <c r="B4" s="79">
        <v>1.3480051001340336</v>
      </c>
      <c r="C4" s="79">
        <v>1.3398076150772882</v>
      </c>
      <c r="D4" s="79">
        <v>1.5872814647633917</v>
      </c>
    </row>
    <row r="5" spans="1:4" x14ac:dyDescent="0.2">
      <c r="A5" s="80" t="s">
        <v>32</v>
      </c>
      <c r="B5" s="81">
        <v>1.1234219654376125</v>
      </c>
      <c r="C5" s="81">
        <v>-3.6430308215235456</v>
      </c>
      <c r="D5" s="81">
        <v>0.31606463883577929</v>
      </c>
    </row>
    <row r="6" spans="1:4" ht="14.25" customHeight="1" x14ac:dyDescent="0.2">
      <c r="A6" s="82" t="s">
        <v>33</v>
      </c>
      <c r="B6" s="83">
        <v>-1.8046938224697565E-2</v>
      </c>
      <c r="C6" s="83">
        <v>-1.304105974563506</v>
      </c>
      <c r="D6" s="83">
        <v>0.11300395352784635</v>
      </c>
    </row>
    <row r="7" spans="1:4" ht="15" customHeight="1" x14ac:dyDescent="0.2">
      <c r="A7" s="84" t="s">
        <v>34</v>
      </c>
      <c r="B7" s="85">
        <v>0.14050894175062373</v>
      </c>
      <c r="C7" s="85">
        <v>-0.66107645639410173</v>
      </c>
      <c r="D7" s="85">
        <v>-0.59555101051782977</v>
      </c>
    </row>
    <row r="8" spans="1:4" x14ac:dyDescent="0.2">
      <c r="D8" s="86" t="s">
        <v>9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3"/>
  <dimension ref="A1:E27"/>
  <sheetViews>
    <sheetView showGridLines="0" workbookViewId="0"/>
  </sheetViews>
  <sheetFormatPr defaultRowHeight="12.75" x14ac:dyDescent="0.2"/>
  <cols>
    <col min="1" max="1" width="51.7109375" style="361" customWidth="1"/>
    <col min="2" max="4" width="14.7109375" style="361" customWidth="1"/>
  </cols>
  <sheetData>
    <row r="1" spans="1:5" x14ac:dyDescent="0.2">
      <c r="A1" s="360" t="s">
        <v>359</v>
      </c>
      <c r="E1" s="137"/>
    </row>
    <row r="2" spans="1:5" x14ac:dyDescent="0.2">
      <c r="A2" s="362"/>
      <c r="B2" s="362" t="s">
        <v>360</v>
      </c>
      <c r="C2" s="362" t="s">
        <v>164</v>
      </c>
      <c r="D2" s="362" t="s">
        <v>361</v>
      </c>
      <c r="E2" s="138"/>
    </row>
    <row r="3" spans="1:5" x14ac:dyDescent="0.2">
      <c r="A3" s="363" t="s">
        <v>362</v>
      </c>
      <c r="B3" s="364">
        <f>SUM(B4:B9)</f>
        <v>-1294.6790890810016</v>
      </c>
      <c r="C3" s="364">
        <f>SUM(C4:C9)</f>
        <v>-547.12025319999998</v>
      </c>
      <c r="D3" s="364">
        <f>C3-B3</f>
        <v>747.55883588100164</v>
      </c>
      <c r="E3" s="4"/>
    </row>
    <row r="4" spans="1:5" ht="24" x14ac:dyDescent="0.2">
      <c r="A4" s="365" t="s">
        <v>363</v>
      </c>
      <c r="B4" s="366">
        <v>-307.61599999999999</v>
      </c>
      <c r="C4" s="366">
        <v>-141.39999999999998</v>
      </c>
      <c r="D4" s="366">
        <f>C4-B4</f>
        <v>166.21600000000001</v>
      </c>
      <c r="E4" s="4"/>
    </row>
    <row r="5" spans="1:5" x14ac:dyDescent="0.2">
      <c r="A5" s="365" t="s">
        <v>364</v>
      </c>
      <c r="B5" s="366">
        <v>-911.63494976250104</v>
      </c>
      <c r="C5" s="366">
        <v>-83.897253200000023</v>
      </c>
      <c r="D5" s="366">
        <f>C5-B5</f>
        <v>827.73769656250101</v>
      </c>
      <c r="E5" s="4"/>
    </row>
    <row r="6" spans="1:5" x14ac:dyDescent="0.2">
      <c r="A6" s="365" t="s">
        <v>365</v>
      </c>
      <c r="B6" s="366">
        <v>-44.4581393185005</v>
      </c>
      <c r="C6" s="366">
        <v>-71.415999999999997</v>
      </c>
      <c r="D6" s="366">
        <f t="shared" ref="D6:D7" si="0">C6-B6</f>
        <v>-26.957860681499497</v>
      </c>
      <c r="E6" s="6"/>
    </row>
    <row r="7" spans="1:5" ht="24" x14ac:dyDescent="0.2">
      <c r="A7" s="365" t="s">
        <v>366</v>
      </c>
      <c r="B7" s="366">
        <v>-30.97</v>
      </c>
      <c r="C7" s="366">
        <v>-40.506999999999998</v>
      </c>
      <c r="D7" s="366">
        <f t="shared" si="0"/>
        <v>-9.536999999999999</v>
      </c>
      <c r="E7" s="17"/>
    </row>
    <row r="8" spans="1:5" x14ac:dyDescent="0.2">
      <c r="A8" s="365" t="s">
        <v>367</v>
      </c>
      <c r="B8" s="366">
        <v>0</v>
      </c>
      <c r="C8" s="366">
        <v>-9.8999999999999986</v>
      </c>
      <c r="D8" s="367">
        <f>C8-B8</f>
        <v>-9.8999999999999986</v>
      </c>
      <c r="E8" s="139"/>
    </row>
    <row r="9" spans="1:5" x14ac:dyDescent="0.2">
      <c r="A9" s="365" t="s">
        <v>368</v>
      </c>
      <c r="B9" s="366">
        <v>0</v>
      </c>
      <c r="C9" s="366">
        <v>-200</v>
      </c>
      <c r="D9" s="366">
        <f>C9-B9</f>
        <v>-200</v>
      </c>
      <c r="E9" s="136"/>
    </row>
    <row r="10" spans="1:5" x14ac:dyDescent="0.2">
      <c r="A10" s="368" t="s">
        <v>369</v>
      </c>
      <c r="B10" s="369">
        <f>SUM(B11:B12)</f>
        <v>-197</v>
      </c>
      <c r="C10" s="369">
        <f>SUM(C11:C12)</f>
        <v>-531.51776813333333</v>
      </c>
      <c r="D10" s="369">
        <f>C10-B10</f>
        <v>-334.51776813333333</v>
      </c>
      <c r="E10" s="55"/>
    </row>
    <row r="11" spans="1:5" x14ac:dyDescent="0.2">
      <c r="A11" s="365" t="s">
        <v>364</v>
      </c>
      <c r="B11" s="366">
        <v>-197</v>
      </c>
      <c r="C11" s="366">
        <v>-475.41776813333331</v>
      </c>
      <c r="D11" s="367">
        <f>C11-B11</f>
        <v>-278.41776813333331</v>
      </c>
    </row>
    <row r="12" spans="1:5" x14ac:dyDescent="0.2">
      <c r="A12" s="370" t="s">
        <v>367</v>
      </c>
      <c r="B12" s="371">
        <v>0</v>
      </c>
      <c r="C12" s="371">
        <v>-56.1</v>
      </c>
      <c r="D12" s="371">
        <f>C12-B12</f>
        <v>-56.1</v>
      </c>
    </row>
    <row r="13" spans="1:5" x14ac:dyDescent="0.2">
      <c r="A13" s="372" t="s">
        <v>370</v>
      </c>
      <c r="B13" s="373"/>
      <c r="C13" s="373"/>
      <c r="D13" s="374" t="s">
        <v>371</v>
      </c>
    </row>
    <row r="14" spans="1:5" x14ac:dyDescent="0.2">
      <c r="A14" s="372" t="s">
        <v>372</v>
      </c>
      <c r="B14" s="375"/>
      <c r="C14" s="375"/>
    </row>
    <row r="15" spans="1:5" x14ac:dyDescent="0.2">
      <c r="B15" s="375"/>
      <c r="C15" s="375"/>
    </row>
    <row r="16" spans="1:5" x14ac:dyDescent="0.2">
      <c r="B16" s="375"/>
      <c r="C16" s="375"/>
    </row>
    <row r="17" spans="2:3" x14ac:dyDescent="0.2">
      <c r="B17" s="375"/>
      <c r="C17" s="375"/>
    </row>
    <row r="18" spans="2:3" x14ac:dyDescent="0.2">
      <c r="B18" s="375"/>
      <c r="C18" s="375"/>
    </row>
    <row r="19" spans="2:3" x14ac:dyDescent="0.2">
      <c r="B19" s="375"/>
      <c r="C19" s="375"/>
    </row>
    <row r="20" spans="2:3" x14ac:dyDescent="0.2">
      <c r="B20" s="375"/>
      <c r="C20" s="375"/>
    </row>
    <row r="21" spans="2:3" x14ac:dyDescent="0.2">
      <c r="B21" s="375"/>
      <c r="C21" s="375"/>
    </row>
    <row r="22" spans="2:3" x14ac:dyDescent="0.2">
      <c r="B22" s="375"/>
      <c r="C22" s="375"/>
    </row>
    <row r="23" spans="2:3" x14ac:dyDescent="0.2">
      <c r="B23" s="375"/>
      <c r="C23" s="375"/>
    </row>
    <row r="24" spans="2:3" x14ac:dyDescent="0.2">
      <c r="B24" s="375"/>
      <c r="C24" s="375"/>
    </row>
    <row r="25" spans="2:3" x14ac:dyDescent="0.2">
      <c r="B25" s="375"/>
      <c r="C25" s="375"/>
    </row>
    <row r="26" spans="2:3" x14ac:dyDescent="0.2">
      <c r="B26" s="375"/>
      <c r="C26" s="375"/>
    </row>
    <row r="27" spans="2:3" x14ac:dyDescent="0.2">
      <c r="B27" s="375"/>
      <c r="C27" s="37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3CD3-A9EB-4665-B050-1B305A6D0A0E}">
  <dimension ref="A1:F59"/>
  <sheetViews>
    <sheetView showGridLines="0" workbookViewId="0"/>
  </sheetViews>
  <sheetFormatPr defaultRowHeight="12.75" x14ac:dyDescent="0.2"/>
  <cols>
    <col min="1" max="1" width="30.7109375" style="377" customWidth="1"/>
    <col min="2" max="6" width="10.7109375" style="377" customWidth="1"/>
  </cols>
  <sheetData>
    <row r="1" spans="1:6" x14ac:dyDescent="0.2">
      <c r="A1" s="376" t="s">
        <v>373</v>
      </c>
    </row>
    <row r="2" spans="1:6" x14ac:dyDescent="0.2">
      <c r="A2" s="378"/>
      <c r="B2" s="379" t="s">
        <v>163</v>
      </c>
      <c r="C2" s="432" t="s">
        <v>374</v>
      </c>
      <c r="D2" s="432"/>
      <c r="E2" s="432"/>
      <c r="F2" s="432"/>
    </row>
    <row r="3" spans="1:6" x14ac:dyDescent="0.2">
      <c r="A3" s="378"/>
      <c r="B3" s="379">
        <v>2019</v>
      </c>
      <c r="C3" s="379">
        <v>2020</v>
      </c>
      <c r="D3" s="379">
        <v>2021</v>
      </c>
      <c r="E3" s="379">
        <v>2022</v>
      </c>
      <c r="F3" s="379">
        <v>2023</v>
      </c>
    </row>
    <row r="4" spans="1:6" x14ac:dyDescent="0.2">
      <c r="A4" s="380" t="s">
        <v>375</v>
      </c>
      <c r="B4" s="381">
        <v>39084.678</v>
      </c>
      <c r="C4" s="381">
        <v>37775.534322327876</v>
      </c>
      <c r="D4" s="381">
        <v>39187.679451268268</v>
      </c>
      <c r="E4" s="381">
        <v>40461.887356307096</v>
      </c>
      <c r="F4" s="381">
        <v>42571.629046827467</v>
      </c>
    </row>
    <row r="5" spans="1:6" x14ac:dyDescent="0.2">
      <c r="A5" s="380" t="s">
        <v>376</v>
      </c>
      <c r="B5" s="381">
        <v>40304.407999999996</v>
      </c>
      <c r="C5" s="381">
        <v>44468.071384967821</v>
      </c>
      <c r="D5" s="381">
        <v>45045.097277071392</v>
      </c>
      <c r="E5" s="381">
        <v>46561.159031468917</v>
      </c>
      <c r="F5" s="381">
        <v>49576.598142539202</v>
      </c>
    </row>
    <row r="6" spans="1:6" x14ac:dyDescent="0.2">
      <c r="A6" s="376" t="s">
        <v>377</v>
      </c>
      <c r="B6" s="382">
        <f>B4-B5</f>
        <v>-1219.7299999999959</v>
      </c>
      <c r="C6" s="382">
        <f>C4-C5</f>
        <v>-6692.5370626399454</v>
      </c>
      <c r="D6" s="382">
        <f>D4-D5</f>
        <v>-5857.4178258031243</v>
      </c>
      <c r="E6" s="382">
        <f>E4-E5</f>
        <v>-6099.2716751618209</v>
      </c>
      <c r="F6" s="382">
        <f>F4-F5</f>
        <v>-7004.9690957117346</v>
      </c>
    </row>
    <row r="7" spans="1:6" x14ac:dyDescent="0.2">
      <c r="A7" s="383" t="s">
        <v>378</v>
      </c>
      <c r="B7" s="384">
        <f>B6/B11*100</f>
        <v>-1.2951457132102888</v>
      </c>
      <c r="C7" s="384">
        <f t="shared" ref="C7:F7" si="0">C6/C11*100</f>
        <v>-7.7326707656971267</v>
      </c>
      <c r="D7" s="384">
        <f t="shared" si="0"/>
        <v>-6.2664867887529132</v>
      </c>
      <c r="E7" s="384">
        <f t="shared" si="0"/>
        <v>-6.316211002679994</v>
      </c>
      <c r="F7" s="384">
        <f t="shared" si="0"/>
        <v>-6.9417100148797122</v>
      </c>
    </row>
    <row r="8" spans="1:6" x14ac:dyDescent="0.2">
      <c r="F8" s="385" t="s">
        <v>379</v>
      </c>
    </row>
    <row r="11" spans="1:6" x14ac:dyDescent="0.2">
      <c r="A11" s="386" t="s">
        <v>326</v>
      </c>
      <c r="B11" s="387">
        <v>94177.047999999995</v>
      </c>
      <c r="C11" s="387">
        <v>86548.842766314134</v>
      </c>
      <c r="D11" s="387">
        <v>93472.116406852001</v>
      </c>
      <c r="E11" s="387">
        <v>96565.356549581309</v>
      </c>
      <c r="F11" s="387">
        <v>100911.28959141804</v>
      </c>
    </row>
    <row r="51" ht="24.75" customHeight="1" x14ac:dyDescent="0.2"/>
    <row r="58" ht="33.75" customHeight="1" x14ac:dyDescent="0.2"/>
    <row r="59" ht="28.5" customHeight="1" x14ac:dyDescent="0.2"/>
  </sheetData>
  <mergeCells count="1">
    <mergeCell ref="C2:F2"/>
  </mergeCells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4"/>
  <dimension ref="A1:F12"/>
  <sheetViews>
    <sheetView showGridLines="0" workbookViewId="0">
      <selection sqref="A1:F1"/>
    </sheetView>
  </sheetViews>
  <sheetFormatPr defaultRowHeight="12.75" x14ac:dyDescent="0.2"/>
  <cols>
    <col min="1" max="1" width="59.85546875" customWidth="1"/>
    <col min="2" max="2" width="9.140625" customWidth="1"/>
  </cols>
  <sheetData>
    <row r="1" spans="1:6" ht="16.5" customHeight="1" x14ac:dyDescent="0.2">
      <c r="A1" s="434" t="s">
        <v>76</v>
      </c>
      <c r="B1" s="434"/>
      <c r="C1" s="434"/>
      <c r="D1" s="434"/>
      <c r="E1" s="434"/>
      <c r="F1" s="434"/>
    </row>
    <row r="2" spans="1:6" x14ac:dyDescent="0.2">
      <c r="A2" s="13"/>
      <c r="B2" s="2">
        <v>2019</v>
      </c>
      <c r="C2" s="2">
        <v>2020</v>
      </c>
      <c r="D2" s="2">
        <v>2021</v>
      </c>
      <c r="E2" s="2">
        <v>2022</v>
      </c>
      <c r="F2" s="2">
        <v>2023</v>
      </c>
    </row>
    <row r="3" spans="1:6" ht="16.5" customHeight="1" x14ac:dyDescent="0.2">
      <c r="A3" s="69" t="s">
        <v>77</v>
      </c>
      <c r="B3" s="100">
        <v>-1.2951942844521467</v>
      </c>
      <c r="C3" s="100">
        <v>-7.732674214439121</v>
      </c>
      <c r="D3" s="100">
        <v>-6.2664895835823842</v>
      </c>
      <c r="E3" s="100">
        <v>-6.3162138196862765</v>
      </c>
      <c r="F3" s="100">
        <v>-6.9417131108561954</v>
      </c>
    </row>
    <row r="4" spans="1:6" ht="12.2" customHeight="1" x14ac:dyDescent="0.2">
      <c r="A4" s="95" t="s">
        <v>37</v>
      </c>
      <c r="B4" s="101">
        <v>0.84690201236836737</v>
      </c>
      <c r="C4" s="101">
        <v>-0.84199845340455404</v>
      </c>
      <c r="D4" s="101">
        <v>-0.35825467758876872</v>
      </c>
      <c r="E4" s="101">
        <v>-0.37863148855618012</v>
      </c>
      <c r="F4" s="101">
        <v>-0.26751841309470542</v>
      </c>
    </row>
    <row r="5" spans="1:6" ht="14.25" customHeight="1" x14ac:dyDescent="0.2">
      <c r="A5" s="95" t="s">
        <v>78</v>
      </c>
      <c r="B5" s="101">
        <v>-2.8220787247056425E-2</v>
      </c>
      <c r="C5" s="101">
        <v>-0.92769421939232943</v>
      </c>
      <c r="D5" s="101">
        <v>0.10453603420497778</v>
      </c>
      <c r="E5" s="101">
        <v>9.9737676529302183E-2</v>
      </c>
      <c r="F5" s="101">
        <v>-0.20947913274534952</v>
      </c>
    </row>
    <row r="6" spans="1:6" ht="15" customHeight="1" x14ac:dyDescent="0.2">
      <c r="A6" s="126" t="s">
        <v>3</v>
      </c>
      <c r="B6" s="131">
        <v>-2.1138755095734574</v>
      </c>
      <c r="C6" s="131">
        <v>-5.9629815416422378</v>
      </c>
      <c r="D6" s="131">
        <v>-6.0127709401985934</v>
      </c>
      <c r="E6" s="131">
        <v>-6.0373200076593987</v>
      </c>
      <c r="F6" s="131">
        <v>-6.4647155650161405</v>
      </c>
    </row>
    <row r="7" spans="1:6" ht="14.25" customHeight="1" x14ac:dyDescent="0.2">
      <c r="A7" s="96" t="s">
        <v>12</v>
      </c>
      <c r="B7" s="132">
        <v>-0.16972586241844967</v>
      </c>
      <c r="C7" s="132">
        <v>-3.8491060320687804</v>
      </c>
      <c r="D7" s="132">
        <v>-4.9789398556355557E-2</v>
      </c>
      <c r="E7" s="132">
        <v>-2.4549067460805318E-2</v>
      </c>
      <c r="F7" s="132">
        <v>-0.42739555735674184</v>
      </c>
    </row>
    <row r="8" spans="1:6" ht="12.75" customHeight="1" x14ac:dyDescent="0.2">
      <c r="A8" s="127" t="s">
        <v>79</v>
      </c>
      <c r="B8" s="128">
        <v>-2.8</v>
      </c>
      <c r="C8" s="128">
        <v>-2.5</v>
      </c>
      <c r="D8" s="128">
        <v>-2.8</v>
      </c>
      <c r="E8" s="128">
        <v>-3.1</v>
      </c>
      <c r="F8" s="128">
        <v>-3.7</v>
      </c>
    </row>
    <row r="9" spans="1:6" x14ac:dyDescent="0.2">
      <c r="A9" s="129" t="s">
        <v>80</v>
      </c>
      <c r="B9" s="130">
        <v>0</v>
      </c>
      <c r="C9" s="130">
        <v>0.3</v>
      </c>
      <c r="D9" s="130">
        <v>-0.3</v>
      </c>
      <c r="E9" s="130">
        <v>-0.2</v>
      </c>
      <c r="F9" s="130">
        <v>-0.7</v>
      </c>
    </row>
    <row r="10" spans="1:6" ht="27" customHeight="1" x14ac:dyDescent="0.2">
      <c r="A10" s="433" t="s">
        <v>81</v>
      </c>
      <c r="B10" s="433"/>
      <c r="C10" s="433"/>
      <c r="D10" s="435" t="s">
        <v>82</v>
      </c>
      <c r="E10" s="435"/>
      <c r="F10" s="435"/>
    </row>
    <row r="11" spans="1:6" x14ac:dyDescent="0.2">
      <c r="A11" s="51"/>
      <c r="B11" s="16"/>
      <c r="C11" s="16"/>
      <c r="D11" s="16"/>
      <c r="E11" s="16"/>
      <c r="F11" s="16"/>
    </row>
    <row r="12" spans="1:6" x14ac:dyDescent="0.2">
      <c r="A12" s="87"/>
      <c r="B12" s="16"/>
      <c r="C12" s="16"/>
      <c r="D12" s="7"/>
      <c r="E12" s="7"/>
      <c r="F12" s="7"/>
    </row>
  </sheetData>
  <mergeCells count="3">
    <mergeCell ref="A10:C10"/>
    <mergeCell ref="A1:F1"/>
    <mergeCell ref="D10:F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5"/>
  <dimension ref="A1:F8"/>
  <sheetViews>
    <sheetView showGridLines="0" workbookViewId="0"/>
  </sheetViews>
  <sheetFormatPr defaultColWidth="8.5703125" defaultRowHeight="15" customHeight="1" x14ac:dyDescent="0.2"/>
  <cols>
    <col min="1" max="1" width="43.7109375" style="19" customWidth="1"/>
    <col min="2" max="16384" width="8.5703125" style="19"/>
  </cols>
  <sheetData>
    <row r="1" spans="1:6" ht="15" customHeight="1" x14ac:dyDescent="0.25">
      <c r="A1" s="229" t="s">
        <v>158</v>
      </c>
      <c r="B1" s="230"/>
      <c r="C1" s="230"/>
      <c r="D1" s="230"/>
      <c r="E1" s="230"/>
      <c r="F1" s="230"/>
    </row>
    <row r="2" spans="1:6" ht="15" customHeight="1" x14ac:dyDescent="0.2">
      <c r="A2" s="231"/>
      <c r="B2" s="232">
        <v>2019</v>
      </c>
      <c r="C2" s="232">
        <v>2020</v>
      </c>
      <c r="D2" s="232">
        <v>2021</v>
      </c>
      <c r="E2" s="232">
        <v>2022</v>
      </c>
      <c r="F2" s="232">
        <v>2023</v>
      </c>
    </row>
    <row r="3" spans="1:6" ht="15" customHeight="1" x14ac:dyDescent="0.2">
      <c r="A3" s="233" t="s">
        <v>157</v>
      </c>
      <c r="B3" s="234">
        <v>-1.2952261413255814</v>
      </c>
      <c r="C3" s="234">
        <v>-8.4</v>
      </c>
      <c r="D3" s="234">
        <v>-4.8831427558206677</v>
      </c>
      <c r="E3" s="234">
        <v>-3.7217317609731486</v>
      </c>
      <c r="F3" s="234">
        <v>-2.8930172865733033</v>
      </c>
    </row>
    <row r="4" spans="1:6" ht="15" customHeight="1" x14ac:dyDescent="0.2">
      <c r="A4" s="233" t="s">
        <v>152</v>
      </c>
      <c r="B4" s="234">
        <v>-1.2952261413255814</v>
      </c>
      <c r="C4" s="234">
        <v>-7.7326707656971267</v>
      </c>
      <c r="D4" s="234">
        <v>-6.2664867887529132</v>
      </c>
      <c r="E4" s="234">
        <v>-6.316211002679994</v>
      </c>
      <c r="F4" s="234">
        <v>-6.9417100148797122</v>
      </c>
    </row>
    <row r="5" spans="1:6" ht="15" customHeight="1" x14ac:dyDescent="0.2">
      <c r="A5" s="235" t="s">
        <v>153</v>
      </c>
      <c r="B5" s="236"/>
      <c r="C5" s="236"/>
      <c r="D5" s="236">
        <f>D3-D4</f>
        <v>1.3833440329322455</v>
      </c>
      <c r="E5" s="236">
        <f>E3-E4</f>
        <v>2.5944792417068454</v>
      </c>
      <c r="F5" s="236">
        <f>F3-F4</f>
        <v>4.0486927283064089</v>
      </c>
    </row>
    <row r="6" spans="1:6" ht="15" customHeight="1" x14ac:dyDescent="0.2">
      <c r="A6" s="237" t="s">
        <v>154</v>
      </c>
      <c r="B6" s="234"/>
      <c r="C6" s="234"/>
      <c r="D6" s="238">
        <v>1293.0409447696693</v>
      </c>
      <c r="E6" s="238">
        <v>2505.3681303590888</v>
      </c>
      <c r="F6" s="238">
        <v>4085.5880437279643</v>
      </c>
    </row>
    <row r="7" spans="1:6" ht="15" customHeight="1" x14ac:dyDescent="0.2">
      <c r="A7" s="239" t="s">
        <v>155</v>
      </c>
      <c r="B7" s="234"/>
      <c r="C7" s="240"/>
      <c r="D7" s="241">
        <f>D5</f>
        <v>1.3833440329322455</v>
      </c>
      <c r="E7" s="242">
        <f>E5-D5</f>
        <v>1.2111352087745999</v>
      </c>
      <c r="F7" s="242">
        <f>F5-E5</f>
        <v>1.4542134865995635</v>
      </c>
    </row>
    <row r="8" spans="1:6" ht="15" customHeight="1" x14ac:dyDescent="0.25">
      <c r="A8" s="436" t="s">
        <v>156</v>
      </c>
      <c r="B8" s="436"/>
      <c r="C8" s="230"/>
      <c r="D8" s="230"/>
      <c r="E8" s="437" t="s">
        <v>41</v>
      </c>
      <c r="F8" s="437"/>
    </row>
  </sheetData>
  <mergeCells count="2">
    <mergeCell ref="A8:B8"/>
    <mergeCell ref="E8:F8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4"/>
  <sheetViews>
    <sheetView showGridLines="0" workbookViewId="0"/>
  </sheetViews>
  <sheetFormatPr defaultColWidth="9.140625" defaultRowHeight="12.75" x14ac:dyDescent="0.2"/>
  <cols>
    <col min="1" max="1" width="55.7109375" customWidth="1"/>
    <col min="2" max="4" width="10.7109375" customWidth="1"/>
    <col min="5" max="16384" width="9.140625" style="71"/>
  </cols>
  <sheetData>
    <row r="1" spans="1:4" ht="15" x14ac:dyDescent="0.2">
      <c r="A1" s="121" t="s">
        <v>380</v>
      </c>
      <c r="B1" s="388"/>
      <c r="C1" s="388"/>
      <c r="D1" s="388"/>
    </row>
    <row r="2" spans="1:4" ht="15" x14ac:dyDescent="0.2">
      <c r="A2" s="389"/>
      <c r="B2" s="13">
        <v>2020</v>
      </c>
      <c r="C2" s="13">
        <v>2021</v>
      </c>
      <c r="D2" s="13">
        <v>2022</v>
      </c>
    </row>
    <row r="3" spans="1:4" x14ac:dyDescent="0.2">
      <c r="A3" s="93" t="s">
        <v>381</v>
      </c>
      <c r="B3" s="390">
        <v>-480.39886799999618</v>
      </c>
      <c r="C3" s="390">
        <v>-792.15488600000799</v>
      </c>
      <c r="D3" s="390">
        <v>-1333.9356460000126</v>
      </c>
    </row>
    <row r="4" spans="1:4" x14ac:dyDescent="0.2">
      <c r="A4" s="93" t="s">
        <v>382</v>
      </c>
      <c r="B4" s="390">
        <v>-6692.5370626399399</v>
      </c>
      <c r="C4" s="390">
        <v>-5857.4178258031297</v>
      </c>
      <c r="D4" s="390">
        <v>-6099.2716751618173</v>
      </c>
    </row>
    <row r="5" spans="1:4" ht="13.5" thickBot="1" x14ac:dyDescent="0.25">
      <c r="A5" s="391" t="s">
        <v>383</v>
      </c>
      <c r="B5" s="392">
        <v>-6212.1381946399433</v>
      </c>
      <c r="C5" s="392">
        <v>-5065.2629398031222</v>
      </c>
      <c r="D5" s="392">
        <v>-4765.3360291618046</v>
      </c>
    </row>
    <row r="6" spans="1:4" x14ac:dyDescent="0.2">
      <c r="A6" s="393" t="s">
        <v>384</v>
      </c>
      <c r="B6" s="394">
        <v>-797.12025319999998</v>
      </c>
      <c r="C6" s="394">
        <v>0</v>
      </c>
      <c r="D6" s="394">
        <v>0</v>
      </c>
    </row>
    <row r="7" spans="1:4" x14ac:dyDescent="0.2">
      <c r="A7" s="395" t="s">
        <v>385</v>
      </c>
      <c r="B7" s="396">
        <v>-547.12025319999998</v>
      </c>
      <c r="C7" s="396">
        <v>0</v>
      </c>
      <c r="D7" s="396">
        <v>0</v>
      </c>
    </row>
    <row r="8" spans="1:4" x14ac:dyDescent="0.2">
      <c r="A8" s="395" t="s">
        <v>386</v>
      </c>
      <c r="B8" s="396">
        <v>-250</v>
      </c>
      <c r="C8" s="396">
        <v>0</v>
      </c>
      <c r="D8" s="396">
        <v>0</v>
      </c>
    </row>
    <row r="9" spans="1:4" x14ac:dyDescent="0.2">
      <c r="A9" s="393" t="s">
        <v>333</v>
      </c>
      <c r="B9" s="394">
        <v>-3011.3049905640842</v>
      </c>
      <c r="C9" s="394">
        <v>-3143.0470258290643</v>
      </c>
      <c r="D9" s="394">
        <v>-3412.1382434343564</v>
      </c>
    </row>
    <row r="10" spans="1:4" x14ac:dyDescent="0.2">
      <c r="A10" s="395" t="s">
        <v>387</v>
      </c>
      <c r="B10" s="396">
        <v>-881.32322000000011</v>
      </c>
      <c r="C10" s="396">
        <v>-718.40899999999965</v>
      </c>
      <c r="D10" s="396">
        <v>-651.14100000000008</v>
      </c>
    </row>
    <row r="11" spans="1:4" x14ac:dyDescent="0.2">
      <c r="A11" s="395" t="s">
        <v>388</v>
      </c>
      <c r="B11" s="396">
        <v>-235.02262060088117</v>
      </c>
      <c r="C11" s="396">
        <v>-329.94965824207355</v>
      </c>
      <c r="D11" s="396">
        <v>-306.96587103266751</v>
      </c>
    </row>
    <row r="12" spans="1:4" x14ac:dyDescent="0.2">
      <c r="A12" s="395" t="s">
        <v>389</v>
      </c>
      <c r="B12" s="396">
        <v>-670.08369359000062</v>
      </c>
      <c r="C12" s="396">
        <v>-667.92799663000005</v>
      </c>
      <c r="D12" s="396">
        <v>-807.36700000000019</v>
      </c>
    </row>
    <row r="13" spans="1:4" x14ac:dyDescent="0.2">
      <c r="A13" s="395" t="s">
        <v>390</v>
      </c>
      <c r="B13" s="396">
        <v>-180</v>
      </c>
      <c r="C13" s="396">
        <v>-190</v>
      </c>
      <c r="D13" s="396">
        <v>-200</v>
      </c>
    </row>
    <row r="14" spans="1:4" x14ac:dyDescent="0.2">
      <c r="A14" s="395" t="s">
        <v>223</v>
      </c>
      <c r="B14" s="396">
        <v>-320.14607792180686</v>
      </c>
      <c r="C14" s="396">
        <v>-392.57518958901483</v>
      </c>
      <c r="D14" s="396">
        <v>-432.79484065560428</v>
      </c>
    </row>
    <row r="15" spans="1:4" x14ac:dyDescent="0.2">
      <c r="A15" s="395" t="s">
        <v>391</v>
      </c>
      <c r="B15" s="396">
        <v>-499.27987898698029</v>
      </c>
      <c r="C15" s="396">
        <v>-541.8551980843331</v>
      </c>
      <c r="D15" s="396">
        <v>-650.05431273276736</v>
      </c>
    </row>
    <row r="16" spans="1:4" x14ac:dyDescent="0.2">
      <c r="A16" s="395" t="s">
        <v>392</v>
      </c>
      <c r="B16" s="396">
        <v>-225.44949946441511</v>
      </c>
      <c r="C16" s="396">
        <v>-302.32998328364283</v>
      </c>
      <c r="D16" s="396">
        <v>-363.81521901331689</v>
      </c>
    </row>
    <row r="17" spans="1:13" x14ac:dyDescent="0.2">
      <c r="A17" s="393" t="s">
        <v>335</v>
      </c>
      <c r="B17" s="394">
        <v>-394.01412409856692</v>
      </c>
      <c r="C17" s="394">
        <v>-253.93869278012431</v>
      </c>
      <c r="D17" s="394">
        <v>-322.15742654304358</v>
      </c>
    </row>
    <row r="18" spans="1:13" x14ac:dyDescent="0.2">
      <c r="A18" s="395" t="s">
        <v>393</v>
      </c>
      <c r="B18" s="396">
        <v>-168.99867086330005</v>
      </c>
      <c r="C18" s="396">
        <v>-169.35318446799994</v>
      </c>
      <c r="D18" s="396">
        <v>-164.17234500000001</v>
      </c>
    </row>
    <row r="19" spans="1:13" x14ac:dyDescent="0.2">
      <c r="A19" s="395" t="s">
        <v>394</v>
      </c>
      <c r="B19" s="396">
        <v>-32.541596822499997</v>
      </c>
      <c r="C19" s="396">
        <v>-25.051596822500002</v>
      </c>
      <c r="D19" s="396">
        <v>-24.7295968225</v>
      </c>
    </row>
    <row r="20" spans="1:13" x14ac:dyDescent="0.2">
      <c r="A20" s="395" t="s">
        <v>395</v>
      </c>
      <c r="B20" s="396">
        <v>-24.75747679894792</v>
      </c>
      <c r="C20" s="396">
        <v>-9.0336538700767619</v>
      </c>
      <c r="D20" s="396">
        <v>8.7316303103914663</v>
      </c>
    </row>
    <row r="21" spans="1:13" x14ac:dyDescent="0.2">
      <c r="A21" s="395" t="s">
        <v>396</v>
      </c>
      <c r="B21" s="396">
        <v>-136.21301661381901</v>
      </c>
      <c r="C21" s="396">
        <v>-19.743801519547617</v>
      </c>
      <c r="D21" s="396">
        <v>-112.52489393093509</v>
      </c>
    </row>
    <row r="22" spans="1:13" x14ac:dyDescent="0.2">
      <c r="A22" s="395" t="s">
        <v>397</v>
      </c>
      <c r="B22" s="396">
        <v>-31.042332999999999</v>
      </c>
      <c r="C22" s="396">
        <v>-30.745253000000005</v>
      </c>
      <c r="D22" s="396">
        <v>-29.451018000000005</v>
      </c>
    </row>
    <row r="23" spans="1:13" x14ac:dyDescent="0.2">
      <c r="A23" s="395" t="s">
        <v>398</v>
      </c>
      <c r="B23" s="396">
        <v>-0.46103000000000449</v>
      </c>
      <c r="C23" s="396">
        <v>-1.1203099999999466E-2</v>
      </c>
      <c r="D23" s="396">
        <v>-1.1203099999999466E-2</v>
      </c>
      <c r="M23" s="70"/>
    </row>
    <row r="24" spans="1:13" x14ac:dyDescent="0.2">
      <c r="A24" s="393" t="s">
        <v>337</v>
      </c>
      <c r="B24" s="394">
        <v>-871.33199239124679</v>
      </c>
      <c r="C24" s="394">
        <v>-732.08924739715962</v>
      </c>
      <c r="D24" s="394">
        <v>-620.13251321087864</v>
      </c>
    </row>
    <row r="25" spans="1:13" x14ac:dyDescent="0.2">
      <c r="A25" s="395" t="s">
        <v>399</v>
      </c>
      <c r="B25" s="396">
        <v>-974.10789025511258</v>
      </c>
      <c r="C25" s="396">
        <v>-911.57849774215902</v>
      </c>
      <c r="D25" s="396">
        <v>-850.47517949222674</v>
      </c>
    </row>
    <row r="26" spans="1:13" x14ac:dyDescent="0.2">
      <c r="A26" s="395" t="s">
        <v>400</v>
      </c>
      <c r="B26" s="396">
        <v>102.77589786386579</v>
      </c>
      <c r="C26" s="396">
        <v>179.48925034499939</v>
      </c>
      <c r="D26" s="396">
        <v>230.3426662813481</v>
      </c>
    </row>
    <row r="27" spans="1:13" x14ac:dyDescent="0.2">
      <c r="A27" s="393" t="s">
        <v>339</v>
      </c>
      <c r="B27" s="394">
        <v>-97.711430434395652</v>
      </c>
      <c r="C27" s="394">
        <v>53.339855367767427</v>
      </c>
      <c r="D27" s="394">
        <v>38.762423852745322</v>
      </c>
    </row>
    <row r="28" spans="1:13" x14ac:dyDescent="0.2">
      <c r="A28" s="395" t="s">
        <v>401</v>
      </c>
      <c r="B28" s="396">
        <v>102.49292100000002</v>
      </c>
      <c r="C28" s="396">
        <v>0.22630000000003747</v>
      </c>
      <c r="D28" s="396">
        <v>6.8437999999998738</v>
      </c>
    </row>
    <row r="29" spans="1:13" x14ac:dyDescent="0.2">
      <c r="A29" s="395" t="s">
        <v>402</v>
      </c>
      <c r="B29" s="396">
        <v>-93.89191128962932</v>
      </c>
      <c r="C29" s="396">
        <v>-14.119136301686524</v>
      </c>
      <c r="D29" s="396">
        <v>-49.636613887378871</v>
      </c>
    </row>
    <row r="30" spans="1:13" x14ac:dyDescent="0.2">
      <c r="A30" s="395" t="s">
        <v>403</v>
      </c>
      <c r="B30" s="396">
        <v>73.698152999999991</v>
      </c>
      <c r="C30" s="396">
        <v>81.494764000000004</v>
      </c>
      <c r="D30" s="396">
        <v>81.691764000000006</v>
      </c>
    </row>
    <row r="31" spans="1:13" x14ac:dyDescent="0.2">
      <c r="A31" s="395" t="s">
        <v>404</v>
      </c>
      <c r="B31" s="396">
        <v>-180.01059314476635</v>
      </c>
      <c r="C31" s="396">
        <v>-14.262072330546092</v>
      </c>
      <c r="D31" s="396">
        <v>-0.13652625987568667</v>
      </c>
    </row>
    <row r="32" spans="1:13" x14ac:dyDescent="0.2">
      <c r="A32" s="393" t="s">
        <v>405</v>
      </c>
      <c r="B32" s="394">
        <v>-566.24559931928525</v>
      </c>
      <c r="C32" s="394">
        <v>-596.69410623479666</v>
      </c>
      <c r="D32" s="394">
        <v>-229.40531696390946</v>
      </c>
    </row>
    <row r="33" spans="1:4" x14ac:dyDescent="0.2">
      <c r="A33" s="395" t="s">
        <v>406</v>
      </c>
      <c r="B33" s="396">
        <v>200.24776200000002</v>
      </c>
      <c r="C33" s="396">
        <v>251.74890099999999</v>
      </c>
      <c r="D33" s="396">
        <v>250.26240100000001</v>
      </c>
    </row>
    <row r="34" spans="1:4" x14ac:dyDescent="0.2">
      <c r="A34" s="395" t="s">
        <v>407</v>
      </c>
      <c r="B34" s="396">
        <v>4.2310228385335904</v>
      </c>
      <c r="C34" s="396">
        <v>-43.632627110637259</v>
      </c>
      <c r="D34" s="396">
        <v>-97.601890659281707</v>
      </c>
    </row>
    <row r="35" spans="1:4" x14ac:dyDescent="0.2">
      <c r="A35" s="395" t="s">
        <v>408</v>
      </c>
      <c r="B35" s="396">
        <v>-36.163326225971787</v>
      </c>
      <c r="C35" s="396">
        <v>56.098824287075331</v>
      </c>
      <c r="D35" s="396">
        <v>103.89788620109289</v>
      </c>
    </row>
    <row r="36" spans="1:4" x14ac:dyDescent="0.2">
      <c r="A36" s="395" t="s">
        <v>409</v>
      </c>
      <c r="B36" s="396">
        <v>-34.112742736801238</v>
      </c>
      <c r="C36" s="396">
        <v>-60.240005253488448</v>
      </c>
      <c r="D36" s="396">
        <v>-90.43553120044669</v>
      </c>
    </row>
    <row r="37" spans="1:4" x14ac:dyDescent="0.2">
      <c r="A37" s="395" t="s">
        <v>410</v>
      </c>
      <c r="B37" s="396">
        <v>-331.23665966429121</v>
      </c>
      <c r="C37" s="396">
        <v>-333.76170184972352</v>
      </c>
      <c r="D37" s="396">
        <v>-400.77699565556941</v>
      </c>
    </row>
    <row r="38" spans="1:4" x14ac:dyDescent="0.2">
      <c r="A38" s="395" t="s">
        <v>411</v>
      </c>
      <c r="B38" s="396">
        <v>-369.21165553075457</v>
      </c>
      <c r="C38" s="396">
        <v>-466.90749730802281</v>
      </c>
      <c r="D38" s="396">
        <v>5.2488133502954355</v>
      </c>
    </row>
    <row r="39" spans="1:4" x14ac:dyDescent="0.2">
      <c r="A39" s="393" t="s">
        <v>412</v>
      </c>
      <c r="B39" s="394">
        <v>-80.281423203361669</v>
      </c>
      <c r="C39" s="394">
        <v>179.70792434687485</v>
      </c>
      <c r="D39" s="394">
        <v>314.42671407963621</v>
      </c>
    </row>
    <row r="40" spans="1:4" x14ac:dyDescent="0.2">
      <c r="A40" s="395" t="s">
        <v>413</v>
      </c>
      <c r="B40" s="396">
        <v>-66.017189597808283</v>
      </c>
      <c r="C40" s="396">
        <v>81.943439412229964</v>
      </c>
      <c r="D40" s="396">
        <v>161.99341830549611</v>
      </c>
    </row>
    <row r="41" spans="1:4" x14ac:dyDescent="0.2">
      <c r="A41" s="395" t="s">
        <v>414</v>
      </c>
      <c r="B41" s="396">
        <v>-14.264233605553386</v>
      </c>
      <c r="C41" s="396">
        <v>97.764484934644884</v>
      </c>
      <c r="D41" s="396">
        <v>152.43329577414011</v>
      </c>
    </row>
    <row r="42" spans="1:4" x14ac:dyDescent="0.2">
      <c r="A42" s="393" t="s">
        <v>345</v>
      </c>
      <c r="B42" s="394">
        <v>-194.9068951527355</v>
      </c>
      <c r="C42" s="394">
        <v>-264.57558581234133</v>
      </c>
      <c r="D42" s="394">
        <v>-216.71798225785432</v>
      </c>
    </row>
    <row r="43" spans="1:4" x14ac:dyDescent="0.2">
      <c r="A43" s="395" t="s">
        <v>415</v>
      </c>
      <c r="B43" s="396">
        <v>36.194912252619361</v>
      </c>
      <c r="C43" s="396">
        <v>-94.355632467998475</v>
      </c>
      <c r="D43" s="396">
        <v>-36.504339355733464</v>
      </c>
    </row>
    <row r="44" spans="1:4" x14ac:dyDescent="0.2">
      <c r="A44" s="395" t="s">
        <v>416</v>
      </c>
      <c r="B44" s="396">
        <v>-50</v>
      </c>
      <c r="C44" s="396">
        <v>-50</v>
      </c>
      <c r="D44" s="396">
        <v>-50</v>
      </c>
    </row>
    <row r="45" spans="1:4" x14ac:dyDescent="0.2">
      <c r="A45" s="395" t="s">
        <v>417</v>
      </c>
      <c r="B45" s="396">
        <v>-149.54503060135301</v>
      </c>
      <c r="C45" s="396">
        <v>-85.689872161918345</v>
      </c>
      <c r="D45" s="396">
        <v>-92.196105512014284</v>
      </c>
    </row>
    <row r="46" spans="1:4" x14ac:dyDescent="0.2">
      <c r="A46" s="395" t="s">
        <v>418</v>
      </c>
      <c r="B46" s="396">
        <v>-31.556776804001856</v>
      </c>
      <c r="C46" s="396">
        <v>-34.53008118242451</v>
      </c>
      <c r="D46" s="396">
        <v>-38.017537390106554</v>
      </c>
    </row>
    <row r="47" spans="1:4" x14ac:dyDescent="0.2">
      <c r="A47" s="393" t="s">
        <v>419</v>
      </c>
      <c r="B47" s="394">
        <v>-197.76121087652882</v>
      </c>
      <c r="C47" s="394">
        <v>-306.65009342152689</v>
      </c>
      <c r="D47" s="394">
        <v>-317.19492902140558</v>
      </c>
    </row>
    <row r="48" spans="1:4" x14ac:dyDescent="0.2">
      <c r="A48" s="395" t="s">
        <v>420</v>
      </c>
      <c r="B48" s="396">
        <v>-108.95634300000015</v>
      </c>
      <c r="C48" s="396">
        <v>-112.57483999999963</v>
      </c>
      <c r="D48" s="396">
        <v>-117.59456999999961</v>
      </c>
    </row>
    <row r="49" spans="1:4" x14ac:dyDescent="0.2">
      <c r="A49" s="395" t="s">
        <v>421</v>
      </c>
      <c r="B49" s="396">
        <v>-27.592010540281869</v>
      </c>
      <c r="C49" s="396">
        <v>-3.5985864383448671</v>
      </c>
      <c r="D49" s="396">
        <v>-8.0032911025034839</v>
      </c>
    </row>
    <row r="50" spans="1:4" x14ac:dyDescent="0.2">
      <c r="A50" s="395" t="s">
        <v>422</v>
      </c>
      <c r="B50" s="396">
        <v>-90.433341000000183</v>
      </c>
      <c r="C50" s="396">
        <v>-115.01955743525247</v>
      </c>
      <c r="D50" s="396">
        <v>-117.97088219081603</v>
      </c>
    </row>
    <row r="51" spans="1:4" x14ac:dyDescent="0.2">
      <c r="A51" s="395" t="s">
        <v>423</v>
      </c>
      <c r="B51" s="396">
        <v>-21.925741765928649</v>
      </c>
      <c r="C51" s="396">
        <v>-99.651790741681225</v>
      </c>
      <c r="D51" s="396">
        <v>-101.95645461239661</v>
      </c>
    </row>
    <row r="52" spans="1:4" x14ac:dyDescent="0.2">
      <c r="A52" s="395" t="s">
        <v>424</v>
      </c>
      <c r="B52" s="396">
        <v>51.146225429682048</v>
      </c>
      <c r="C52" s="396">
        <v>24.194681193751279</v>
      </c>
      <c r="D52" s="396">
        <v>28.330268884310158</v>
      </c>
    </row>
    <row r="53" spans="1:4" ht="13.5" thickBot="1" x14ac:dyDescent="0.25">
      <c r="A53" s="397" t="s">
        <v>425</v>
      </c>
      <c r="B53" s="398">
        <v>-1.4602753997362896</v>
      </c>
      <c r="C53" s="398">
        <v>-1.3159680427508391</v>
      </c>
      <c r="D53" s="398">
        <v>-0.77875566275331209</v>
      </c>
    </row>
    <row r="54" spans="1:4" x14ac:dyDescent="0.2">
      <c r="A54" s="18"/>
      <c r="B54" s="399"/>
      <c r="C54" s="400"/>
      <c r="D54" s="399" t="s">
        <v>371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2" ma:contentTypeDescription="Umožňuje vytvoriť nový dokument." ma:contentTypeScope="" ma:versionID="0c2c4431f6b00facdd54bb5590369adb">
  <xsd:schema xmlns:xsd="http://www.w3.org/2001/XMLSchema" xmlns:xs="http://www.w3.org/2001/XMLSchema" xmlns:p="http://schemas.microsoft.com/office/2006/metadata/properties" xmlns:ns2="9d76330f-e8f1-434f-b6cd-d02727bbea50" targetNamespace="http://schemas.microsoft.com/office/2006/metadata/properties" ma:root="true" ma:fieldsID="f7e354fa8e8d7b3cc6753e43d5331041" ns2:_="">
    <xsd:import namespace="9d76330f-e8f1-434f-b6cd-d02727bb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D6635C-CCE2-454B-91E9-EFB17020D78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76330f-e8f1-434f-b6cd-d02727bbea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61A381-A658-4D06-B68C-3B3D61FB35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9C6F96-EBEC-4439-9DEE-868C364AE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31</vt:i4>
      </vt:variant>
    </vt:vector>
  </HeadingPairs>
  <TitlesOfParts>
    <vt:vector size="31" baseType="lpstr">
      <vt:lpstr>Obsah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T13, T14</vt:lpstr>
      <vt:lpstr>T15</vt:lpstr>
      <vt:lpstr>G01,G02</vt:lpstr>
      <vt:lpstr>G03</vt:lpstr>
      <vt:lpstr>G04,G05</vt:lpstr>
      <vt:lpstr>G06</vt:lpstr>
      <vt:lpstr>G07</vt:lpstr>
      <vt:lpstr>G08</vt:lpstr>
      <vt:lpstr>G09</vt:lpstr>
      <vt:lpstr>G10,G11</vt:lpstr>
      <vt:lpstr>G12</vt:lpstr>
      <vt:lpstr>G13</vt:lpstr>
      <vt:lpstr>G16</vt:lpstr>
      <vt:lpstr>G14,G15</vt:lpstr>
      <vt:lpstr>G17</vt:lpstr>
      <vt:lpstr>G18</vt:lpstr>
      <vt:lpstr>G19</vt:lpstr>
      <vt:lpstr>G20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Marcanova</dc:creator>
  <cp:lastModifiedBy>Maria Marcanova</cp:lastModifiedBy>
  <cp:lastPrinted>2019-06-04T08:17:52Z</cp:lastPrinted>
  <dcterms:created xsi:type="dcterms:W3CDTF">2018-06-04T06:05:21Z</dcterms:created>
  <dcterms:modified xsi:type="dcterms:W3CDTF">2020-07-08T12:48:11Z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