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matus.kubik\Desktop\"/>
    </mc:Choice>
  </mc:AlternateContent>
  <xr:revisionPtr revIDLastSave="0" documentId="13_ncr:1_{23F87265-197D-4212-86A0-B963EBA30FC1}" xr6:coauthVersionLast="45" xr6:coauthVersionMax="45" xr10:uidLastSave="{00000000-0000-0000-0000-000000000000}"/>
  <bookViews>
    <workbookView xWindow="-108" yWindow="-108" windowWidth="30936" windowHeight="17040" xr2:uid="{00000000-000D-0000-FFFF-FFFF00000000}"/>
  </bookViews>
  <sheets>
    <sheet name="Obsah" sheetId="15" r:id="rId1"/>
    <sheet name="T01" sheetId="9" r:id="rId2"/>
    <sheet name="T02" sheetId="4" r:id="rId3"/>
    <sheet name="T03" sheetId="11" r:id="rId4"/>
    <sheet name="T04" sheetId="12" r:id="rId5"/>
    <sheet name="T05" sheetId="16" r:id="rId6"/>
    <sheet name="T06" sheetId="17" r:id="rId7"/>
    <sheet name="T07" sheetId="14" r:id="rId8"/>
    <sheet name="T08" sheetId="18" r:id="rId9"/>
    <sheet name="T09" sheetId="10" r:id="rId10"/>
    <sheet name="T10" sheetId="19" r:id="rId11"/>
    <sheet name="T11, T12, T13,T14, T15" sheetId="21" r:id="rId12"/>
    <sheet name="T16" sheetId="22" r:id="rId13"/>
    <sheet name="T17" sheetId="23" r:id="rId14"/>
    <sheet name="T18" sheetId="24" r:id="rId15"/>
    <sheet name="T19" sheetId="26" r:id="rId16"/>
    <sheet name="T20" sheetId="29" r:id="rId17"/>
    <sheet name="T21" sheetId="30" r:id="rId18"/>
    <sheet name="G01" sheetId="27" r:id="rId19"/>
    <sheet name="G02" sheetId="2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_123Graph_A" localSheetId="18" hidden="1">#REF!</definedName>
    <definedName name="__123Graph_A" localSheetId="19" hidden="1">#REF!</definedName>
    <definedName name="__123Graph_A" localSheetId="1" hidden="1">#REF!</definedName>
    <definedName name="__123Graph_A" localSheetId="5" hidden="1">#REF!</definedName>
    <definedName name="__123Graph_A" localSheetId="6" hidden="1">#REF!</definedName>
    <definedName name="__123Graph_A" localSheetId="8" hidden="1">#REF!</definedName>
    <definedName name="__123Graph_A" localSheetId="11" hidden="1">#REF!</definedName>
    <definedName name="__123Graph_A" localSheetId="12" hidden="1">#REF!</definedName>
    <definedName name="__123Graph_A" localSheetId="13" hidden="1">#REF!</definedName>
    <definedName name="__123Graph_A" localSheetId="14" hidden="1">#REF!</definedName>
    <definedName name="__123Graph_A" hidden="1">#REF!</definedName>
    <definedName name="__123Graph_AEXP" localSheetId="5" hidden="1">#REF!</definedName>
    <definedName name="__123Graph_AEXP" localSheetId="6" hidden="1">#REF!</definedName>
    <definedName name="__123Graph_AEXP" localSheetId="8" hidden="1">#REF!</definedName>
    <definedName name="__123Graph_AEXP" localSheetId="11" hidden="1">#REF!</definedName>
    <definedName name="__123Graph_AEXP" localSheetId="12" hidden="1">#REF!</definedName>
    <definedName name="__123Graph_AEXP" localSheetId="13" hidden="1">#REF!</definedName>
    <definedName name="__123Graph_AEXP" localSheetId="14" hidden="1">#REF!</definedName>
    <definedName name="__123Graph_AEXP" hidden="1">#REF!</definedName>
    <definedName name="__123Graph_ATEST1" localSheetId="18" hidden="1">[1]REER!$AZ$144:$AZ$210</definedName>
    <definedName name="__123Graph_ATEST1" localSheetId="19" hidden="1">[1]REER!$AZ$144:$AZ$210</definedName>
    <definedName name="__123Graph_ATEST1" localSheetId="1" hidden="1">[2]REER!$AZ$144:$AZ$210</definedName>
    <definedName name="__123Graph_ATEST1" localSheetId="5" hidden="1">[1]REER!$AZ$144:$AZ$210</definedName>
    <definedName name="__123Graph_ATEST1" localSheetId="6" hidden="1">[1]REER!$AZ$144:$AZ$210</definedName>
    <definedName name="__123Graph_ATEST1" localSheetId="8" hidden="1">[1]REER!$AZ$144:$AZ$210</definedName>
    <definedName name="__123Graph_ATEST1" localSheetId="11" hidden="1">[1]REER!$AZ$144:$AZ$210</definedName>
    <definedName name="__123Graph_ATEST1" localSheetId="12" hidden="1">[1]REER!$AZ$144:$AZ$210</definedName>
    <definedName name="__123Graph_ATEST1" localSheetId="13" hidden="1">[1]REER!$AZ$144:$AZ$210</definedName>
    <definedName name="__123Graph_ATEST1" localSheetId="14" hidden="1">[1]REER!$AZ$144:$AZ$210</definedName>
    <definedName name="__123Graph_ATEST1" hidden="1">[3]REER!$AZ$144:$AZ$210</definedName>
    <definedName name="__123Graph_B" localSheetId="18" hidden="1">'[4]Quarterly Program'!#REF!</definedName>
    <definedName name="__123Graph_B" localSheetId="19" hidden="1">'[4]Quarterly Program'!#REF!</definedName>
    <definedName name="__123Graph_B" localSheetId="1" hidden="1">#REF!</definedName>
    <definedName name="__123Graph_B" localSheetId="5" hidden="1">'[4]Quarterly Program'!#REF!</definedName>
    <definedName name="__123Graph_B" localSheetId="6" hidden="1">'[4]Quarterly Program'!#REF!</definedName>
    <definedName name="__123Graph_B" localSheetId="8" hidden="1">'[4]Quarterly Program'!#REF!</definedName>
    <definedName name="__123Graph_B" localSheetId="11" hidden="1">'[4]Quarterly Program'!#REF!</definedName>
    <definedName name="__123Graph_B" localSheetId="12" hidden="1">'[4]Quarterly Program'!#REF!</definedName>
    <definedName name="__123Graph_B" localSheetId="13" hidden="1">'[4]Quarterly Program'!#REF!</definedName>
    <definedName name="__123Graph_B" localSheetId="14" hidden="1">'[4]Quarterly Program'!#REF!</definedName>
    <definedName name="__123Graph_B" hidden="1">'[5]Quarterly Program'!#REF!</definedName>
    <definedName name="__123Graph_BCurrent" localSheetId="1" hidden="1">[6]G!#REF!</definedName>
    <definedName name="__123Graph_BCurrent" localSheetId="5" hidden="1">[6]G!#REF!</definedName>
    <definedName name="__123Graph_BCurrent" localSheetId="6" hidden="1">[6]G!#REF!</definedName>
    <definedName name="__123Graph_BCurrent" localSheetId="8" hidden="1">[6]G!#REF!</definedName>
    <definedName name="__123Graph_BCurrent" localSheetId="11" hidden="1">[6]G!#REF!</definedName>
    <definedName name="__123Graph_BCurrent" localSheetId="12" hidden="1">[6]G!#REF!</definedName>
    <definedName name="__123Graph_BCurrent" localSheetId="13" hidden="1">[6]G!#REF!</definedName>
    <definedName name="__123Graph_BCurrent" localSheetId="14" hidden="1">[6]G!#REF!</definedName>
    <definedName name="__123Graph_BCurrent" hidden="1">[6]G!#REF!</definedName>
    <definedName name="__123Graph_BGDP" localSheetId="18" hidden="1">'[4]Quarterly Program'!#REF!</definedName>
    <definedName name="__123Graph_BGDP" localSheetId="19" hidden="1">'[4]Quarterly Program'!#REF!</definedName>
    <definedName name="__123Graph_BGDP" localSheetId="5" hidden="1">'[4]Quarterly Program'!#REF!</definedName>
    <definedName name="__123Graph_BGDP" localSheetId="6" hidden="1">'[4]Quarterly Program'!#REF!</definedName>
    <definedName name="__123Graph_BGDP" localSheetId="8" hidden="1">'[4]Quarterly Program'!#REF!</definedName>
    <definedName name="__123Graph_BGDP" localSheetId="11" hidden="1">'[4]Quarterly Program'!#REF!</definedName>
    <definedName name="__123Graph_BGDP" localSheetId="12" hidden="1">'[4]Quarterly Program'!#REF!</definedName>
    <definedName name="__123Graph_BGDP" localSheetId="13" hidden="1">'[4]Quarterly Program'!#REF!</definedName>
    <definedName name="__123Graph_BGDP" localSheetId="14" hidden="1">'[4]Quarterly Program'!#REF!</definedName>
    <definedName name="__123Graph_BGDP" hidden="1">'[5]Quarterly Program'!#REF!</definedName>
    <definedName name="__123Graph_BMONEY" localSheetId="18" hidden="1">'[4]Quarterly Program'!#REF!</definedName>
    <definedName name="__123Graph_BMONEY" localSheetId="19" hidden="1">'[4]Quarterly Program'!#REF!</definedName>
    <definedName name="__123Graph_BMONEY" localSheetId="5" hidden="1">'[4]Quarterly Program'!#REF!</definedName>
    <definedName name="__123Graph_BMONEY" localSheetId="6" hidden="1">'[4]Quarterly Program'!#REF!</definedName>
    <definedName name="__123Graph_BMONEY" localSheetId="8" hidden="1">'[4]Quarterly Program'!#REF!</definedName>
    <definedName name="__123Graph_BMONEY" localSheetId="11" hidden="1">'[4]Quarterly Program'!#REF!</definedName>
    <definedName name="__123Graph_BMONEY" localSheetId="12" hidden="1">'[4]Quarterly Program'!#REF!</definedName>
    <definedName name="__123Graph_BMONEY" localSheetId="13" hidden="1">'[4]Quarterly Program'!#REF!</definedName>
    <definedName name="__123Graph_BMONEY" localSheetId="14" hidden="1">'[4]Quarterly Program'!#REF!</definedName>
    <definedName name="__123Graph_BMONEY" hidden="1">'[5]Quarterly Program'!#REF!</definedName>
    <definedName name="__123Graph_BREER3" localSheetId="18" hidden="1">[1]REER!$BB$144:$BB$212</definedName>
    <definedName name="__123Graph_BREER3" localSheetId="19" hidden="1">[1]REER!$BB$144:$BB$212</definedName>
    <definedName name="__123Graph_BREER3" localSheetId="1" hidden="1">[2]REER!$BB$144:$BB$212</definedName>
    <definedName name="__123Graph_BREER3" localSheetId="5" hidden="1">[1]REER!$BB$144:$BB$212</definedName>
    <definedName name="__123Graph_BREER3" localSheetId="6" hidden="1">[1]REER!$BB$144:$BB$212</definedName>
    <definedName name="__123Graph_BREER3" localSheetId="8" hidden="1">[1]REER!$BB$144:$BB$212</definedName>
    <definedName name="__123Graph_BREER3" localSheetId="11" hidden="1">[1]REER!$BB$144:$BB$212</definedName>
    <definedName name="__123Graph_BREER3" localSheetId="12" hidden="1">[1]REER!$BB$144:$BB$212</definedName>
    <definedName name="__123Graph_BREER3" localSheetId="13" hidden="1">[1]REER!$BB$144:$BB$212</definedName>
    <definedName name="__123Graph_BREER3" localSheetId="14" hidden="1">[1]REER!$BB$144:$BB$212</definedName>
    <definedName name="__123Graph_BREER3" hidden="1">[3]REER!$BB$144:$BB$212</definedName>
    <definedName name="__123Graph_BTEST1" localSheetId="18" hidden="1">[1]REER!$AY$144:$AY$210</definedName>
    <definedName name="__123Graph_BTEST1" localSheetId="19" hidden="1">[1]REER!$AY$144:$AY$210</definedName>
    <definedName name="__123Graph_BTEST1" localSheetId="1" hidden="1">[2]REER!$AY$144:$AY$210</definedName>
    <definedName name="__123Graph_BTEST1" localSheetId="5" hidden="1">[1]REER!$AY$144:$AY$210</definedName>
    <definedName name="__123Graph_BTEST1" localSheetId="6" hidden="1">[1]REER!$AY$144:$AY$210</definedName>
    <definedName name="__123Graph_BTEST1" localSheetId="8" hidden="1">[1]REER!$AY$144:$AY$210</definedName>
    <definedName name="__123Graph_BTEST1" localSheetId="11" hidden="1">[1]REER!$AY$144:$AY$210</definedName>
    <definedName name="__123Graph_BTEST1" localSheetId="12" hidden="1">[1]REER!$AY$144:$AY$210</definedName>
    <definedName name="__123Graph_BTEST1" localSheetId="13" hidden="1">[1]REER!$AY$144:$AY$210</definedName>
    <definedName name="__123Graph_BTEST1" localSheetId="14" hidden="1">[1]REER!$AY$144:$AY$210</definedName>
    <definedName name="__123Graph_BTEST1" hidden="1">[3]REER!$AY$144:$AY$210</definedName>
    <definedName name="__123Graph_CREER3" localSheetId="18" hidden="1">[1]REER!$BB$144:$BB$212</definedName>
    <definedName name="__123Graph_CREER3" localSheetId="19" hidden="1">[1]REER!$BB$144:$BB$212</definedName>
    <definedName name="__123Graph_CREER3" localSheetId="1" hidden="1">[2]REER!$BB$144:$BB$212</definedName>
    <definedName name="__123Graph_CREER3" localSheetId="5" hidden="1">[1]REER!$BB$144:$BB$212</definedName>
    <definedName name="__123Graph_CREER3" localSheetId="6" hidden="1">[1]REER!$BB$144:$BB$212</definedName>
    <definedName name="__123Graph_CREER3" localSheetId="8" hidden="1">[1]REER!$BB$144:$BB$212</definedName>
    <definedName name="__123Graph_CREER3" localSheetId="11" hidden="1">[1]REER!$BB$144:$BB$212</definedName>
    <definedName name="__123Graph_CREER3" localSheetId="12" hidden="1">[1]REER!$BB$144:$BB$212</definedName>
    <definedName name="__123Graph_CREER3" localSheetId="13" hidden="1">[1]REER!$BB$144:$BB$212</definedName>
    <definedName name="__123Graph_CREER3" localSheetId="14" hidden="1">[1]REER!$BB$144:$BB$212</definedName>
    <definedName name="__123Graph_CREER3" hidden="1">[3]REER!$BB$144:$BB$212</definedName>
    <definedName name="__123Graph_CTEST1" localSheetId="18" hidden="1">[1]REER!$BK$140:$BK$140</definedName>
    <definedName name="__123Graph_CTEST1" localSheetId="19" hidden="1">[1]REER!$BK$140:$BK$140</definedName>
    <definedName name="__123Graph_CTEST1" localSheetId="1" hidden="1">[2]REER!$BK$140:$BK$140</definedName>
    <definedName name="__123Graph_CTEST1" localSheetId="5" hidden="1">[1]REER!$BK$140:$BK$140</definedName>
    <definedName name="__123Graph_CTEST1" localSheetId="6" hidden="1">[1]REER!$BK$140:$BK$140</definedName>
    <definedName name="__123Graph_CTEST1" localSheetId="8" hidden="1">[1]REER!$BK$140:$BK$140</definedName>
    <definedName name="__123Graph_CTEST1" localSheetId="11" hidden="1">[1]REER!$BK$140:$BK$140</definedName>
    <definedName name="__123Graph_CTEST1" localSheetId="12" hidden="1">[1]REER!$BK$140:$BK$140</definedName>
    <definedName name="__123Graph_CTEST1" localSheetId="13" hidden="1">[1]REER!$BK$140:$BK$140</definedName>
    <definedName name="__123Graph_CTEST1" localSheetId="14" hidden="1">[1]REER!$BK$140:$BK$140</definedName>
    <definedName name="__123Graph_CTEST1" hidden="1">[3]REER!$BK$140:$BK$140</definedName>
    <definedName name="__123Graph_DREER3" localSheetId="18" hidden="1">[1]REER!$BB$144:$BB$210</definedName>
    <definedName name="__123Graph_DREER3" localSheetId="19" hidden="1">[1]REER!$BB$144:$BB$210</definedName>
    <definedName name="__123Graph_DREER3" localSheetId="1" hidden="1">[2]REER!$BB$144:$BB$210</definedName>
    <definedName name="__123Graph_DREER3" localSheetId="5" hidden="1">[1]REER!$BB$144:$BB$210</definedName>
    <definedName name="__123Graph_DREER3" localSheetId="6" hidden="1">[1]REER!$BB$144:$BB$210</definedName>
    <definedName name="__123Graph_DREER3" localSheetId="8" hidden="1">[1]REER!$BB$144:$BB$210</definedName>
    <definedName name="__123Graph_DREER3" localSheetId="11" hidden="1">[1]REER!$BB$144:$BB$210</definedName>
    <definedName name="__123Graph_DREER3" localSheetId="12" hidden="1">[1]REER!$BB$144:$BB$210</definedName>
    <definedName name="__123Graph_DREER3" localSheetId="13" hidden="1">[1]REER!$BB$144:$BB$210</definedName>
    <definedName name="__123Graph_DREER3" localSheetId="14" hidden="1">[1]REER!$BB$144:$BB$210</definedName>
    <definedName name="__123Graph_DREER3" hidden="1">[3]REER!$BB$144:$BB$210</definedName>
    <definedName name="__123Graph_DTEST1" localSheetId="18" hidden="1">[1]REER!$BB$144:$BB$210</definedName>
    <definedName name="__123Graph_DTEST1" localSheetId="19" hidden="1">[1]REER!$BB$144:$BB$210</definedName>
    <definedName name="__123Graph_DTEST1" localSheetId="1" hidden="1">[2]REER!$BB$144:$BB$210</definedName>
    <definedName name="__123Graph_DTEST1" localSheetId="5" hidden="1">[1]REER!$BB$144:$BB$210</definedName>
    <definedName name="__123Graph_DTEST1" localSheetId="6" hidden="1">[1]REER!$BB$144:$BB$210</definedName>
    <definedName name="__123Graph_DTEST1" localSheetId="8" hidden="1">[1]REER!$BB$144:$BB$210</definedName>
    <definedName name="__123Graph_DTEST1" localSheetId="11" hidden="1">[1]REER!$BB$144:$BB$210</definedName>
    <definedName name="__123Graph_DTEST1" localSheetId="12" hidden="1">[1]REER!$BB$144:$BB$210</definedName>
    <definedName name="__123Graph_DTEST1" localSheetId="13" hidden="1">[1]REER!$BB$144:$BB$210</definedName>
    <definedName name="__123Graph_DTEST1" localSheetId="14" hidden="1">[1]REER!$BB$144:$BB$210</definedName>
    <definedName name="__123Graph_DTEST1" hidden="1">[3]REER!$BB$144:$BB$210</definedName>
    <definedName name="__123Graph_EREER3" localSheetId="18" hidden="1">[1]REER!$BR$144:$BR$211</definedName>
    <definedName name="__123Graph_EREER3" localSheetId="19" hidden="1">[1]REER!$BR$144:$BR$211</definedName>
    <definedName name="__123Graph_EREER3" localSheetId="1" hidden="1">[2]REER!$BR$144:$BR$211</definedName>
    <definedName name="__123Graph_EREER3" localSheetId="5" hidden="1">[1]REER!$BR$144:$BR$211</definedName>
    <definedName name="__123Graph_EREER3" localSheetId="6" hidden="1">[1]REER!$BR$144:$BR$211</definedName>
    <definedName name="__123Graph_EREER3" localSheetId="8" hidden="1">[1]REER!$BR$144:$BR$211</definedName>
    <definedName name="__123Graph_EREER3" localSheetId="11" hidden="1">[1]REER!$BR$144:$BR$211</definedName>
    <definedName name="__123Graph_EREER3" localSheetId="12" hidden="1">[1]REER!$BR$144:$BR$211</definedName>
    <definedName name="__123Graph_EREER3" localSheetId="13" hidden="1">[1]REER!$BR$144:$BR$211</definedName>
    <definedName name="__123Graph_EREER3" localSheetId="14" hidden="1">[1]REER!$BR$144:$BR$211</definedName>
    <definedName name="__123Graph_EREER3" hidden="1">[3]REER!$BR$144:$BR$211</definedName>
    <definedName name="__123Graph_ETEST1" localSheetId="18" hidden="1">[1]REER!$BR$144:$BR$211</definedName>
    <definedName name="__123Graph_ETEST1" localSheetId="19" hidden="1">[1]REER!$BR$144:$BR$211</definedName>
    <definedName name="__123Graph_ETEST1" localSheetId="1" hidden="1">[2]REER!$BR$144:$BR$211</definedName>
    <definedName name="__123Graph_ETEST1" localSheetId="5" hidden="1">[1]REER!$BR$144:$BR$211</definedName>
    <definedName name="__123Graph_ETEST1" localSheetId="6" hidden="1">[1]REER!$BR$144:$BR$211</definedName>
    <definedName name="__123Graph_ETEST1" localSheetId="8" hidden="1">[1]REER!$BR$144:$BR$211</definedName>
    <definedName name="__123Graph_ETEST1" localSheetId="11" hidden="1">[1]REER!$BR$144:$BR$211</definedName>
    <definedName name="__123Graph_ETEST1" localSheetId="12" hidden="1">[1]REER!$BR$144:$BR$211</definedName>
    <definedName name="__123Graph_ETEST1" localSheetId="13" hidden="1">[1]REER!$BR$144:$BR$211</definedName>
    <definedName name="__123Graph_ETEST1" localSheetId="14" hidden="1">[1]REER!$BR$144:$BR$211</definedName>
    <definedName name="__123Graph_ETEST1" hidden="1">[3]REER!$BR$144:$BR$211</definedName>
    <definedName name="__123Graph_FREER3" localSheetId="18" hidden="1">[1]REER!$BN$140:$BN$140</definedName>
    <definedName name="__123Graph_FREER3" localSheetId="19" hidden="1">[1]REER!$BN$140:$BN$140</definedName>
    <definedName name="__123Graph_FREER3" localSheetId="1" hidden="1">[2]REER!$BN$140:$BN$140</definedName>
    <definedName name="__123Graph_FREER3" localSheetId="5" hidden="1">[1]REER!$BN$140:$BN$140</definedName>
    <definedName name="__123Graph_FREER3" localSheetId="6" hidden="1">[1]REER!$BN$140:$BN$140</definedName>
    <definedName name="__123Graph_FREER3" localSheetId="8" hidden="1">[1]REER!$BN$140:$BN$140</definedName>
    <definedName name="__123Graph_FREER3" localSheetId="11" hidden="1">[1]REER!$BN$140:$BN$140</definedName>
    <definedName name="__123Graph_FREER3" localSheetId="12" hidden="1">[1]REER!$BN$140:$BN$140</definedName>
    <definedName name="__123Graph_FREER3" localSheetId="13" hidden="1">[1]REER!$BN$140:$BN$140</definedName>
    <definedName name="__123Graph_FREER3" localSheetId="14" hidden="1">[1]REER!$BN$140:$BN$140</definedName>
    <definedName name="__123Graph_FREER3" hidden="1">[3]REER!$BN$140:$BN$140</definedName>
    <definedName name="__123Graph_FTEST1" localSheetId="18" hidden="1">[1]REER!$BN$140:$BN$140</definedName>
    <definedName name="__123Graph_FTEST1" localSheetId="19" hidden="1">[1]REER!$BN$140:$BN$140</definedName>
    <definedName name="__123Graph_FTEST1" localSheetId="1" hidden="1">[2]REER!$BN$140:$BN$140</definedName>
    <definedName name="__123Graph_FTEST1" localSheetId="5" hidden="1">[1]REER!$BN$140:$BN$140</definedName>
    <definedName name="__123Graph_FTEST1" localSheetId="6" hidden="1">[1]REER!$BN$140:$BN$140</definedName>
    <definedName name="__123Graph_FTEST1" localSheetId="8" hidden="1">[1]REER!$BN$140:$BN$140</definedName>
    <definedName name="__123Graph_FTEST1" localSheetId="11" hidden="1">[1]REER!$BN$140:$BN$140</definedName>
    <definedName name="__123Graph_FTEST1" localSheetId="12" hidden="1">[1]REER!$BN$140:$BN$140</definedName>
    <definedName name="__123Graph_FTEST1" localSheetId="13" hidden="1">[1]REER!$BN$140:$BN$140</definedName>
    <definedName name="__123Graph_FTEST1" localSheetId="14" hidden="1">[1]REER!$BN$140:$BN$140</definedName>
    <definedName name="__123Graph_FTEST1" hidden="1">[3]REER!$BN$140:$BN$140</definedName>
    <definedName name="__123Graph_X" localSheetId="18" hidden="1">[7]EdssGeeGAS!#REF!</definedName>
    <definedName name="__123Graph_X" localSheetId="19" hidden="1">[7]EdssGeeGAS!#REF!</definedName>
    <definedName name="__123Graph_X" localSheetId="1" hidden="1">'[8]i2-KA'!#REF!</definedName>
    <definedName name="__123Graph_X" localSheetId="5" hidden="1">[7]EdssGeeGAS!#REF!</definedName>
    <definedName name="__123Graph_X" localSheetId="6" hidden="1">[7]EdssGeeGAS!#REF!</definedName>
    <definedName name="__123Graph_X" localSheetId="8" hidden="1">[7]EdssGeeGAS!#REF!</definedName>
    <definedName name="__123Graph_X" localSheetId="11" hidden="1">[7]EdssGeeGAS!#REF!</definedName>
    <definedName name="__123Graph_X" localSheetId="12" hidden="1">[7]EdssGeeGAS!#REF!</definedName>
    <definedName name="__123Graph_X" localSheetId="13" hidden="1">[7]EdssGeeGAS!#REF!</definedName>
    <definedName name="__123Graph_X" localSheetId="14" hidden="1">[7]EdssGeeGAS!#REF!</definedName>
    <definedName name="__123Graph_X" hidden="1">[9]EdssGeeGAS!#REF!</definedName>
    <definedName name="__123Graph_XCurrent" localSheetId="1" hidden="1">'[8]i2-KA'!#REF!</definedName>
    <definedName name="__123Graph_XCurrent" localSheetId="5" hidden="1">'[8]i2-KA'!#REF!</definedName>
    <definedName name="__123Graph_XCurrent" localSheetId="6" hidden="1">'[8]i2-KA'!#REF!</definedName>
    <definedName name="__123Graph_XCurrent" localSheetId="8" hidden="1">'[8]i2-KA'!#REF!</definedName>
    <definedName name="__123Graph_XCurrent" localSheetId="11" hidden="1">'[8]i2-KA'!#REF!</definedName>
    <definedName name="__123Graph_XCurrent" localSheetId="12" hidden="1">'[8]i2-KA'!#REF!</definedName>
    <definedName name="__123Graph_XCurrent" localSheetId="13" hidden="1">'[8]i2-KA'!#REF!</definedName>
    <definedName name="__123Graph_XCurrent" localSheetId="14" hidden="1">'[8]i2-KA'!#REF!</definedName>
    <definedName name="__123Graph_XCurrent" hidden="1">'[8]i2-KA'!#REF!</definedName>
    <definedName name="__123Graph_XEXP" localSheetId="18" hidden="1">[7]EdssGeeGAS!#REF!</definedName>
    <definedName name="__123Graph_XEXP" localSheetId="19" hidden="1">[7]EdssGeeGAS!#REF!</definedName>
    <definedName name="__123Graph_XEXP" localSheetId="5" hidden="1">[7]EdssGeeGAS!#REF!</definedName>
    <definedName name="__123Graph_XEXP" localSheetId="6" hidden="1">[7]EdssGeeGAS!#REF!</definedName>
    <definedName name="__123Graph_XEXP" localSheetId="8" hidden="1">[7]EdssGeeGAS!#REF!</definedName>
    <definedName name="__123Graph_XEXP" localSheetId="11" hidden="1">[7]EdssGeeGAS!#REF!</definedName>
    <definedName name="__123Graph_XEXP" localSheetId="12" hidden="1">[7]EdssGeeGAS!#REF!</definedName>
    <definedName name="__123Graph_XEXP" localSheetId="13" hidden="1">[7]EdssGeeGAS!#REF!</definedName>
    <definedName name="__123Graph_XEXP" localSheetId="14" hidden="1">[7]EdssGeeGAS!#REF!</definedName>
    <definedName name="__123Graph_XEXP" hidden="1">[9]EdssGeeGAS!#REF!</definedName>
    <definedName name="__123Graph_XChart1" localSheetId="1" hidden="1">'[8]i2-KA'!#REF!</definedName>
    <definedName name="__123Graph_XChart1" localSheetId="5" hidden="1">'[8]i2-KA'!#REF!</definedName>
    <definedName name="__123Graph_XChart1" localSheetId="6" hidden="1">'[8]i2-KA'!#REF!</definedName>
    <definedName name="__123Graph_XChart1" localSheetId="8" hidden="1">'[8]i2-KA'!#REF!</definedName>
    <definedName name="__123Graph_XChart1" localSheetId="11" hidden="1">'[8]i2-KA'!#REF!</definedName>
    <definedName name="__123Graph_XChart1" localSheetId="12" hidden="1">'[8]i2-KA'!#REF!</definedName>
    <definedName name="__123Graph_XChart1" localSheetId="13" hidden="1">'[8]i2-KA'!#REF!</definedName>
    <definedName name="__123Graph_XChart1" localSheetId="14" hidden="1">'[8]i2-KA'!#REF!</definedName>
    <definedName name="__123Graph_XChart1" hidden="1">'[8]i2-KA'!#REF!</definedName>
    <definedName name="__123Graph_XChart2" localSheetId="1" hidden="1">'[8]i2-KA'!#REF!</definedName>
    <definedName name="__123Graph_XChart2" localSheetId="5" hidden="1">'[8]i2-KA'!#REF!</definedName>
    <definedName name="__123Graph_XChart2" localSheetId="6" hidden="1">'[8]i2-KA'!#REF!</definedName>
    <definedName name="__123Graph_XChart2" localSheetId="8" hidden="1">'[8]i2-KA'!#REF!</definedName>
    <definedName name="__123Graph_XChart2" localSheetId="11" hidden="1">'[8]i2-KA'!#REF!</definedName>
    <definedName name="__123Graph_XChart2" localSheetId="12" hidden="1">'[8]i2-KA'!#REF!</definedName>
    <definedName name="__123Graph_XChart2" localSheetId="13" hidden="1">'[8]i2-KA'!#REF!</definedName>
    <definedName name="__123Graph_XChart2" localSheetId="14" hidden="1">'[8]i2-KA'!#REF!</definedName>
    <definedName name="__123Graph_XChart2" hidden="1">'[8]i2-KA'!#REF!</definedName>
    <definedName name="__123Graph_XTEST1" localSheetId="18" hidden="1">[1]REER!$C$9:$C$75</definedName>
    <definedName name="__123Graph_XTEST1" localSheetId="19" hidden="1">[1]REER!$C$9:$C$75</definedName>
    <definedName name="__123Graph_XTEST1" localSheetId="1" hidden="1">[2]REER!$C$9:$C$75</definedName>
    <definedName name="__123Graph_XTEST1" localSheetId="5" hidden="1">[1]REER!$C$9:$C$75</definedName>
    <definedName name="__123Graph_XTEST1" localSheetId="6" hidden="1">[1]REER!$C$9:$C$75</definedName>
    <definedName name="__123Graph_XTEST1" localSheetId="8" hidden="1">[1]REER!$C$9:$C$75</definedName>
    <definedName name="__123Graph_XTEST1" localSheetId="11" hidden="1">[1]REER!$C$9:$C$75</definedName>
    <definedName name="__123Graph_XTEST1" localSheetId="12" hidden="1">[1]REER!$C$9:$C$75</definedName>
    <definedName name="__123Graph_XTEST1" localSheetId="13" hidden="1">[1]REER!$C$9:$C$75</definedName>
    <definedName name="__123Graph_XTEST1" localSheetId="14" hidden="1">[1]REER!$C$9:$C$75</definedName>
    <definedName name="__123Graph_XTEST1" hidden="1">[3]REER!$C$9:$C$75</definedName>
    <definedName name="_1_123Graph_A" localSheetId="18" hidden="1">#REF!</definedName>
    <definedName name="_1_123Graph_A" localSheetId="19" hidden="1">#REF!</definedName>
    <definedName name="_1_123Graph_A" localSheetId="5" hidden="1">#REF!</definedName>
    <definedName name="_1_123Graph_A" localSheetId="6" hidden="1">#REF!</definedName>
    <definedName name="_1_123Graph_A" localSheetId="8" hidden="1">#REF!</definedName>
    <definedName name="_1_123Graph_A" localSheetId="11" hidden="1">#REF!</definedName>
    <definedName name="_1_123Graph_A" localSheetId="12" hidden="1">#REF!</definedName>
    <definedName name="_1_123Graph_A" localSheetId="13" hidden="1">#REF!</definedName>
    <definedName name="_1_123Graph_A" localSheetId="14" hidden="1">#REF!</definedName>
    <definedName name="_1_123Graph_A" hidden="1">#REF!</definedName>
    <definedName name="_10__123Graph_ACHART_2" hidden="1">'[10]Employment Data Sectors (wages)'!$A$8173:$A$8184</definedName>
    <definedName name="_10__123Graph_ACHART_8" localSheetId="18" hidden="1">'[11]Employment Data Sectors (wages)'!$W$8175:$W$8186</definedName>
    <definedName name="_10__123Graph_ACHART_8" localSheetId="19" hidden="1">'[11]Employment Data Sectors (wages)'!$W$8175:$W$8186</definedName>
    <definedName name="_10__123Graph_ACHART_8" localSheetId="5" hidden="1">'[11]Employment Data Sectors (wages)'!$W$8175:$W$8186</definedName>
    <definedName name="_10__123Graph_ACHART_8" localSheetId="6" hidden="1">'[11]Employment Data Sectors (wages)'!$W$8175:$W$8186</definedName>
    <definedName name="_10__123Graph_ACHART_8" localSheetId="8" hidden="1">'[11]Employment Data Sectors (wages)'!$W$8175:$W$8186</definedName>
    <definedName name="_10__123Graph_ACHART_8" localSheetId="11" hidden="1">'[11]Employment Data Sectors (wages)'!$W$8175:$W$8186</definedName>
    <definedName name="_10__123Graph_ACHART_8" localSheetId="12" hidden="1">'[11]Employment Data Sectors (wages)'!$W$8175:$W$8186</definedName>
    <definedName name="_10__123Graph_ACHART_8" localSheetId="13" hidden="1">'[11]Employment Data Sectors (wages)'!$W$8175:$W$8186</definedName>
    <definedName name="_10__123Graph_ACHART_8" localSheetId="14" hidden="1">'[11]Employment Data Sectors (wages)'!$W$8175:$W$8186</definedName>
    <definedName name="_10__123Graph_ACHART_8" hidden="1">'[12]Employment Data Sectors (wages)'!$W$8175:$W$8186</definedName>
    <definedName name="_10__123Graph_BCHART_1" localSheetId="18" hidden="1">'[13]Employment Data Sectors (wages)'!$B$8173:$B$8184</definedName>
    <definedName name="_10__123Graph_BCHART_1" localSheetId="19" hidden="1">'[13]Employment Data Sectors (wages)'!$B$8173:$B$8184</definedName>
    <definedName name="_10__123Graph_BCHART_1" localSheetId="5" hidden="1">'[13]Employment Data Sectors (wages)'!$B$8173:$B$8184</definedName>
    <definedName name="_10__123Graph_BCHART_1" localSheetId="6" hidden="1">'[13]Employment Data Sectors (wages)'!$B$8173:$B$8184</definedName>
    <definedName name="_10__123Graph_BCHART_1" localSheetId="8" hidden="1">'[13]Employment Data Sectors (wages)'!$B$8173:$B$8184</definedName>
    <definedName name="_10__123Graph_BCHART_1" localSheetId="11" hidden="1">'[13]Employment Data Sectors (wages)'!$B$8173:$B$8184</definedName>
    <definedName name="_10__123Graph_BCHART_1" localSheetId="12" hidden="1">'[13]Employment Data Sectors (wages)'!$B$8173:$B$8184</definedName>
    <definedName name="_10__123Graph_BCHART_1" localSheetId="13" hidden="1">'[13]Employment Data Sectors (wages)'!$B$8173:$B$8184</definedName>
    <definedName name="_10__123Graph_BCHART_1" localSheetId="14" hidden="1">'[13]Employment Data Sectors (wages)'!$B$8173:$B$8184</definedName>
    <definedName name="_10__123Graph_BCHART_1" hidden="1">'[14]Employment Data Sectors (wages)'!$B$8173:$B$8184</definedName>
    <definedName name="_11__123Graph_BCHART_1" localSheetId="18" hidden="1">'[11]Employment Data Sectors (wages)'!$B$8173:$B$8184</definedName>
    <definedName name="_11__123Graph_BCHART_1" localSheetId="19" hidden="1">'[11]Employment Data Sectors (wages)'!$B$8173:$B$8184</definedName>
    <definedName name="_11__123Graph_BCHART_1" localSheetId="5" hidden="1">'[11]Employment Data Sectors (wages)'!$B$8173:$B$8184</definedName>
    <definedName name="_11__123Graph_BCHART_1" localSheetId="6" hidden="1">'[11]Employment Data Sectors (wages)'!$B$8173:$B$8184</definedName>
    <definedName name="_11__123Graph_BCHART_1" localSheetId="8" hidden="1">'[11]Employment Data Sectors (wages)'!$B$8173:$B$8184</definedName>
    <definedName name="_11__123Graph_BCHART_1" localSheetId="11" hidden="1">'[11]Employment Data Sectors (wages)'!$B$8173:$B$8184</definedName>
    <definedName name="_11__123Graph_BCHART_1" localSheetId="12" hidden="1">'[11]Employment Data Sectors (wages)'!$B$8173:$B$8184</definedName>
    <definedName name="_11__123Graph_BCHART_1" localSheetId="13" hidden="1">'[11]Employment Data Sectors (wages)'!$B$8173:$B$8184</definedName>
    <definedName name="_11__123Graph_BCHART_1" localSheetId="14" hidden="1">'[11]Employment Data Sectors (wages)'!$B$8173:$B$8184</definedName>
    <definedName name="_11__123Graph_BCHART_1" hidden="1">'[12]Employment Data Sectors (wages)'!$B$8173:$B$8184</definedName>
    <definedName name="_11__123Graph_BCHART_2" localSheetId="18" hidden="1">'[13]Employment Data Sectors (wages)'!$B$8173:$B$8184</definedName>
    <definedName name="_11__123Graph_BCHART_2" localSheetId="19" hidden="1">'[13]Employment Data Sectors (wages)'!$B$8173:$B$8184</definedName>
    <definedName name="_11__123Graph_BCHART_2" localSheetId="5" hidden="1">'[13]Employment Data Sectors (wages)'!$B$8173:$B$8184</definedName>
    <definedName name="_11__123Graph_BCHART_2" localSheetId="6" hidden="1">'[13]Employment Data Sectors (wages)'!$B$8173:$B$8184</definedName>
    <definedName name="_11__123Graph_BCHART_2" localSheetId="8" hidden="1">'[13]Employment Data Sectors (wages)'!$B$8173:$B$8184</definedName>
    <definedName name="_11__123Graph_BCHART_2" localSheetId="11" hidden="1">'[13]Employment Data Sectors (wages)'!$B$8173:$B$8184</definedName>
    <definedName name="_11__123Graph_BCHART_2" localSheetId="12" hidden="1">'[13]Employment Data Sectors (wages)'!$B$8173:$B$8184</definedName>
    <definedName name="_11__123Graph_BCHART_2" localSheetId="13" hidden="1">'[13]Employment Data Sectors (wages)'!$B$8173:$B$8184</definedName>
    <definedName name="_11__123Graph_BCHART_2" localSheetId="14" hidden="1">'[13]Employment Data Sectors (wages)'!$B$8173:$B$8184</definedName>
    <definedName name="_11__123Graph_BCHART_2" hidden="1">'[14]Employment Data Sectors (wages)'!$B$8173:$B$8184</definedName>
    <definedName name="_12__123Graph_ACHART_3" hidden="1">'[10]Employment Data Sectors (wages)'!$A$11:$A$8185</definedName>
    <definedName name="_12__123Graph_BCHART_2" localSheetId="18" hidden="1">'[11]Employment Data Sectors (wages)'!$B$8173:$B$8184</definedName>
    <definedName name="_12__123Graph_BCHART_2" localSheetId="19" hidden="1">'[11]Employment Data Sectors (wages)'!$B$8173:$B$8184</definedName>
    <definedName name="_12__123Graph_BCHART_2" localSheetId="5" hidden="1">'[11]Employment Data Sectors (wages)'!$B$8173:$B$8184</definedName>
    <definedName name="_12__123Graph_BCHART_2" localSheetId="6" hidden="1">'[11]Employment Data Sectors (wages)'!$B$8173:$B$8184</definedName>
    <definedName name="_12__123Graph_BCHART_2" localSheetId="8" hidden="1">'[11]Employment Data Sectors (wages)'!$B$8173:$B$8184</definedName>
    <definedName name="_12__123Graph_BCHART_2" localSheetId="11" hidden="1">'[11]Employment Data Sectors (wages)'!$B$8173:$B$8184</definedName>
    <definedName name="_12__123Graph_BCHART_2" localSheetId="12" hidden="1">'[11]Employment Data Sectors (wages)'!$B$8173:$B$8184</definedName>
    <definedName name="_12__123Graph_BCHART_2" localSheetId="13" hidden="1">'[11]Employment Data Sectors (wages)'!$B$8173:$B$8184</definedName>
    <definedName name="_12__123Graph_BCHART_2" localSheetId="14" hidden="1">'[11]Employment Data Sectors (wages)'!$B$8173:$B$8184</definedName>
    <definedName name="_12__123Graph_BCHART_2" hidden="1">'[12]Employment Data Sectors (wages)'!$B$8173:$B$8184</definedName>
    <definedName name="_12__123Graph_BCHART_3" localSheetId="18" hidden="1">'[13]Employment Data Sectors (wages)'!$B$11:$B$8185</definedName>
    <definedName name="_12__123Graph_BCHART_3" localSheetId="19" hidden="1">'[13]Employment Data Sectors (wages)'!$B$11:$B$8185</definedName>
    <definedName name="_12__123Graph_BCHART_3" localSheetId="5" hidden="1">'[13]Employment Data Sectors (wages)'!$B$11:$B$8185</definedName>
    <definedName name="_12__123Graph_BCHART_3" localSheetId="6" hidden="1">'[13]Employment Data Sectors (wages)'!$B$11:$B$8185</definedName>
    <definedName name="_12__123Graph_BCHART_3" localSheetId="8" hidden="1">'[13]Employment Data Sectors (wages)'!$B$11:$B$8185</definedName>
    <definedName name="_12__123Graph_BCHART_3" localSheetId="11" hidden="1">'[13]Employment Data Sectors (wages)'!$B$11:$B$8185</definedName>
    <definedName name="_12__123Graph_BCHART_3" localSheetId="12" hidden="1">'[13]Employment Data Sectors (wages)'!$B$11:$B$8185</definedName>
    <definedName name="_12__123Graph_BCHART_3" localSheetId="13" hidden="1">'[13]Employment Data Sectors (wages)'!$B$11:$B$8185</definedName>
    <definedName name="_12__123Graph_BCHART_3" localSheetId="14" hidden="1">'[13]Employment Data Sectors (wages)'!$B$11:$B$8185</definedName>
    <definedName name="_12__123Graph_BCHART_3" hidden="1">'[14]Employment Data Sectors (wages)'!$B$11:$B$8185</definedName>
    <definedName name="_123Graph_AB" localSheetId="18" hidden="1">#REF!</definedName>
    <definedName name="_123Graph_AB" localSheetId="19" hidden="1">#REF!</definedName>
    <definedName name="_123Graph_AB" localSheetId="1" hidden="1">#REF!</definedName>
    <definedName name="_123Graph_AB" localSheetId="5" hidden="1">#REF!</definedName>
    <definedName name="_123Graph_AB" localSheetId="6" hidden="1">#REF!</definedName>
    <definedName name="_123Graph_AB" localSheetId="8" hidden="1">#REF!</definedName>
    <definedName name="_123Graph_AB" localSheetId="11" hidden="1">#REF!</definedName>
    <definedName name="_123Graph_AB" localSheetId="12" hidden="1">#REF!</definedName>
    <definedName name="_123Graph_AB" localSheetId="13" hidden="1">#REF!</definedName>
    <definedName name="_123Graph_AB" localSheetId="14" hidden="1">#REF!</definedName>
    <definedName name="_123Graph_AB" hidden="1">#REF!</definedName>
    <definedName name="_123Graph_B" localSheetId="1" hidden="1">#REF!</definedName>
    <definedName name="_123Graph_B" localSheetId="5" hidden="1">#REF!</definedName>
    <definedName name="_123Graph_B" localSheetId="6" hidden="1">#REF!</definedName>
    <definedName name="_123Graph_B" localSheetId="8" hidden="1">#REF!</definedName>
    <definedName name="_123Graph_B" localSheetId="11" hidden="1">#REF!</definedName>
    <definedName name="_123Graph_B" localSheetId="12" hidden="1">#REF!</definedName>
    <definedName name="_123Graph_B" localSheetId="13" hidden="1">#REF!</definedName>
    <definedName name="_123Graph_B" localSheetId="14" hidden="1">#REF!</definedName>
    <definedName name="_123Graph_B" hidden="1">#REF!</definedName>
    <definedName name="_123Graph_DB" localSheetId="1" hidden="1">#REF!</definedName>
    <definedName name="_123Graph_DB" localSheetId="5" hidden="1">#REF!</definedName>
    <definedName name="_123Graph_DB" localSheetId="6" hidden="1">#REF!</definedName>
    <definedName name="_123Graph_DB" localSheetId="8" hidden="1">#REF!</definedName>
    <definedName name="_123Graph_DB" localSheetId="11" hidden="1">#REF!</definedName>
    <definedName name="_123Graph_DB" localSheetId="12" hidden="1">#REF!</definedName>
    <definedName name="_123Graph_DB" localSheetId="13" hidden="1">#REF!</definedName>
    <definedName name="_123Graph_DB" localSheetId="14" hidden="1">#REF!</definedName>
    <definedName name="_123Graph_DB" hidden="1">#REF!</definedName>
    <definedName name="_123Graph_EB" localSheetId="1" hidden="1">#REF!</definedName>
    <definedName name="_123Graph_EB" localSheetId="5" hidden="1">#REF!</definedName>
    <definedName name="_123Graph_EB" localSheetId="6" hidden="1">#REF!</definedName>
    <definedName name="_123Graph_EB" localSheetId="8" hidden="1">#REF!</definedName>
    <definedName name="_123Graph_EB" localSheetId="11" hidden="1">#REF!</definedName>
    <definedName name="_123Graph_EB" localSheetId="12" hidden="1">#REF!</definedName>
    <definedName name="_123Graph_EB" localSheetId="13" hidden="1">#REF!</definedName>
    <definedName name="_123Graph_EB" localSheetId="14" hidden="1">#REF!</definedName>
    <definedName name="_123Graph_EB" hidden="1">#REF!</definedName>
    <definedName name="_123Graph_FB" localSheetId="1" hidden="1">#REF!</definedName>
    <definedName name="_123Graph_FB" localSheetId="5" hidden="1">#REF!</definedName>
    <definedName name="_123Graph_FB" localSheetId="6" hidden="1">#REF!</definedName>
    <definedName name="_123Graph_FB" localSheetId="8" hidden="1">#REF!</definedName>
    <definedName name="_123Graph_FB" localSheetId="11" hidden="1">#REF!</definedName>
    <definedName name="_123Graph_FB" localSheetId="12" hidden="1">#REF!</definedName>
    <definedName name="_123Graph_FB" localSheetId="13" hidden="1">#REF!</definedName>
    <definedName name="_123Graph_FB" localSheetId="14" hidden="1">#REF!</definedName>
    <definedName name="_123Graph_FB" hidden="1">#REF!</definedName>
    <definedName name="_13__123Graph_BCHART_3" localSheetId="18" hidden="1">'[11]Employment Data Sectors (wages)'!$B$11:$B$8185</definedName>
    <definedName name="_13__123Graph_BCHART_3" localSheetId="19" hidden="1">'[11]Employment Data Sectors (wages)'!$B$11:$B$8185</definedName>
    <definedName name="_13__123Graph_BCHART_3" localSheetId="5" hidden="1">'[11]Employment Data Sectors (wages)'!$B$11:$B$8185</definedName>
    <definedName name="_13__123Graph_BCHART_3" localSheetId="6" hidden="1">'[11]Employment Data Sectors (wages)'!$B$11:$B$8185</definedName>
    <definedName name="_13__123Graph_BCHART_3" localSheetId="8" hidden="1">'[11]Employment Data Sectors (wages)'!$B$11:$B$8185</definedName>
    <definedName name="_13__123Graph_BCHART_3" localSheetId="11" hidden="1">'[11]Employment Data Sectors (wages)'!$B$11:$B$8185</definedName>
    <definedName name="_13__123Graph_BCHART_3" localSheetId="12" hidden="1">'[11]Employment Data Sectors (wages)'!$B$11:$B$8185</definedName>
    <definedName name="_13__123Graph_BCHART_3" localSheetId="13" hidden="1">'[11]Employment Data Sectors (wages)'!$B$11:$B$8185</definedName>
    <definedName name="_13__123Graph_BCHART_3" localSheetId="14" hidden="1">'[11]Employment Data Sectors (wages)'!$B$11:$B$8185</definedName>
    <definedName name="_13__123Graph_BCHART_3" hidden="1">'[12]Employment Data Sectors (wages)'!$B$11:$B$8185</definedName>
    <definedName name="_13__123Graph_BCHART_4" localSheetId="18" hidden="1">'[13]Employment Data Sectors (wages)'!$B$12:$B$23</definedName>
    <definedName name="_13__123Graph_BCHART_4" localSheetId="19" hidden="1">'[13]Employment Data Sectors (wages)'!$B$12:$B$23</definedName>
    <definedName name="_13__123Graph_BCHART_4" localSheetId="5" hidden="1">'[13]Employment Data Sectors (wages)'!$B$12:$B$23</definedName>
    <definedName name="_13__123Graph_BCHART_4" localSheetId="6" hidden="1">'[13]Employment Data Sectors (wages)'!$B$12:$B$23</definedName>
    <definedName name="_13__123Graph_BCHART_4" localSheetId="8" hidden="1">'[13]Employment Data Sectors (wages)'!$B$12:$B$23</definedName>
    <definedName name="_13__123Graph_BCHART_4" localSheetId="11" hidden="1">'[13]Employment Data Sectors (wages)'!$B$12:$B$23</definedName>
    <definedName name="_13__123Graph_BCHART_4" localSheetId="12" hidden="1">'[13]Employment Data Sectors (wages)'!$B$12:$B$23</definedName>
    <definedName name="_13__123Graph_BCHART_4" localSheetId="13" hidden="1">'[13]Employment Data Sectors (wages)'!$B$12:$B$23</definedName>
    <definedName name="_13__123Graph_BCHART_4" localSheetId="14" hidden="1">'[13]Employment Data Sectors (wages)'!$B$12:$B$23</definedName>
    <definedName name="_13__123Graph_BCHART_4" hidden="1">'[14]Employment Data Sectors (wages)'!$B$12:$B$23</definedName>
    <definedName name="_132Graph_CB" localSheetId="18" hidden="1">#REF!</definedName>
    <definedName name="_132Graph_CB" localSheetId="19" hidden="1">#REF!</definedName>
    <definedName name="_132Graph_CB" localSheetId="1" hidden="1">#REF!</definedName>
    <definedName name="_132Graph_CB" localSheetId="5" hidden="1">#REF!</definedName>
    <definedName name="_132Graph_CB" localSheetId="6" hidden="1">#REF!</definedName>
    <definedName name="_132Graph_CB" localSheetId="8" hidden="1">#REF!</definedName>
    <definedName name="_132Graph_CB" localSheetId="11" hidden="1">#REF!</definedName>
    <definedName name="_132Graph_CB" localSheetId="12" hidden="1">#REF!</definedName>
    <definedName name="_132Graph_CB" localSheetId="13" hidden="1">#REF!</definedName>
    <definedName name="_132Graph_CB" localSheetId="14" hidden="1">#REF!</definedName>
    <definedName name="_132Graph_CB" hidden="1">#REF!</definedName>
    <definedName name="_14__123Graph_ACHART_4" hidden="1">'[10]Employment Data Sectors (wages)'!$A$12:$A$23</definedName>
    <definedName name="_14__123Graph_BCHART_4" localSheetId="18" hidden="1">'[11]Employment Data Sectors (wages)'!$B$12:$B$23</definedName>
    <definedName name="_14__123Graph_BCHART_4" localSheetId="19" hidden="1">'[11]Employment Data Sectors (wages)'!$B$12:$B$23</definedName>
    <definedName name="_14__123Graph_BCHART_4" localSheetId="5" hidden="1">'[11]Employment Data Sectors (wages)'!$B$12:$B$23</definedName>
    <definedName name="_14__123Graph_BCHART_4" localSheetId="6" hidden="1">'[11]Employment Data Sectors (wages)'!$B$12:$B$23</definedName>
    <definedName name="_14__123Graph_BCHART_4" localSheetId="8" hidden="1">'[11]Employment Data Sectors (wages)'!$B$12:$B$23</definedName>
    <definedName name="_14__123Graph_BCHART_4" localSheetId="11" hidden="1">'[11]Employment Data Sectors (wages)'!$B$12:$B$23</definedName>
    <definedName name="_14__123Graph_BCHART_4" localSheetId="12" hidden="1">'[11]Employment Data Sectors (wages)'!$B$12:$B$23</definedName>
    <definedName name="_14__123Graph_BCHART_4" localSheetId="13" hidden="1">'[11]Employment Data Sectors (wages)'!$B$12:$B$23</definedName>
    <definedName name="_14__123Graph_BCHART_4" localSheetId="14" hidden="1">'[11]Employment Data Sectors (wages)'!$B$12:$B$23</definedName>
    <definedName name="_14__123Graph_BCHART_4" hidden="1">'[12]Employment Data Sectors (wages)'!$B$12:$B$23</definedName>
    <definedName name="_14__123Graph_BCHART_5" localSheetId="18" hidden="1">'[13]Employment Data Sectors (wages)'!$B$24:$B$35</definedName>
    <definedName name="_14__123Graph_BCHART_5" localSheetId="19" hidden="1">'[13]Employment Data Sectors (wages)'!$B$24:$B$35</definedName>
    <definedName name="_14__123Graph_BCHART_5" localSheetId="5" hidden="1">'[13]Employment Data Sectors (wages)'!$B$24:$B$35</definedName>
    <definedName name="_14__123Graph_BCHART_5" localSheetId="6" hidden="1">'[13]Employment Data Sectors (wages)'!$B$24:$B$35</definedName>
    <definedName name="_14__123Graph_BCHART_5" localSheetId="8" hidden="1">'[13]Employment Data Sectors (wages)'!$B$24:$B$35</definedName>
    <definedName name="_14__123Graph_BCHART_5" localSheetId="11" hidden="1">'[13]Employment Data Sectors (wages)'!$B$24:$B$35</definedName>
    <definedName name="_14__123Graph_BCHART_5" localSheetId="12" hidden="1">'[13]Employment Data Sectors (wages)'!$B$24:$B$35</definedName>
    <definedName name="_14__123Graph_BCHART_5" localSheetId="13" hidden="1">'[13]Employment Data Sectors (wages)'!$B$24:$B$35</definedName>
    <definedName name="_14__123Graph_BCHART_5" localSheetId="14" hidden="1">'[13]Employment Data Sectors (wages)'!$B$24:$B$35</definedName>
    <definedName name="_14__123Graph_BCHART_5" hidden="1">'[14]Employment Data Sectors (wages)'!$B$24:$B$35</definedName>
    <definedName name="_15__123Graph_BCHART_5" localSheetId="18" hidden="1">'[11]Employment Data Sectors (wages)'!$B$24:$B$35</definedName>
    <definedName name="_15__123Graph_BCHART_5" localSheetId="19" hidden="1">'[11]Employment Data Sectors (wages)'!$B$24:$B$35</definedName>
    <definedName name="_15__123Graph_BCHART_5" localSheetId="5" hidden="1">'[11]Employment Data Sectors (wages)'!$B$24:$B$35</definedName>
    <definedName name="_15__123Graph_BCHART_5" localSheetId="6" hidden="1">'[11]Employment Data Sectors (wages)'!$B$24:$B$35</definedName>
    <definedName name="_15__123Graph_BCHART_5" localSheetId="8" hidden="1">'[11]Employment Data Sectors (wages)'!$B$24:$B$35</definedName>
    <definedName name="_15__123Graph_BCHART_5" localSheetId="11" hidden="1">'[11]Employment Data Sectors (wages)'!$B$24:$B$35</definedName>
    <definedName name="_15__123Graph_BCHART_5" localSheetId="12" hidden="1">'[11]Employment Data Sectors (wages)'!$B$24:$B$35</definedName>
    <definedName name="_15__123Graph_BCHART_5" localSheetId="13" hidden="1">'[11]Employment Data Sectors (wages)'!$B$24:$B$35</definedName>
    <definedName name="_15__123Graph_BCHART_5" localSheetId="14" hidden="1">'[11]Employment Data Sectors (wages)'!$B$24:$B$35</definedName>
    <definedName name="_15__123Graph_BCHART_5" hidden="1">'[12]Employment Data Sectors (wages)'!$B$24:$B$35</definedName>
    <definedName name="_15__123Graph_BCHART_6" localSheetId="18" hidden="1">'[13]Employment Data Sectors (wages)'!$AS$49:$AS$8103</definedName>
    <definedName name="_15__123Graph_BCHART_6" localSheetId="19" hidden="1">'[13]Employment Data Sectors (wages)'!$AS$49:$AS$8103</definedName>
    <definedName name="_15__123Graph_BCHART_6" localSheetId="5" hidden="1">'[13]Employment Data Sectors (wages)'!$AS$49:$AS$8103</definedName>
    <definedName name="_15__123Graph_BCHART_6" localSheetId="6" hidden="1">'[13]Employment Data Sectors (wages)'!$AS$49:$AS$8103</definedName>
    <definedName name="_15__123Graph_BCHART_6" localSheetId="8" hidden="1">'[13]Employment Data Sectors (wages)'!$AS$49:$AS$8103</definedName>
    <definedName name="_15__123Graph_BCHART_6" localSheetId="11" hidden="1">'[13]Employment Data Sectors (wages)'!$AS$49:$AS$8103</definedName>
    <definedName name="_15__123Graph_BCHART_6" localSheetId="12" hidden="1">'[13]Employment Data Sectors (wages)'!$AS$49:$AS$8103</definedName>
    <definedName name="_15__123Graph_BCHART_6" localSheetId="13" hidden="1">'[13]Employment Data Sectors (wages)'!$AS$49:$AS$8103</definedName>
    <definedName name="_15__123Graph_BCHART_6" localSheetId="14" hidden="1">'[13]Employment Data Sectors (wages)'!$AS$49:$AS$8103</definedName>
    <definedName name="_15__123Graph_BCHART_6" hidden="1">'[14]Employment Data Sectors (wages)'!$AS$49:$AS$8103</definedName>
    <definedName name="_16__123Graph_ACHART_5" hidden="1">'[10]Employment Data Sectors (wages)'!$A$24:$A$35</definedName>
    <definedName name="_16__123Graph_BCHART_6" localSheetId="18" hidden="1">'[11]Employment Data Sectors (wages)'!$AS$49:$AS$8103</definedName>
    <definedName name="_16__123Graph_BCHART_6" localSheetId="19" hidden="1">'[11]Employment Data Sectors (wages)'!$AS$49:$AS$8103</definedName>
    <definedName name="_16__123Graph_BCHART_6" localSheetId="5" hidden="1">'[11]Employment Data Sectors (wages)'!$AS$49:$AS$8103</definedName>
    <definedName name="_16__123Graph_BCHART_6" localSheetId="6" hidden="1">'[11]Employment Data Sectors (wages)'!$AS$49:$AS$8103</definedName>
    <definedName name="_16__123Graph_BCHART_6" localSheetId="8" hidden="1">'[11]Employment Data Sectors (wages)'!$AS$49:$AS$8103</definedName>
    <definedName name="_16__123Graph_BCHART_6" localSheetId="11" hidden="1">'[11]Employment Data Sectors (wages)'!$AS$49:$AS$8103</definedName>
    <definedName name="_16__123Graph_BCHART_6" localSheetId="12" hidden="1">'[11]Employment Data Sectors (wages)'!$AS$49:$AS$8103</definedName>
    <definedName name="_16__123Graph_BCHART_6" localSheetId="13" hidden="1">'[11]Employment Data Sectors (wages)'!$AS$49:$AS$8103</definedName>
    <definedName name="_16__123Graph_BCHART_6" localSheetId="14" hidden="1">'[11]Employment Data Sectors (wages)'!$AS$49:$AS$8103</definedName>
    <definedName name="_16__123Graph_BCHART_6" hidden="1">'[12]Employment Data Sectors (wages)'!$AS$49:$AS$8103</definedName>
    <definedName name="_16__123Graph_BCHART_7" localSheetId="18" hidden="1">'[13]Employment Data Sectors (wages)'!$Y$13:$Y$8187</definedName>
    <definedName name="_16__123Graph_BCHART_7" localSheetId="19" hidden="1">'[13]Employment Data Sectors (wages)'!$Y$13:$Y$8187</definedName>
    <definedName name="_16__123Graph_BCHART_7" localSheetId="5" hidden="1">'[13]Employment Data Sectors (wages)'!$Y$13:$Y$8187</definedName>
    <definedName name="_16__123Graph_BCHART_7" localSheetId="6" hidden="1">'[13]Employment Data Sectors (wages)'!$Y$13:$Y$8187</definedName>
    <definedName name="_16__123Graph_BCHART_7" localSheetId="8" hidden="1">'[13]Employment Data Sectors (wages)'!$Y$13:$Y$8187</definedName>
    <definedName name="_16__123Graph_BCHART_7" localSheetId="11" hidden="1">'[13]Employment Data Sectors (wages)'!$Y$13:$Y$8187</definedName>
    <definedName name="_16__123Graph_BCHART_7" localSheetId="12" hidden="1">'[13]Employment Data Sectors (wages)'!$Y$13:$Y$8187</definedName>
    <definedName name="_16__123Graph_BCHART_7" localSheetId="13" hidden="1">'[13]Employment Data Sectors (wages)'!$Y$13:$Y$8187</definedName>
    <definedName name="_16__123Graph_BCHART_7" localSheetId="14" hidden="1">'[13]Employment Data Sectors (wages)'!$Y$13:$Y$8187</definedName>
    <definedName name="_16__123Graph_BCHART_7" hidden="1">'[14]Employment Data Sectors (wages)'!$Y$13:$Y$8187</definedName>
    <definedName name="_17__123Graph_BCHART_7" localSheetId="18" hidden="1">'[11]Employment Data Sectors (wages)'!$Y$13:$Y$8187</definedName>
    <definedName name="_17__123Graph_BCHART_7" localSheetId="19" hidden="1">'[11]Employment Data Sectors (wages)'!$Y$13:$Y$8187</definedName>
    <definedName name="_17__123Graph_BCHART_7" localSheetId="5" hidden="1">'[11]Employment Data Sectors (wages)'!$Y$13:$Y$8187</definedName>
    <definedName name="_17__123Graph_BCHART_7" localSheetId="6" hidden="1">'[11]Employment Data Sectors (wages)'!$Y$13:$Y$8187</definedName>
    <definedName name="_17__123Graph_BCHART_7" localSheetId="8" hidden="1">'[11]Employment Data Sectors (wages)'!$Y$13:$Y$8187</definedName>
    <definedName name="_17__123Graph_BCHART_7" localSheetId="11" hidden="1">'[11]Employment Data Sectors (wages)'!$Y$13:$Y$8187</definedName>
    <definedName name="_17__123Graph_BCHART_7" localSheetId="12" hidden="1">'[11]Employment Data Sectors (wages)'!$Y$13:$Y$8187</definedName>
    <definedName name="_17__123Graph_BCHART_7" localSheetId="13" hidden="1">'[11]Employment Data Sectors (wages)'!$Y$13:$Y$8187</definedName>
    <definedName name="_17__123Graph_BCHART_7" localSheetId="14" hidden="1">'[11]Employment Data Sectors (wages)'!$Y$13:$Y$8187</definedName>
    <definedName name="_17__123Graph_BCHART_7" hidden="1">'[12]Employment Data Sectors (wages)'!$Y$13:$Y$8187</definedName>
    <definedName name="_17__123Graph_BCHART_8" localSheetId="18" hidden="1">'[13]Employment Data Sectors (wages)'!$W$13:$W$8187</definedName>
    <definedName name="_17__123Graph_BCHART_8" localSheetId="19" hidden="1">'[13]Employment Data Sectors (wages)'!$W$13:$W$8187</definedName>
    <definedName name="_17__123Graph_BCHART_8" localSheetId="5" hidden="1">'[13]Employment Data Sectors (wages)'!$W$13:$W$8187</definedName>
    <definedName name="_17__123Graph_BCHART_8" localSheetId="6" hidden="1">'[13]Employment Data Sectors (wages)'!$W$13:$W$8187</definedName>
    <definedName name="_17__123Graph_BCHART_8" localSheetId="8" hidden="1">'[13]Employment Data Sectors (wages)'!$W$13:$W$8187</definedName>
    <definedName name="_17__123Graph_BCHART_8" localSheetId="11" hidden="1">'[13]Employment Data Sectors (wages)'!$W$13:$W$8187</definedName>
    <definedName name="_17__123Graph_BCHART_8" localSheetId="12" hidden="1">'[13]Employment Data Sectors (wages)'!$W$13:$W$8187</definedName>
    <definedName name="_17__123Graph_BCHART_8" localSheetId="13" hidden="1">'[13]Employment Data Sectors (wages)'!$W$13:$W$8187</definedName>
    <definedName name="_17__123Graph_BCHART_8" localSheetId="14" hidden="1">'[13]Employment Data Sectors (wages)'!$W$13:$W$8187</definedName>
    <definedName name="_17__123Graph_BCHART_8" hidden="1">'[14]Employment Data Sectors (wages)'!$W$13:$W$8187</definedName>
    <definedName name="_18__123Graph_ACHART_6" hidden="1">'[10]Employment Data Sectors (wages)'!$Y$49:$Y$8103</definedName>
    <definedName name="_18__123Graph_BCHART_8" localSheetId="18" hidden="1">'[11]Employment Data Sectors (wages)'!$W$13:$W$8187</definedName>
    <definedName name="_18__123Graph_BCHART_8" localSheetId="19" hidden="1">'[11]Employment Data Sectors (wages)'!$W$13:$W$8187</definedName>
    <definedName name="_18__123Graph_BCHART_8" localSheetId="5" hidden="1">'[11]Employment Data Sectors (wages)'!$W$13:$W$8187</definedName>
    <definedName name="_18__123Graph_BCHART_8" localSheetId="6" hidden="1">'[11]Employment Data Sectors (wages)'!$W$13:$W$8187</definedName>
    <definedName name="_18__123Graph_BCHART_8" localSheetId="8" hidden="1">'[11]Employment Data Sectors (wages)'!$W$13:$W$8187</definedName>
    <definedName name="_18__123Graph_BCHART_8" localSheetId="11" hidden="1">'[11]Employment Data Sectors (wages)'!$W$13:$W$8187</definedName>
    <definedName name="_18__123Graph_BCHART_8" localSheetId="12" hidden="1">'[11]Employment Data Sectors (wages)'!$W$13:$W$8187</definedName>
    <definedName name="_18__123Graph_BCHART_8" localSheetId="13" hidden="1">'[11]Employment Data Sectors (wages)'!$W$13:$W$8187</definedName>
    <definedName name="_18__123Graph_BCHART_8" localSheetId="14" hidden="1">'[11]Employment Data Sectors (wages)'!$W$13:$W$8187</definedName>
    <definedName name="_18__123Graph_BCHART_8" hidden="1">'[12]Employment Data Sectors (wages)'!$W$13:$W$8187</definedName>
    <definedName name="_18__123Graph_CCHART_1" localSheetId="18" hidden="1">'[13]Employment Data Sectors (wages)'!$C$8173:$C$8184</definedName>
    <definedName name="_18__123Graph_CCHART_1" localSheetId="19" hidden="1">'[13]Employment Data Sectors (wages)'!$C$8173:$C$8184</definedName>
    <definedName name="_18__123Graph_CCHART_1" localSheetId="5" hidden="1">'[13]Employment Data Sectors (wages)'!$C$8173:$C$8184</definedName>
    <definedName name="_18__123Graph_CCHART_1" localSheetId="6" hidden="1">'[13]Employment Data Sectors (wages)'!$C$8173:$C$8184</definedName>
    <definedName name="_18__123Graph_CCHART_1" localSheetId="8" hidden="1">'[13]Employment Data Sectors (wages)'!$C$8173:$C$8184</definedName>
    <definedName name="_18__123Graph_CCHART_1" localSheetId="11" hidden="1">'[13]Employment Data Sectors (wages)'!$C$8173:$C$8184</definedName>
    <definedName name="_18__123Graph_CCHART_1" localSheetId="12" hidden="1">'[13]Employment Data Sectors (wages)'!$C$8173:$C$8184</definedName>
    <definedName name="_18__123Graph_CCHART_1" localSheetId="13" hidden="1">'[13]Employment Data Sectors (wages)'!$C$8173:$C$8184</definedName>
    <definedName name="_18__123Graph_CCHART_1" localSheetId="14" hidden="1">'[13]Employment Data Sectors (wages)'!$C$8173:$C$8184</definedName>
    <definedName name="_18__123Graph_CCHART_1" hidden="1">'[14]Employment Data Sectors (wages)'!$C$8173:$C$8184</definedName>
    <definedName name="_19__123Graph_CCHART_1" localSheetId="18" hidden="1">'[11]Employment Data Sectors (wages)'!$C$8173:$C$8184</definedName>
    <definedName name="_19__123Graph_CCHART_1" localSheetId="19" hidden="1">'[11]Employment Data Sectors (wages)'!$C$8173:$C$8184</definedName>
    <definedName name="_19__123Graph_CCHART_1" localSheetId="5" hidden="1">'[11]Employment Data Sectors (wages)'!$C$8173:$C$8184</definedName>
    <definedName name="_19__123Graph_CCHART_1" localSheetId="6" hidden="1">'[11]Employment Data Sectors (wages)'!$C$8173:$C$8184</definedName>
    <definedName name="_19__123Graph_CCHART_1" localSheetId="8" hidden="1">'[11]Employment Data Sectors (wages)'!$C$8173:$C$8184</definedName>
    <definedName name="_19__123Graph_CCHART_1" localSheetId="11" hidden="1">'[11]Employment Data Sectors (wages)'!$C$8173:$C$8184</definedName>
    <definedName name="_19__123Graph_CCHART_1" localSheetId="12" hidden="1">'[11]Employment Data Sectors (wages)'!$C$8173:$C$8184</definedName>
    <definedName name="_19__123Graph_CCHART_1" localSheetId="13" hidden="1">'[11]Employment Data Sectors (wages)'!$C$8173:$C$8184</definedName>
    <definedName name="_19__123Graph_CCHART_1" localSheetId="14" hidden="1">'[11]Employment Data Sectors (wages)'!$C$8173:$C$8184</definedName>
    <definedName name="_19__123Graph_CCHART_1" hidden="1">'[12]Employment Data Sectors (wages)'!$C$8173:$C$8184</definedName>
    <definedName name="_19__123Graph_CCHART_2" localSheetId="18" hidden="1">'[13]Employment Data Sectors (wages)'!$C$8173:$C$8184</definedName>
    <definedName name="_19__123Graph_CCHART_2" localSheetId="19" hidden="1">'[13]Employment Data Sectors (wages)'!$C$8173:$C$8184</definedName>
    <definedName name="_19__123Graph_CCHART_2" localSheetId="5" hidden="1">'[13]Employment Data Sectors (wages)'!$C$8173:$C$8184</definedName>
    <definedName name="_19__123Graph_CCHART_2" localSheetId="6" hidden="1">'[13]Employment Data Sectors (wages)'!$C$8173:$C$8184</definedName>
    <definedName name="_19__123Graph_CCHART_2" localSheetId="8" hidden="1">'[13]Employment Data Sectors (wages)'!$C$8173:$C$8184</definedName>
    <definedName name="_19__123Graph_CCHART_2" localSheetId="11" hidden="1">'[13]Employment Data Sectors (wages)'!$C$8173:$C$8184</definedName>
    <definedName name="_19__123Graph_CCHART_2" localSheetId="12" hidden="1">'[13]Employment Data Sectors (wages)'!$C$8173:$C$8184</definedName>
    <definedName name="_19__123Graph_CCHART_2" localSheetId="13" hidden="1">'[13]Employment Data Sectors (wages)'!$C$8173:$C$8184</definedName>
    <definedName name="_19__123Graph_CCHART_2" localSheetId="14" hidden="1">'[13]Employment Data Sectors (wages)'!$C$8173:$C$8184</definedName>
    <definedName name="_19__123Graph_CCHART_2" hidden="1">'[14]Employment Data Sectors (wages)'!$C$8173:$C$8184</definedName>
    <definedName name="_2__123Graph_ACHART_1" localSheetId="18" hidden="1">'[13]Employment Data Sectors (wages)'!$A$8173:$A$8184</definedName>
    <definedName name="_2__123Graph_ACHART_1" localSheetId="19" hidden="1">'[13]Employment Data Sectors (wages)'!$A$8173:$A$8184</definedName>
    <definedName name="_2__123Graph_ACHART_1" localSheetId="5" hidden="1">'[13]Employment Data Sectors (wages)'!$A$8173:$A$8184</definedName>
    <definedName name="_2__123Graph_ACHART_1" localSheetId="6" hidden="1">'[13]Employment Data Sectors (wages)'!$A$8173:$A$8184</definedName>
    <definedName name="_2__123Graph_ACHART_1" localSheetId="8" hidden="1">'[13]Employment Data Sectors (wages)'!$A$8173:$A$8184</definedName>
    <definedName name="_2__123Graph_ACHART_1" localSheetId="11" hidden="1">'[13]Employment Data Sectors (wages)'!$A$8173:$A$8184</definedName>
    <definedName name="_2__123Graph_ACHART_1" localSheetId="12" hidden="1">'[13]Employment Data Sectors (wages)'!$A$8173:$A$8184</definedName>
    <definedName name="_2__123Graph_ACHART_1" localSheetId="13" hidden="1">'[13]Employment Data Sectors (wages)'!$A$8173:$A$8184</definedName>
    <definedName name="_2__123Graph_ACHART_1" localSheetId="14" hidden="1">'[13]Employment Data Sectors (wages)'!$A$8173:$A$8184</definedName>
    <definedName name="_2__123Graph_ACHART_1" hidden="1">'[14]Employment Data Sectors (wages)'!$A$8173:$A$8184</definedName>
    <definedName name="_20__123Graph_ACHART_7" hidden="1">'[10]Employment Data Sectors (wages)'!$Y$8175:$Y$8186</definedName>
    <definedName name="_20__123Graph_CCHART_2" localSheetId="18" hidden="1">'[11]Employment Data Sectors (wages)'!$C$8173:$C$8184</definedName>
    <definedName name="_20__123Graph_CCHART_2" localSheetId="19" hidden="1">'[11]Employment Data Sectors (wages)'!$C$8173:$C$8184</definedName>
    <definedName name="_20__123Graph_CCHART_2" localSheetId="5" hidden="1">'[11]Employment Data Sectors (wages)'!$C$8173:$C$8184</definedName>
    <definedName name="_20__123Graph_CCHART_2" localSheetId="6" hidden="1">'[11]Employment Data Sectors (wages)'!$C$8173:$C$8184</definedName>
    <definedName name="_20__123Graph_CCHART_2" localSheetId="8" hidden="1">'[11]Employment Data Sectors (wages)'!$C$8173:$C$8184</definedName>
    <definedName name="_20__123Graph_CCHART_2" localSheetId="11" hidden="1">'[11]Employment Data Sectors (wages)'!$C$8173:$C$8184</definedName>
    <definedName name="_20__123Graph_CCHART_2" localSheetId="12" hidden="1">'[11]Employment Data Sectors (wages)'!$C$8173:$C$8184</definedName>
    <definedName name="_20__123Graph_CCHART_2" localSheetId="13" hidden="1">'[11]Employment Data Sectors (wages)'!$C$8173:$C$8184</definedName>
    <definedName name="_20__123Graph_CCHART_2" localSheetId="14" hidden="1">'[11]Employment Data Sectors (wages)'!$C$8173:$C$8184</definedName>
    <definedName name="_20__123Graph_CCHART_2" hidden="1">'[12]Employment Data Sectors (wages)'!$C$8173:$C$8184</definedName>
    <definedName name="_20__123Graph_CCHART_3" localSheetId="18" hidden="1">'[13]Employment Data Sectors (wages)'!$C$11:$C$8185</definedName>
    <definedName name="_20__123Graph_CCHART_3" localSheetId="19" hidden="1">'[13]Employment Data Sectors (wages)'!$C$11:$C$8185</definedName>
    <definedName name="_20__123Graph_CCHART_3" localSheetId="5" hidden="1">'[13]Employment Data Sectors (wages)'!$C$11:$C$8185</definedName>
    <definedName name="_20__123Graph_CCHART_3" localSheetId="6" hidden="1">'[13]Employment Data Sectors (wages)'!$C$11:$C$8185</definedName>
    <definedName name="_20__123Graph_CCHART_3" localSheetId="8" hidden="1">'[13]Employment Data Sectors (wages)'!$C$11:$C$8185</definedName>
    <definedName name="_20__123Graph_CCHART_3" localSheetId="11" hidden="1">'[13]Employment Data Sectors (wages)'!$C$11:$C$8185</definedName>
    <definedName name="_20__123Graph_CCHART_3" localSheetId="12" hidden="1">'[13]Employment Data Sectors (wages)'!$C$11:$C$8185</definedName>
    <definedName name="_20__123Graph_CCHART_3" localSheetId="13" hidden="1">'[13]Employment Data Sectors (wages)'!$C$11:$C$8185</definedName>
    <definedName name="_20__123Graph_CCHART_3" localSheetId="14" hidden="1">'[13]Employment Data Sectors (wages)'!$C$11:$C$8185</definedName>
    <definedName name="_20__123Graph_CCHART_3" hidden="1">'[14]Employment Data Sectors (wages)'!$C$11:$C$8185</definedName>
    <definedName name="_21__123Graph_CCHART_3" localSheetId="18" hidden="1">'[11]Employment Data Sectors (wages)'!$C$11:$C$8185</definedName>
    <definedName name="_21__123Graph_CCHART_3" localSheetId="19" hidden="1">'[11]Employment Data Sectors (wages)'!$C$11:$C$8185</definedName>
    <definedName name="_21__123Graph_CCHART_3" localSheetId="5" hidden="1">'[11]Employment Data Sectors (wages)'!$C$11:$C$8185</definedName>
    <definedName name="_21__123Graph_CCHART_3" localSheetId="6" hidden="1">'[11]Employment Data Sectors (wages)'!$C$11:$C$8185</definedName>
    <definedName name="_21__123Graph_CCHART_3" localSheetId="8" hidden="1">'[11]Employment Data Sectors (wages)'!$C$11:$C$8185</definedName>
    <definedName name="_21__123Graph_CCHART_3" localSheetId="11" hidden="1">'[11]Employment Data Sectors (wages)'!$C$11:$C$8185</definedName>
    <definedName name="_21__123Graph_CCHART_3" localSheetId="12" hidden="1">'[11]Employment Data Sectors (wages)'!$C$11:$C$8185</definedName>
    <definedName name="_21__123Graph_CCHART_3" localSheetId="13" hidden="1">'[11]Employment Data Sectors (wages)'!$C$11:$C$8185</definedName>
    <definedName name="_21__123Graph_CCHART_3" localSheetId="14" hidden="1">'[11]Employment Data Sectors (wages)'!$C$11:$C$8185</definedName>
    <definedName name="_21__123Graph_CCHART_3" hidden="1">'[12]Employment Data Sectors (wages)'!$C$11:$C$8185</definedName>
    <definedName name="_21__123Graph_CCHART_4" localSheetId="18" hidden="1">'[13]Employment Data Sectors (wages)'!$C$12:$C$23</definedName>
    <definedName name="_21__123Graph_CCHART_4" localSheetId="19" hidden="1">'[13]Employment Data Sectors (wages)'!$C$12:$C$23</definedName>
    <definedName name="_21__123Graph_CCHART_4" localSheetId="5" hidden="1">'[13]Employment Data Sectors (wages)'!$C$12:$C$23</definedName>
    <definedName name="_21__123Graph_CCHART_4" localSheetId="6" hidden="1">'[13]Employment Data Sectors (wages)'!$C$12:$C$23</definedName>
    <definedName name="_21__123Graph_CCHART_4" localSheetId="8" hidden="1">'[13]Employment Data Sectors (wages)'!$C$12:$C$23</definedName>
    <definedName name="_21__123Graph_CCHART_4" localSheetId="11" hidden="1">'[13]Employment Data Sectors (wages)'!$C$12:$C$23</definedName>
    <definedName name="_21__123Graph_CCHART_4" localSheetId="12" hidden="1">'[13]Employment Data Sectors (wages)'!$C$12:$C$23</definedName>
    <definedName name="_21__123Graph_CCHART_4" localSheetId="13" hidden="1">'[13]Employment Data Sectors (wages)'!$C$12:$C$23</definedName>
    <definedName name="_21__123Graph_CCHART_4" localSheetId="14" hidden="1">'[13]Employment Data Sectors (wages)'!$C$12:$C$23</definedName>
    <definedName name="_21__123Graph_CCHART_4" hidden="1">'[14]Employment Data Sectors (wages)'!$C$12:$C$23</definedName>
    <definedName name="_22__123Graph_ACHART_8" hidden="1">'[10]Employment Data Sectors (wages)'!$W$8175:$W$8186</definedName>
    <definedName name="_22__123Graph_CCHART_4" localSheetId="18" hidden="1">'[11]Employment Data Sectors (wages)'!$C$12:$C$23</definedName>
    <definedName name="_22__123Graph_CCHART_4" localSheetId="19" hidden="1">'[11]Employment Data Sectors (wages)'!$C$12:$C$23</definedName>
    <definedName name="_22__123Graph_CCHART_4" localSheetId="5" hidden="1">'[11]Employment Data Sectors (wages)'!$C$12:$C$23</definedName>
    <definedName name="_22__123Graph_CCHART_4" localSheetId="6" hidden="1">'[11]Employment Data Sectors (wages)'!$C$12:$C$23</definedName>
    <definedName name="_22__123Graph_CCHART_4" localSheetId="8" hidden="1">'[11]Employment Data Sectors (wages)'!$C$12:$C$23</definedName>
    <definedName name="_22__123Graph_CCHART_4" localSheetId="11" hidden="1">'[11]Employment Data Sectors (wages)'!$C$12:$C$23</definedName>
    <definedName name="_22__123Graph_CCHART_4" localSheetId="12" hidden="1">'[11]Employment Data Sectors (wages)'!$C$12:$C$23</definedName>
    <definedName name="_22__123Graph_CCHART_4" localSheetId="13" hidden="1">'[11]Employment Data Sectors (wages)'!$C$12:$C$23</definedName>
    <definedName name="_22__123Graph_CCHART_4" localSheetId="14" hidden="1">'[11]Employment Data Sectors (wages)'!$C$12:$C$23</definedName>
    <definedName name="_22__123Graph_CCHART_4" hidden="1">'[12]Employment Data Sectors (wages)'!$C$12:$C$23</definedName>
    <definedName name="_22__123Graph_CCHART_5" localSheetId="18" hidden="1">'[13]Employment Data Sectors (wages)'!$C$24:$C$35</definedName>
    <definedName name="_22__123Graph_CCHART_5" localSheetId="19" hidden="1">'[13]Employment Data Sectors (wages)'!$C$24:$C$35</definedName>
    <definedName name="_22__123Graph_CCHART_5" localSheetId="5" hidden="1">'[13]Employment Data Sectors (wages)'!$C$24:$C$35</definedName>
    <definedName name="_22__123Graph_CCHART_5" localSheetId="6" hidden="1">'[13]Employment Data Sectors (wages)'!$C$24:$C$35</definedName>
    <definedName name="_22__123Graph_CCHART_5" localSheetId="8" hidden="1">'[13]Employment Data Sectors (wages)'!$C$24:$C$35</definedName>
    <definedName name="_22__123Graph_CCHART_5" localSheetId="11" hidden="1">'[13]Employment Data Sectors (wages)'!$C$24:$C$35</definedName>
    <definedName name="_22__123Graph_CCHART_5" localSheetId="12" hidden="1">'[13]Employment Data Sectors (wages)'!$C$24:$C$35</definedName>
    <definedName name="_22__123Graph_CCHART_5" localSheetId="13" hidden="1">'[13]Employment Data Sectors (wages)'!$C$24:$C$35</definedName>
    <definedName name="_22__123Graph_CCHART_5" localSheetId="14" hidden="1">'[13]Employment Data Sectors (wages)'!$C$24:$C$35</definedName>
    <definedName name="_22__123Graph_CCHART_5" hidden="1">'[14]Employment Data Sectors (wages)'!$C$24:$C$35</definedName>
    <definedName name="_23__123Graph_CCHART_5" localSheetId="18" hidden="1">'[11]Employment Data Sectors (wages)'!$C$24:$C$35</definedName>
    <definedName name="_23__123Graph_CCHART_5" localSheetId="19" hidden="1">'[11]Employment Data Sectors (wages)'!$C$24:$C$35</definedName>
    <definedName name="_23__123Graph_CCHART_5" localSheetId="5" hidden="1">'[11]Employment Data Sectors (wages)'!$C$24:$C$35</definedName>
    <definedName name="_23__123Graph_CCHART_5" localSheetId="6" hidden="1">'[11]Employment Data Sectors (wages)'!$C$24:$C$35</definedName>
    <definedName name="_23__123Graph_CCHART_5" localSheetId="8" hidden="1">'[11]Employment Data Sectors (wages)'!$C$24:$C$35</definedName>
    <definedName name="_23__123Graph_CCHART_5" localSheetId="11" hidden="1">'[11]Employment Data Sectors (wages)'!$C$24:$C$35</definedName>
    <definedName name="_23__123Graph_CCHART_5" localSheetId="12" hidden="1">'[11]Employment Data Sectors (wages)'!$C$24:$C$35</definedName>
    <definedName name="_23__123Graph_CCHART_5" localSheetId="13" hidden="1">'[11]Employment Data Sectors (wages)'!$C$24:$C$35</definedName>
    <definedName name="_23__123Graph_CCHART_5" localSheetId="14" hidden="1">'[11]Employment Data Sectors (wages)'!$C$24:$C$35</definedName>
    <definedName name="_23__123Graph_CCHART_5" hidden="1">'[12]Employment Data Sectors (wages)'!$C$24:$C$35</definedName>
    <definedName name="_23__123Graph_CCHART_6" localSheetId="18" hidden="1">'[13]Employment Data Sectors (wages)'!$U$49:$U$8103</definedName>
    <definedName name="_23__123Graph_CCHART_6" localSheetId="19" hidden="1">'[13]Employment Data Sectors (wages)'!$U$49:$U$8103</definedName>
    <definedName name="_23__123Graph_CCHART_6" localSheetId="5" hidden="1">'[13]Employment Data Sectors (wages)'!$U$49:$U$8103</definedName>
    <definedName name="_23__123Graph_CCHART_6" localSheetId="6" hidden="1">'[13]Employment Data Sectors (wages)'!$U$49:$U$8103</definedName>
    <definedName name="_23__123Graph_CCHART_6" localSheetId="8" hidden="1">'[13]Employment Data Sectors (wages)'!$U$49:$U$8103</definedName>
    <definedName name="_23__123Graph_CCHART_6" localSheetId="11" hidden="1">'[13]Employment Data Sectors (wages)'!$U$49:$U$8103</definedName>
    <definedName name="_23__123Graph_CCHART_6" localSheetId="12" hidden="1">'[13]Employment Data Sectors (wages)'!$U$49:$U$8103</definedName>
    <definedName name="_23__123Graph_CCHART_6" localSheetId="13" hidden="1">'[13]Employment Data Sectors (wages)'!$U$49:$U$8103</definedName>
    <definedName name="_23__123Graph_CCHART_6" localSheetId="14" hidden="1">'[13]Employment Data Sectors (wages)'!$U$49:$U$8103</definedName>
    <definedName name="_23__123Graph_CCHART_6" hidden="1">'[14]Employment Data Sectors (wages)'!$U$49:$U$8103</definedName>
    <definedName name="_24__123Graph_BCHART_1" hidden="1">'[10]Employment Data Sectors (wages)'!$B$8173:$B$8184</definedName>
    <definedName name="_24__123Graph_CCHART_6" localSheetId="18" hidden="1">'[11]Employment Data Sectors (wages)'!$U$49:$U$8103</definedName>
    <definedName name="_24__123Graph_CCHART_6" localSheetId="19" hidden="1">'[11]Employment Data Sectors (wages)'!$U$49:$U$8103</definedName>
    <definedName name="_24__123Graph_CCHART_6" localSheetId="5" hidden="1">'[11]Employment Data Sectors (wages)'!$U$49:$U$8103</definedName>
    <definedName name="_24__123Graph_CCHART_6" localSheetId="6" hidden="1">'[11]Employment Data Sectors (wages)'!$U$49:$U$8103</definedName>
    <definedName name="_24__123Graph_CCHART_6" localSheetId="8" hidden="1">'[11]Employment Data Sectors (wages)'!$U$49:$U$8103</definedName>
    <definedName name="_24__123Graph_CCHART_6" localSheetId="11" hidden="1">'[11]Employment Data Sectors (wages)'!$U$49:$U$8103</definedName>
    <definedName name="_24__123Graph_CCHART_6" localSheetId="12" hidden="1">'[11]Employment Data Sectors (wages)'!$U$49:$U$8103</definedName>
    <definedName name="_24__123Graph_CCHART_6" localSheetId="13" hidden="1">'[11]Employment Data Sectors (wages)'!$U$49:$U$8103</definedName>
    <definedName name="_24__123Graph_CCHART_6" localSheetId="14" hidden="1">'[11]Employment Data Sectors (wages)'!$U$49:$U$8103</definedName>
    <definedName name="_24__123Graph_CCHART_6" hidden="1">'[12]Employment Data Sectors (wages)'!$U$49:$U$8103</definedName>
    <definedName name="_24__123Graph_CCHART_7" localSheetId="18" hidden="1">'[13]Employment Data Sectors (wages)'!$Y$14:$Y$25</definedName>
    <definedName name="_24__123Graph_CCHART_7" localSheetId="19" hidden="1">'[13]Employment Data Sectors (wages)'!$Y$14:$Y$25</definedName>
    <definedName name="_24__123Graph_CCHART_7" localSheetId="5" hidden="1">'[13]Employment Data Sectors (wages)'!$Y$14:$Y$25</definedName>
    <definedName name="_24__123Graph_CCHART_7" localSheetId="6" hidden="1">'[13]Employment Data Sectors (wages)'!$Y$14:$Y$25</definedName>
    <definedName name="_24__123Graph_CCHART_7" localSheetId="8" hidden="1">'[13]Employment Data Sectors (wages)'!$Y$14:$Y$25</definedName>
    <definedName name="_24__123Graph_CCHART_7" localSheetId="11" hidden="1">'[13]Employment Data Sectors (wages)'!$Y$14:$Y$25</definedName>
    <definedName name="_24__123Graph_CCHART_7" localSheetId="12" hidden="1">'[13]Employment Data Sectors (wages)'!$Y$14:$Y$25</definedName>
    <definedName name="_24__123Graph_CCHART_7" localSheetId="13" hidden="1">'[13]Employment Data Sectors (wages)'!$Y$14:$Y$25</definedName>
    <definedName name="_24__123Graph_CCHART_7" localSheetId="14" hidden="1">'[13]Employment Data Sectors (wages)'!$Y$14:$Y$25</definedName>
    <definedName name="_24__123Graph_CCHART_7" hidden="1">'[14]Employment Data Sectors (wages)'!$Y$14:$Y$25</definedName>
    <definedName name="_25__123Graph_CCHART_7" localSheetId="18" hidden="1">'[11]Employment Data Sectors (wages)'!$Y$14:$Y$25</definedName>
    <definedName name="_25__123Graph_CCHART_7" localSheetId="19" hidden="1">'[11]Employment Data Sectors (wages)'!$Y$14:$Y$25</definedName>
    <definedName name="_25__123Graph_CCHART_7" localSheetId="5" hidden="1">'[11]Employment Data Sectors (wages)'!$Y$14:$Y$25</definedName>
    <definedName name="_25__123Graph_CCHART_7" localSheetId="6" hidden="1">'[11]Employment Data Sectors (wages)'!$Y$14:$Y$25</definedName>
    <definedName name="_25__123Graph_CCHART_7" localSheetId="8" hidden="1">'[11]Employment Data Sectors (wages)'!$Y$14:$Y$25</definedName>
    <definedName name="_25__123Graph_CCHART_7" localSheetId="11" hidden="1">'[11]Employment Data Sectors (wages)'!$Y$14:$Y$25</definedName>
    <definedName name="_25__123Graph_CCHART_7" localSheetId="12" hidden="1">'[11]Employment Data Sectors (wages)'!$Y$14:$Y$25</definedName>
    <definedName name="_25__123Graph_CCHART_7" localSheetId="13" hidden="1">'[11]Employment Data Sectors (wages)'!$Y$14:$Y$25</definedName>
    <definedName name="_25__123Graph_CCHART_7" localSheetId="14" hidden="1">'[11]Employment Data Sectors (wages)'!$Y$14:$Y$25</definedName>
    <definedName name="_25__123Graph_CCHART_7" hidden="1">'[12]Employment Data Sectors (wages)'!$Y$14:$Y$25</definedName>
    <definedName name="_25__123Graph_CCHART_8" localSheetId="18" hidden="1">'[13]Employment Data Sectors (wages)'!$W$14:$W$25</definedName>
    <definedName name="_25__123Graph_CCHART_8" localSheetId="19" hidden="1">'[13]Employment Data Sectors (wages)'!$W$14:$W$25</definedName>
    <definedName name="_25__123Graph_CCHART_8" localSheetId="5" hidden="1">'[13]Employment Data Sectors (wages)'!$W$14:$W$25</definedName>
    <definedName name="_25__123Graph_CCHART_8" localSheetId="6" hidden="1">'[13]Employment Data Sectors (wages)'!$W$14:$W$25</definedName>
    <definedName name="_25__123Graph_CCHART_8" localSheetId="8" hidden="1">'[13]Employment Data Sectors (wages)'!$W$14:$W$25</definedName>
    <definedName name="_25__123Graph_CCHART_8" localSheetId="11" hidden="1">'[13]Employment Data Sectors (wages)'!$W$14:$W$25</definedName>
    <definedName name="_25__123Graph_CCHART_8" localSheetId="12" hidden="1">'[13]Employment Data Sectors (wages)'!$W$14:$W$25</definedName>
    <definedName name="_25__123Graph_CCHART_8" localSheetId="13" hidden="1">'[13]Employment Data Sectors (wages)'!$W$14:$W$25</definedName>
    <definedName name="_25__123Graph_CCHART_8" localSheetId="14" hidden="1">'[13]Employment Data Sectors (wages)'!$W$14:$W$25</definedName>
    <definedName name="_25__123Graph_CCHART_8" hidden="1">'[14]Employment Data Sectors (wages)'!$W$14:$W$25</definedName>
    <definedName name="_26__123Graph_BCHART_2" hidden="1">'[10]Employment Data Sectors (wages)'!$B$8173:$B$8184</definedName>
    <definedName name="_26__123Graph_CCHART_8" localSheetId="18" hidden="1">'[11]Employment Data Sectors (wages)'!$W$14:$W$25</definedName>
    <definedName name="_26__123Graph_CCHART_8" localSheetId="19" hidden="1">'[11]Employment Data Sectors (wages)'!$W$14:$W$25</definedName>
    <definedName name="_26__123Graph_CCHART_8" localSheetId="5" hidden="1">'[11]Employment Data Sectors (wages)'!$W$14:$W$25</definedName>
    <definedName name="_26__123Graph_CCHART_8" localSheetId="6" hidden="1">'[11]Employment Data Sectors (wages)'!$W$14:$W$25</definedName>
    <definedName name="_26__123Graph_CCHART_8" localSheetId="8" hidden="1">'[11]Employment Data Sectors (wages)'!$W$14:$W$25</definedName>
    <definedName name="_26__123Graph_CCHART_8" localSheetId="11" hidden="1">'[11]Employment Data Sectors (wages)'!$W$14:$W$25</definedName>
    <definedName name="_26__123Graph_CCHART_8" localSheetId="12" hidden="1">'[11]Employment Data Sectors (wages)'!$W$14:$W$25</definedName>
    <definedName name="_26__123Graph_CCHART_8" localSheetId="13" hidden="1">'[11]Employment Data Sectors (wages)'!$W$14:$W$25</definedName>
    <definedName name="_26__123Graph_CCHART_8" localSheetId="14" hidden="1">'[11]Employment Data Sectors (wages)'!$W$14:$W$25</definedName>
    <definedName name="_26__123Graph_CCHART_8" hidden="1">'[12]Employment Data Sectors (wages)'!$W$14:$W$25</definedName>
    <definedName name="_26__123Graph_DCHART_7" localSheetId="18" hidden="1">'[13]Employment Data Sectors (wages)'!$Y$26:$Y$37</definedName>
    <definedName name="_26__123Graph_DCHART_7" localSheetId="19" hidden="1">'[13]Employment Data Sectors (wages)'!$Y$26:$Y$37</definedName>
    <definedName name="_26__123Graph_DCHART_7" localSheetId="5" hidden="1">'[13]Employment Data Sectors (wages)'!$Y$26:$Y$37</definedName>
    <definedName name="_26__123Graph_DCHART_7" localSheetId="6" hidden="1">'[13]Employment Data Sectors (wages)'!$Y$26:$Y$37</definedName>
    <definedName name="_26__123Graph_DCHART_7" localSheetId="8" hidden="1">'[13]Employment Data Sectors (wages)'!$Y$26:$Y$37</definedName>
    <definedName name="_26__123Graph_DCHART_7" localSheetId="11" hidden="1">'[13]Employment Data Sectors (wages)'!$Y$26:$Y$37</definedName>
    <definedName name="_26__123Graph_DCHART_7" localSheetId="12" hidden="1">'[13]Employment Data Sectors (wages)'!$Y$26:$Y$37</definedName>
    <definedName name="_26__123Graph_DCHART_7" localSheetId="13" hidden="1">'[13]Employment Data Sectors (wages)'!$Y$26:$Y$37</definedName>
    <definedName name="_26__123Graph_DCHART_7" localSheetId="14" hidden="1">'[13]Employment Data Sectors (wages)'!$Y$26:$Y$37</definedName>
    <definedName name="_26__123Graph_DCHART_7" hidden="1">'[14]Employment Data Sectors (wages)'!$Y$26:$Y$37</definedName>
    <definedName name="_27__123Graph_DCHART_7" localSheetId="18" hidden="1">'[11]Employment Data Sectors (wages)'!$Y$26:$Y$37</definedName>
    <definedName name="_27__123Graph_DCHART_7" localSheetId="19" hidden="1">'[11]Employment Data Sectors (wages)'!$Y$26:$Y$37</definedName>
    <definedName name="_27__123Graph_DCHART_7" localSheetId="5" hidden="1">'[11]Employment Data Sectors (wages)'!$Y$26:$Y$37</definedName>
    <definedName name="_27__123Graph_DCHART_7" localSheetId="6" hidden="1">'[11]Employment Data Sectors (wages)'!$Y$26:$Y$37</definedName>
    <definedName name="_27__123Graph_DCHART_7" localSheetId="8" hidden="1">'[11]Employment Data Sectors (wages)'!$Y$26:$Y$37</definedName>
    <definedName name="_27__123Graph_DCHART_7" localSheetId="11" hidden="1">'[11]Employment Data Sectors (wages)'!$Y$26:$Y$37</definedName>
    <definedName name="_27__123Graph_DCHART_7" localSheetId="12" hidden="1">'[11]Employment Data Sectors (wages)'!$Y$26:$Y$37</definedName>
    <definedName name="_27__123Graph_DCHART_7" localSheetId="13" hidden="1">'[11]Employment Data Sectors (wages)'!$Y$26:$Y$37</definedName>
    <definedName name="_27__123Graph_DCHART_7" localSheetId="14" hidden="1">'[11]Employment Data Sectors (wages)'!$Y$26:$Y$37</definedName>
    <definedName name="_27__123Graph_DCHART_7" hidden="1">'[12]Employment Data Sectors (wages)'!$Y$26:$Y$37</definedName>
    <definedName name="_27__123Graph_DCHART_8" localSheetId="18" hidden="1">'[13]Employment Data Sectors (wages)'!$W$26:$W$37</definedName>
    <definedName name="_27__123Graph_DCHART_8" localSheetId="19" hidden="1">'[13]Employment Data Sectors (wages)'!$W$26:$W$37</definedName>
    <definedName name="_27__123Graph_DCHART_8" localSheetId="5" hidden="1">'[13]Employment Data Sectors (wages)'!$W$26:$W$37</definedName>
    <definedName name="_27__123Graph_DCHART_8" localSheetId="6" hidden="1">'[13]Employment Data Sectors (wages)'!$W$26:$W$37</definedName>
    <definedName name="_27__123Graph_DCHART_8" localSheetId="8" hidden="1">'[13]Employment Data Sectors (wages)'!$W$26:$W$37</definedName>
    <definedName name="_27__123Graph_DCHART_8" localSheetId="11" hidden="1">'[13]Employment Data Sectors (wages)'!$W$26:$W$37</definedName>
    <definedName name="_27__123Graph_DCHART_8" localSheetId="12" hidden="1">'[13]Employment Data Sectors (wages)'!$W$26:$W$37</definedName>
    <definedName name="_27__123Graph_DCHART_8" localSheetId="13" hidden="1">'[13]Employment Data Sectors (wages)'!$W$26:$W$37</definedName>
    <definedName name="_27__123Graph_DCHART_8" localSheetId="14" hidden="1">'[13]Employment Data Sectors (wages)'!$W$26:$W$37</definedName>
    <definedName name="_27__123Graph_DCHART_8" hidden="1">'[14]Employment Data Sectors (wages)'!$W$26:$W$37</definedName>
    <definedName name="_28__123Graph_BCHART_3" hidden="1">'[10]Employment Data Sectors (wages)'!$B$11:$B$8185</definedName>
    <definedName name="_28__123Graph_DCHART_8" localSheetId="18" hidden="1">'[11]Employment Data Sectors (wages)'!$W$26:$W$37</definedName>
    <definedName name="_28__123Graph_DCHART_8" localSheetId="19" hidden="1">'[11]Employment Data Sectors (wages)'!$W$26:$W$37</definedName>
    <definedName name="_28__123Graph_DCHART_8" localSheetId="5" hidden="1">'[11]Employment Data Sectors (wages)'!$W$26:$W$37</definedName>
    <definedName name="_28__123Graph_DCHART_8" localSheetId="6" hidden="1">'[11]Employment Data Sectors (wages)'!$W$26:$W$37</definedName>
    <definedName name="_28__123Graph_DCHART_8" localSheetId="8" hidden="1">'[11]Employment Data Sectors (wages)'!$W$26:$W$37</definedName>
    <definedName name="_28__123Graph_DCHART_8" localSheetId="11" hidden="1">'[11]Employment Data Sectors (wages)'!$W$26:$W$37</definedName>
    <definedName name="_28__123Graph_DCHART_8" localSheetId="12" hidden="1">'[11]Employment Data Sectors (wages)'!$W$26:$W$37</definedName>
    <definedName name="_28__123Graph_DCHART_8" localSheetId="13" hidden="1">'[11]Employment Data Sectors (wages)'!$W$26:$W$37</definedName>
    <definedName name="_28__123Graph_DCHART_8" localSheetId="14" hidden="1">'[11]Employment Data Sectors (wages)'!$W$26:$W$37</definedName>
    <definedName name="_28__123Graph_DCHART_8" hidden="1">'[12]Employment Data Sectors (wages)'!$W$26:$W$37</definedName>
    <definedName name="_28__123Graph_ECHART_7" localSheetId="18" hidden="1">'[13]Employment Data Sectors (wages)'!$Y$38:$Y$49</definedName>
    <definedName name="_28__123Graph_ECHART_7" localSheetId="19" hidden="1">'[13]Employment Data Sectors (wages)'!$Y$38:$Y$49</definedName>
    <definedName name="_28__123Graph_ECHART_7" localSheetId="5" hidden="1">'[13]Employment Data Sectors (wages)'!$Y$38:$Y$49</definedName>
    <definedName name="_28__123Graph_ECHART_7" localSheetId="6" hidden="1">'[13]Employment Data Sectors (wages)'!$Y$38:$Y$49</definedName>
    <definedName name="_28__123Graph_ECHART_7" localSheetId="8" hidden="1">'[13]Employment Data Sectors (wages)'!$Y$38:$Y$49</definedName>
    <definedName name="_28__123Graph_ECHART_7" localSheetId="11" hidden="1">'[13]Employment Data Sectors (wages)'!$Y$38:$Y$49</definedName>
    <definedName name="_28__123Graph_ECHART_7" localSheetId="12" hidden="1">'[13]Employment Data Sectors (wages)'!$Y$38:$Y$49</definedName>
    <definedName name="_28__123Graph_ECHART_7" localSheetId="13" hidden="1">'[13]Employment Data Sectors (wages)'!$Y$38:$Y$49</definedName>
    <definedName name="_28__123Graph_ECHART_7" localSheetId="14" hidden="1">'[13]Employment Data Sectors (wages)'!$Y$38:$Y$49</definedName>
    <definedName name="_28__123Graph_ECHART_7" hidden="1">'[14]Employment Data Sectors (wages)'!$Y$38:$Y$49</definedName>
    <definedName name="_29__123Graph_ECHART_7" localSheetId="18" hidden="1">'[11]Employment Data Sectors (wages)'!$Y$38:$Y$49</definedName>
    <definedName name="_29__123Graph_ECHART_7" localSheetId="19" hidden="1">'[11]Employment Data Sectors (wages)'!$Y$38:$Y$49</definedName>
    <definedName name="_29__123Graph_ECHART_7" localSheetId="5" hidden="1">'[11]Employment Data Sectors (wages)'!$Y$38:$Y$49</definedName>
    <definedName name="_29__123Graph_ECHART_7" localSheetId="6" hidden="1">'[11]Employment Data Sectors (wages)'!$Y$38:$Y$49</definedName>
    <definedName name="_29__123Graph_ECHART_7" localSheetId="8" hidden="1">'[11]Employment Data Sectors (wages)'!$Y$38:$Y$49</definedName>
    <definedName name="_29__123Graph_ECHART_7" localSheetId="11" hidden="1">'[11]Employment Data Sectors (wages)'!$Y$38:$Y$49</definedName>
    <definedName name="_29__123Graph_ECHART_7" localSheetId="12" hidden="1">'[11]Employment Data Sectors (wages)'!$Y$38:$Y$49</definedName>
    <definedName name="_29__123Graph_ECHART_7" localSheetId="13" hidden="1">'[11]Employment Data Sectors (wages)'!$Y$38:$Y$49</definedName>
    <definedName name="_29__123Graph_ECHART_7" localSheetId="14" hidden="1">'[11]Employment Data Sectors (wages)'!$Y$38:$Y$49</definedName>
    <definedName name="_29__123Graph_ECHART_7" hidden="1">'[12]Employment Data Sectors (wages)'!$Y$38:$Y$49</definedName>
    <definedName name="_29__123Graph_ECHART_8" localSheetId="18" hidden="1">'[13]Employment Data Sectors (wages)'!$H$86:$H$99</definedName>
    <definedName name="_29__123Graph_ECHART_8" localSheetId="19" hidden="1">'[13]Employment Data Sectors (wages)'!$H$86:$H$99</definedName>
    <definedName name="_29__123Graph_ECHART_8" localSheetId="5" hidden="1">'[13]Employment Data Sectors (wages)'!$H$86:$H$99</definedName>
    <definedName name="_29__123Graph_ECHART_8" localSheetId="6" hidden="1">'[13]Employment Data Sectors (wages)'!$H$86:$H$99</definedName>
    <definedName name="_29__123Graph_ECHART_8" localSheetId="8" hidden="1">'[13]Employment Data Sectors (wages)'!$H$86:$H$99</definedName>
    <definedName name="_29__123Graph_ECHART_8" localSheetId="11" hidden="1">'[13]Employment Data Sectors (wages)'!$H$86:$H$99</definedName>
    <definedName name="_29__123Graph_ECHART_8" localSheetId="12" hidden="1">'[13]Employment Data Sectors (wages)'!$H$86:$H$99</definedName>
    <definedName name="_29__123Graph_ECHART_8" localSheetId="13" hidden="1">'[13]Employment Data Sectors (wages)'!$H$86:$H$99</definedName>
    <definedName name="_29__123Graph_ECHART_8" localSheetId="14" hidden="1">'[13]Employment Data Sectors (wages)'!$H$86:$H$99</definedName>
    <definedName name="_29__123Graph_ECHART_8" hidden="1">'[14]Employment Data Sectors (wages)'!$H$86:$H$99</definedName>
    <definedName name="_3__123Graph_ACHART_1" localSheetId="18" hidden="1">'[11]Employment Data Sectors (wages)'!$A$8173:$A$8184</definedName>
    <definedName name="_3__123Graph_ACHART_1" localSheetId="19" hidden="1">'[11]Employment Data Sectors (wages)'!$A$8173:$A$8184</definedName>
    <definedName name="_3__123Graph_ACHART_1" localSheetId="5" hidden="1">'[11]Employment Data Sectors (wages)'!$A$8173:$A$8184</definedName>
    <definedName name="_3__123Graph_ACHART_1" localSheetId="6" hidden="1">'[11]Employment Data Sectors (wages)'!$A$8173:$A$8184</definedName>
    <definedName name="_3__123Graph_ACHART_1" localSheetId="8" hidden="1">'[11]Employment Data Sectors (wages)'!$A$8173:$A$8184</definedName>
    <definedName name="_3__123Graph_ACHART_1" localSheetId="11" hidden="1">'[11]Employment Data Sectors (wages)'!$A$8173:$A$8184</definedName>
    <definedName name="_3__123Graph_ACHART_1" localSheetId="12" hidden="1">'[11]Employment Data Sectors (wages)'!$A$8173:$A$8184</definedName>
    <definedName name="_3__123Graph_ACHART_1" localSheetId="13" hidden="1">'[11]Employment Data Sectors (wages)'!$A$8173:$A$8184</definedName>
    <definedName name="_3__123Graph_ACHART_1" localSheetId="14" hidden="1">'[11]Employment Data Sectors (wages)'!$A$8173:$A$8184</definedName>
    <definedName name="_3__123Graph_ACHART_1" hidden="1">'[12]Employment Data Sectors (wages)'!$A$8173:$A$8184</definedName>
    <definedName name="_3__123Graph_ACHART_2" localSheetId="18" hidden="1">'[13]Employment Data Sectors (wages)'!$A$8173:$A$8184</definedName>
    <definedName name="_3__123Graph_ACHART_2" localSheetId="19" hidden="1">'[13]Employment Data Sectors (wages)'!$A$8173:$A$8184</definedName>
    <definedName name="_3__123Graph_ACHART_2" localSheetId="5" hidden="1">'[13]Employment Data Sectors (wages)'!$A$8173:$A$8184</definedName>
    <definedName name="_3__123Graph_ACHART_2" localSheetId="6" hidden="1">'[13]Employment Data Sectors (wages)'!$A$8173:$A$8184</definedName>
    <definedName name="_3__123Graph_ACHART_2" localSheetId="8" hidden="1">'[13]Employment Data Sectors (wages)'!$A$8173:$A$8184</definedName>
    <definedName name="_3__123Graph_ACHART_2" localSheetId="11" hidden="1">'[13]Employment Data Sectors (wages)'!$A$8173:$A$8184</definedName>
    <definedName name="_3__123Graph_ACHART_2" localSheetId="12" hidden="1">'[13]Employment Data Sectors (wages)'!$A$8173:$A$8184</definedName>
    <definedName name="_3__123Graph_ACHART_2" localSheetId="13" hidden="1">'[13]Employment Data Sectors (wages)'!$A$8173:$A$8184</definedName>
    <definedName name="_3__123Graph_ACHART_2" localSheetId="14" hidden="1">'[13]Employment Data Sectors (wages)'!$A$8173:$A$8184</definedName>
    <definedName name="_3__123Graph_ACHART_2" hidden="1">'[14]Employment Data Sectors (wages)'!$A$8173:$A$8184</definedName>
    <definedName name="_30__123Graph_BCHART_4" hidden="1">'[10]Employment Data Sectors (wages)'!$B$12:$B$23</definedName>
    <definedName name="_30__123Graph_ECHART_8" localSheetId="18" hidden="1">'[11]Employment Data Sectors (wages)'!$H$86:$H$99</definedName>
    <definedName name="_30__123Graph_ECHART_8" localSheetId="19" hidden="1">'[11]Employment Data Sectors (wages)'!$H$86:$H$99</definedName>
    <definedName name="_30__123Graph_ECHART_8" localSheetId="5" hidden="1">'[11]Employment Data Sectors (wages)'!$H$86:$H$99</definedName>
    <definedName name="_30__123Graph_ECHART_8" localSheetId="6" hidden="1">'[11]Employment Data Sectors (wages)'!$H$86:$H$99</definedName>
    <definedName name="_30__123Graph_ECHART_8" localSheetId="8" hidden="1">'[11]Employment Data Sectors (wages)'!$H$86:$H$99</definedName>
    <definedName name="_30__123Graph_ECHART_8" localSheetId="11" hidden="1">'[11]Employment Data Sectors (wages)'!$H$86:$H$99</definedName>
    <definedName name="_30__123Graph_ECHART_8" localSheetId="12" hidden="1">'[11]Employment Data Sectors (wages)'!$H$86:$H$99</definedName>
    <definedName name="_30__123Graph_ECHART_8" localSheetId="13" hidden="1">'[11]Employment Data Sectors (wages)'!$H$86:$H$99</definedName>
    <definedName name="_30__123Graph_ECHART_8" localSheetId="14" hidden="1">'[11]Employment Data Sectors (wages)'!$H$86:$H$99</definedName>
    <definedName name="_30__123Graph_ECHART_8" hidden="1">'[12]Employment Data Sectors (wages)'!$H$86:$H$99</definedName>
    <definedName name="_30__123Graph_FCHART_8" localSheetId="18" hidden="1">'[13]Employment Data Sectors (wages)'!$H$6:$H$17</definedName>
    <definedName name="_30__123Graph_FCHART_8" localSheetId="19" hidden="1">'[13]Employment Data Sectors (wages)'!$H$6:$H$17</definedName>
    <definedName name="_30__123Graph_FCHART_8" localSheetId="5" hidden="1">'[13]Employment Data Sectors (wages)'!$H$6:$H$17</definedName>
    <definedName name="_30__123Graph_FCHART_8" localSheetId="6" hidden="1">'[13]Employment Data Sectors (wages)'!$H$6:$H$17</definedName>
    <definedName name="_30__123Graph_FCHART_8" localSheetId="8" hidden="1">'[13]Employment Data Sectors (wages)'!$H$6:$H$17</definedName>
    <definedName name="_30__123Graph_FCHART_8" localSheetId="11" hidden="1">'[13]Employment Data Sectors (wages)'!$H$6:$H$17</definedName>
    <definedName name="_30__123Graph_FCHART_8" localSheetId="12" hidden="1">'[13]Employment Data Sectors (wages)'!$H$6:$H$17</definedName>
    <definedName name="_30__123Graph_FCHART_8" localSheetId="13" hidden="1">'[13]Employment Data Sectors (wages)'!$H$6:$H$17</definedName>
    <definedName name="_30__123Graph_FCHART_8" localSheetId="14" hidden="1">'[13]Employment Data Sectors (wages)'!$H$6:$H$17</definedName>
    <definedName name="_30__123Graph_FCHART_8" hidden="1">'[14]Employment Data Sectors (wages)'!$H$6:$H$17</definedName>
    <definedName name="_31__123Graph_FCHART_8" localSheetId="18" hidden="1">'[11]Employment Data Sectors (wages)'!$H$6:$H$17</definedName>
    <definedName name="_31__123Graph_FCHART_8" localSheetId="19" hidden="1">'[11]Employment Data Sectors (wages)'!$H$6:$H$17</definedName>
    <definedName name="_31__123Graph_FCHART_8" localSheetId="5" hidden="1">'[11]Employment Data Sectors (wages)'!$H$6:$H$17</definedName>
    <definedName name="_31__123Graph_FCHART_8" localSheetId="6" hidden="1">'[11]Employment Data Sectors (wages)'!$H$6:$H$17</definedName>
    <definedName name="_31__123Graph_FCHART_8" localSheetId="8" hidden="1">'[11]Employment Data Sectors (wages)'!$H$6:$H$17</definedName>
    <definedName name="_31__123Graph_FCHART_8" localSheetId="11" hidden="1">'[11]Employment Data Sectors (wages)'!$H$6:$H$17</definedName>
    <definedName name="_31__123Graph_FCHART_8" localSheetId="12" hidden="1">'[11]Employment Data Sectors (wages)'!$H$6:$H$17</definedName>
    <definedName name="_31__123Graph_FCHART_8" localSheetId="13" hidden="1">'[11]Employment Data Sectors (wages)'!$H$6:$H$17</definedName>
    <definedName name="_31__123Graph_FCHART_8" localSheetId="14" hidden="1">'[11]Employment Data Sectors (wages)'!$H$6:$H$17</definedName>
    <definedName name="_31__123Graph_FCHART_8" hidden="1">'[12]Employment Data Sectors (wages)'!$H$6:$H$17</definedName>
    <definedName name="_32__123Graph_BCHART_5" hidden="1">'[10]Employment Data Sectors (wages)'!$B$24:$B$35</definedName>
    <definedName name="_34__123Graph_BCHART_6" hidden="1">'[10]Employment Data Sectors (wages)'!$AS$49:$AS$8103</definedName>
    <definedName name="_36__123Graph_BCHART_7" hidden="1">'[10]Employment Data Sectors (wages)'!$Y$13:$Y$8187</definedName>
    <definedName name="_38__123Graph_BCHART_8" hidden="1">'[10]Employment Data Sectors (wages)'!$W$13:$W$8187</definedName>
    <definedName name="_4__123Graph_ACHART_2" localSheetId="18" hidden="1">'[11]Employment Data Sectors (wages)'!$A$8173:$A$8184</definedName>
    <definedName name="_4__123Graph_ACHART_2" localSheetId="19" hidden="1">'[11]Employment Data Sectors (wages)'!$A$8173:$A$8184</definedName>
    <definedName name="_4__123Graph_ACHART_2" localSheetId="5" hidden="1">'[11]Employment Data Sectors (wages)'!$A$8173:$A$8184</definedName>
    <definedName name="_4__123Graph_ACHART_2" localSheetId="6" hidden="1">'[11]Employment Data Sectors (wages)'!$A$8173:$A$8184</definedName>
    <definedName name="_4__123Graph_ACHART_2" localSheetId="8" hidden="1">'[11]Employment Data Sectors (wages)'!$A$8173:$A$8184</definedName>
    <definedName name="_4__123Graph_ACHART_2" localSheetId="11" hidden="1">'[11]Employment Data Sectors (wages)'!$A$8173:$A$8184</definedName>
    <definedName name="_4__123Graph_ACHART_2" localSheetId="12" hidden="1">'[11]Employment Data Sectors (wages)'!$A$8173:$A$8184</definedName>
    <definedName name="_4__123Graph_ACHART_2" localSheetId="13" hidden="1">'[11]Employment Data Sectors (wages)'!$A$8173:$A$8184</definedName>
    <definedName name="_4__123Graph_ACHART_2" localSheetId="14" hidden="1">'[11]Employment Data Sectors (wages)'!$A$8173:$A$8184</definedName>
    <definedName name="_4__123Graph_ACHART_2" hidden="1">'[12]Employment Data Sectors (wages)'!$A$8173:$A$8184</definedName>
    <definedName name="_4__123Graph_ACHART_3" localSheetId="18" hidden="1">'[13]Employment Data Sectors (wages)'!$A$11:$A$8185</definedName>
    <definedName name="_4__123Graph_ACHART_3" localSheetId="19" hidden="1">'[13]Employment Data Sectors (wages)'!$A$11:$A$8185</definedName>
    <definedName name="_4__123Graph_ACHART_3" localSheetId="5" hidden="1">'[13]Employment Data Sectors (wages)'!$A$11:$A$8185</definedName>
    <definedName name="_4__123Graph_ACHART_3" localSheetId="6" hidden="1">'[13]Employment Data Sectors (wages)'!$A$11:$A$8185</definedName>
    <definedName name="_4__123Graph_ACHART_3" localSheetId="8" hidden="1">'[13]Employment Data Sectors (wages)'!$A$11:$A$8185</definedName>
    <definedName name="_4__123Graph_ACHART_3" localSheetId="11" hidden="1">'[13]Employment Data Sectors (wages)'!$A$11:$A$8185</definedName>
    <definedName name="_4__123Graph_ACHART_3" localSheetId="12" hidden="1">'[13]Employment Data Sectors (wages)'!$A$11:$A$8185</definedName>
    <definedName name="_4__123Graph_ACHART_3" localSheetId="13" hidden="1">'[13]Employment Data Sectors (wages)'!$A$11:$A$8185</definedName>
    <definedName name="_4__123Graph_ACHART_3" localSheetId="14" hidden="1">'[13]Employment Data Sectors (wages)'!$A$11:$A$8185</definedName>
    <definedName name="_4__123Graph_ACHART_3" hidden="1">'[14]Employment Data Sectors (wages)'!$A$11:$A$8185</definedName>
    <definedName name="_40__123Graph_CCHART_1" hidden="1">'[10]Employment Data Sectors (wages)'!$C$8173:$C$8184</definedName>
    <definedName name="_42__123Graph_CCHART_2" hidden="1">'[10]Employment Data Sectors (wages)'!$C$8173:$C$8184</definedName>
    <definedName name="_44__123Graph_CCHART_3" hidden="1">'[10]Employment Data Sectors (wages)'!$C$11:$C$8185</definedName>
    <definedName name="_46__123Graph_CCHART_4" hidden="1">'[10]Employment Data Sectors (wages)'!$C$12:$C$23</definedName>
    <definedName name="_48__123Graph_CCHART_5" hidden="1">'[10]Employment Data Sectors (wages)'!$C$24:$C$35</definedName>
    <definedName name="_5__123Graph_ACHART_3" localSheetId="18" hidden="1">'[11]Employment Data Sectors (wages)'!$A$11:$A$8185</definedName>
    <definedName name="_5__123Graph_ACHART_3" localSheetId="19" hidden="1">'[11]Employment Data Sectors (wages)'!$A$11:$A$8185</definedName>
    <definedName name="_5__123Graph_ACHART_3" localSheetId="5" hidden="1">'[11]Employment Data Sectors (wages)'!$A$11:$A$8185</definedName>
    <definedName name="_5__123Graph_ACHART_3" localSheetId="6" hidden="1">'[11]Employment Data Sectors (wages)'!$A$11:$A$8185</definedName>
    <definedName name="_5__123Graph_ACHART_3" localSheetId="8" hidden="1">'[11]Employment Data Sectors (wages)'!$A$11:$A$8185</definedName>
    <definedName name="_5__123Graph_ACHART_3" localSheetId="11" hidden="1">'[11]Employment Data Sectors (wages)'!$A$11:$A$8185</definedName>
    <definedName name="_5__123Graph_ACHART_3" localSheetId="12" hidden="1">'[11]Employment Data Sectors (wages)'!$A$11:$A$8185</definedName>
    <definedName name="_5__123Graph_ACHART_3" localSheetId="13" hidden="1">'[11]Employment Data Sectors (wages)'!$A$11:$A$8185</definedName>
    <definedName name="_5__123Graph_ACHART_3" localSheetId="14" hidden="1">'[11]Employment Data Sectors (wages)'!$A$11:$A$8185</definedName>
    <definedName name="_5__123Graph_ACHART_3" hidden="1">'[12]Employment Data Sectors (wages)'!$A$11:$A$8185</definedName>
    <definedName name="_5__123Graph_ACHART_4" localSheetId="18" hidden="1">'[13]Employment Data Sectors (wages)'!$A$12:$A$23</definedName>
    <definedName name="_5__123Graph_ACHART_4" localSheetId="19" hidden="1">'[13]Employment Data Sectors (wages)'!$A$12:$A$23</definedName>
    <definedName name="_5__123Graph_ACHART_4" localSheetId="5" hidden="1">'[13]Employment Data Sectors (wages)'!$A$12:$A$23</definedName>
    <definedName name="_5__123Graph_ACHART_4" localSheetId="6" hidden="1">'[13]Employment Data Sectors (wages)'!$A$12:$A$23</definedName>
    <definedName name="_5__123Graph_ACHART_4" localSheetId="8" hidden="1">'[13]Employment Data Sectors (wages)'!$A$12:$A$23</definedName>
    <definedName name="_5__123Graph_ACHART_4" localSheetId="11" hidden="1">'[13]Employment Data Sectors (wages)'!$A$12:$A$23</definedName>
    <definedName name="_5__123Graph_ACHART_4" localSheetId="12" hidden="1">'[13]Employment Data Sectors (wages)'!$A$12:$A$23</definedName>
    <definedName name="_5__123Graph_ACHART_4" localSheetId="13" hidden="1">'[13]Employment Data Sectors (wages)'!$A$12:$A$23</definedName>
    <definedName name="_5__123Graph_ACHART_4" localSheetId="14" hidden="1">'[13]Employment Data Sectors (wages)'!$A$12:$A$23</definedName>
    <definedName name="_5__123Graph_ACHART_4" hidden="1">'[14]Employment Data Sectors (wages)'!$A$12:$A$23</definedName>
    <definedName name="_50__123Graph_CCHART_6" hidden="1">'[10]Employment Data Sectors (wages)'!$U$49:$U$8103</definedName>
    <definedName name="_52__123Graph_CCHART_7" hidden="1">'[10]Employment Data Sectors (wages)'!$Y$14:$Y$25</definedName>
    <definedName name="_54__123Graph_CCHART_8" hidden="1">'[10]Employment Data Sectors (wages)'!$W$14:$W$25</definedName>
    <definedName name="_56__123Graph_DCHART_7" hidden="1">'[10]Employment Data Sectors (wages)'!$Y$26:$Y$37</definedName>
    <definedName name="_58__123Graph_DCHART_8" hidden="1">'[10]Employment Data Sectors (wages)'!$W$26:$W$37</definedName>
    <definedName name="_6__123Graph_ACHART_4" localSheetId="18" hidden="1">'[11]Employment Data Sectors (wages)'!$A$12:$A$23</definedName>
    <definedName name="_6__123Graph_ACHART_4" localSheetId="19" hidden="1">'[11]Employment Data Sectors (wages)'!$A$12:$A$23</definedName>
    <definedName name="_6__123Graph_ACHART_4" localSheetId="5" hidden="1">'[11]Employment Data Sectors (wages)'!$A$12:$A$23</definedName>
    <definedName name="_6__123Graph_ACHART_4" localSheetId="6" hidden="1">'[11]Employment Data Sectors (wages)'!$A$12:$A$23</definedName>
    <definedName name="_6__123Graph_ACHART_4" localSheetId="8" hidden="1">'[11]Employment Data Sectors (wages)'!$A$12:$A$23</definedName>
    <definedName name="_6__123Graph_ACHART_4" localSheetId="11" hidden="1">'[11]Employment Data Sectors (wages)'!$A$12:$A$23</definedName>
    <definedName name="_6__123Graph_ACHART_4" localSheetId="12" hidden="1">'[11]Employment Data Sectors (wages)'!$A$12:$A$23</definedName>
    <definedName name="_6__123Graph_ACHART_4" localSheetId="13" hidden="1">'[11]Employment Data Sectors (wages)'!$A$12:$A$23</definedName>
    <definedName name="_6__123Graph_ACHART_4" localSheetId="14" hidden="1">'[11]Employment Data Sectors (wages)'!$A$12:$A$23</definedName>
    <definedName name="_6__123Graph_ACHART_4" hidden="1">'[12]Employment Data Sectors (wages)'!$A$12:$A$23</definedName>
    <definedName name="_6__123Graph_ACHART_5" localSheetId="18" hidden="1">'[13]Employment Data Sectors (wages)'!$A$24:$A$35</definedName>
    <definedName name="_6__123Graph_ACHART_5" localSheetId="19" hidden="1">'[13]Employment Data Sectors (wages)'!$A$24:$A$35</definedName>
    <definedName name="_6__123Graph_ACHART_5" localSheetId="5" hidden="1">'[13]Employment Data Sectors (wages)'!$A$24:$A$35</definedName>
    <definedName name="_6__123Graph_ACHART_5" localSheetId="6" hidden="1">'[13]Employment Data Sectors (wages)'!$A$24:$A$35</definedName>
    <definedName name="_6__123Graph_ACHART_5" localSheetId="8" hidden="1">'[13]Employment Data Sectors (wages)'!$A$24:$A$35</definedName>
    <definedName name="_6__123Graph_ACHART_5" localSheetId="11" hidden="1">'[13]Employment Data Sectors (wages)'!$A$24:$A$35</definedName>
    <definedName name="_6__123Graph_ACHART_5" localSheetId="12" hidden="1">'[13]Employment Data Sectors (wages)'!$A$24:$A$35</definedName>
    <definedName name="_6__123Graph_ACHART_5" localSheetId="13" hidden="1">'[13]Employment Data Sectors (wages)'!$A$24:$A$35</definedName>
    <definedName name="_6__123Graph_ACHART_5" localSheetId="14" hidden="1">'[13]Employment Data Sectors (wages)'!$A$24:$A$35</definedName>
    <definedName name="_6__123Graph_ACHART_5" hidden="1">'[14]Employment Data Sectors (wages)'!$A$24:$A$35</definedName>
    <definedName name="_60__123Graph_ECHART_7" hidden="1">'[10]Employment Data Sectors (wages)'!$Y$38:$Y$49</definedName>
    <definedName name="_62__123Graph_ECHART_8" hidden="1">'[10]Employment Data Sectors (wages)'!$H$86:$H$99</definedName>
    <definedName name="_64__123Graph_FCHART_8" hidden="1">'[10]Employment Data Sectors (wages)'!$H$6:$H$17</definedName>
    <definedName name="_7__123Graph_ACHART_5" localSheetId="18" hidden="1">'[11]Employment Data Sectors (wages)'!$A$24:$A$35</definedName>
    <definedName name="_7__123Graph_ACHART_5" localSheetId="19" hidden="1">'[11]Employment Data Sectors (wages)'!$A$24:$A$35</definedName>
    <definedName name="_7__123Graph_ACHART_5" localSheetId="5" hidden="1">'[11]Employment Data Sectors (wages)'!$A$24:$A$35</definedName>
    <definedName name="_7__123Graph_ACHART_5" localSheetId="6" hidden="1">'[11]Employment Data Sectors (wages)'!$A$24:$A$35</definedName>
    <definedName name="_7__123Graph_ACHART_5" localSheetId="8" hidden="1">'[11]Employment Data Sectors (wages)'!$A$24:$A$35</definedName>
    <definedName name="_7__123Graph_ACHART_5" localSheetId="11" hidden="1">'[11]Employment Data Sectors (wages)'!$A$24:$A$35</definedName>
    <definedName name="_7__123Graph_ACHART_5" localSheetId="12" hidden="1">'[11]Employment Data Sectors (wages)'!$A$24:$A$35</definedName>
    <definedName name="_7__123Graph_ACHART_5" localSheetId="13" hidden="1">'[11]Employment Data Sectors (wages)'!$A$24:$A$35</definedName>
    <definedName name="_7__123Graph_ACHART_5" localSheetId="14" hidden="1">'[11]Employment Data Sectors (wages)'!$A$24:$A$35</definedName>
    <definedName name="_7__123Graph_ACHART_5" hidden="1">'[12]Employment Data Sectors (wages)'!$A$24:$A$35</definedName>
    <definedName name="_7__123Graph_ACHART_6" localSheetId="18" hidden="1">'[13]Employment Data Sectors (wages)'!$Y$49:$Y$8103</definedName>
    <definedName name="_7__123Graph_ACHART_6" localSheetId="19" hidden="1">'[13]Employment Data Sectors (wages)'!$Y$49:$Y$8103</definedName>
    <definedName name="_7__123Graph_ACHART_6" localSheetId="5" hidden="1">'[13]Employment Data Sectors (wages)'!$Y$49:$Y$8103</definedName>
    <definedName name="_7__123Graph_ACHART_6" localSheetId="6" hidden="1">'[13]Employment Data Sectors (wages)'!$Y$49:$Y$8103</definedName>
    <definedName name="_7__123Graph_ACHART_6" localSheetId="8" hidden="1">'[13]Employment Data Sectors (wages)'!$Y$49:$Y$8103</definedName>
    <definedName name="_7__123Graph_ACHART_6" localSheetId="11" hidden="1">'[13]Employment Data Sectors (wages)'!$Y$49:$Y$8103</definedName>
    <definedName name="_7__123Graph_ACHART_6" localSheetId="12" hidden="1">'[13]Employment Data Sectors (wages)'!$Y$49:$Y$8103</definedName>
    <definedName name="_7__123Graph_ACHART_6" localSheetId="13" hidden="1">'[13]Employment Data Sectors (wages)'!$Y$49:$Y$8103</definedName>
    <definedName name="_7__123Graph_ACHART_6" localSheetId="14" hidden="1">'[13]Employment Data Sectors (wages)'!$Y$49:$Y$8103</definedName>
    <definedName name="_7__123Graph_ACHART_6" hidden="1">'[14]Employment Data Sectors (wages)'!$Y$49:$Y$8103</definedName>
    <definedName name="_8__123Graph_ACHART_1" hidden="1">'[10]Employment Data Sectors (wages)'!$A$8173:$A$8184</definedName>
    <definedName name="_8__123Graph_ACHART_6" localSheetId="18" hidden="1">'[11]Employment Data Sectors (wages)'!$Y$49:$Y$8103</definedName>
    <definedName name="_8__123Graph_ACHART_6" localSheetId="19" hidden="1">'[11]Employment Data Sectors (wages)'!$Y$49:$Y$8103</definedName>
    <definedName name="_8__123Graph_ACHART_6" localSheetId="5" hidden="1">'[11]Employment Data Sectors (wages)'!$Y$49:$Y$8103</definedName>
    <definedName name="_8__123Graph_ACHART_6" localSheetId="6" hidden="1">'[11]Employment Data Sectors (wages)'!$Y$49:$Y$8103</definedName>
    <definedName name="_8__123Graph_ACHART_6" localSheetId="8" hidden="1">'[11]Employment Data Sectors (wages)'!$Y$49:$Y$8103</definedName>
    <definedName name="_8__123Graph_ACHART_6" localSheetId="11" hidden="1">'[11]Employment Data Sectors (wages)'!$Y$49:$Y$8103</definedName>
    <definedName name="_8__123Graph_ACHART_6" localSheetId="12" hidden="1">'[11]Employment Data Sectors (wages)'!$Y$49:$Y$8103</definedName>
    <definedName name="_8__123Graph_ACHART_6" localSheetId="13" hidden="1">'[11]Employment Data Sectors (wages)'!$Y$49:$Y$8103</definedName>
    <definedName name="_8__123Graph_ACHART_6" localSheetId="14" hidden="1">'[11]Employment Data Sectors (wages)'!$Y$49:$Y$8103</definedName>
    <definedName name="_8__123Graph_ACHART_6" hidden="1">'[12]Employment Data Sectors (wages)'!$Y$49:$Y$8103</definedName>
    <definedName name="_8__123Graph_ACHART_7" localSheetId="18" hidden="1">'[13]Employment Data Sectors (wages)'!$Y$8175:$Y$8186</definedName>
    <definedName name="_8__123Graph_ACHART_7" localSheetId="19" hidden="1">'[13]Employment Data Sectors (wages)'!$Y$8175:$Y$8186</definedName>
    <definedName name="_8__123Graph_ACHART_7" localSheetId="5" hidden="1">'[13]Employment Data Sectors (wages)'!$Y$8175:$Y$8186</definedName>
    <definedName name="_8__123Graph_ACHART_7" localSheetId="6" hidden="1">'[13]Employment Data Sectors (wages)'!$Y$8175:$Y$8186</definedName>
    <definedName name="_8__123Graph_ACHART_7" localSheetId="8" hidden="1">'[13]Employment Data Sectors (wages)'!$Y$8175:$Y$8186</definedName>
    <definedName name="_8__123Graph_ACHART_7" localSheetId="11" hidden="1">'[13]Employment Data Sectors (wages)'!$Y$8175:$Y$8186</definedName>
    <definedName name="_8__123Graph_ACHART_7" localSheetId="12" hidden="1">'[13]Employment Data Sectors (wages)'!$Y$8175:$Y$8186</definedName>
    <definedName name="_8__123Graph_ACHART_7" localSheetId="13" hidden="1">'[13]Employment Data Sectors (wages)'!$Y$8175:$Y$8186</definedName>
    <definedName name="_8__123Graph_ACHART_7" localSheetId="14" hidden="1">'[13]Employment Data Sectors (wages)'!$Y$8175:$Y$8186</definedName>
    <definedName name="_8__123Graph_ACHART_7" hidden="1">'[14]Employment Data Sectors (wages)'!$Y$8175:$Y$8186</definedName>
    <definedName name="_9__123Graph_ACHART_7" localSheetId="18" hidden="1">'[11]Employment Data Sectors (wages)'!$Y$8175:$Y$8186</definedName>
    <definedName name="_9__123Graph_ACHART_7" localSheetId="19" hidden="1">'[11]Employment Data Sectors (wages)'!$Y$8175:$Y$8186</definedName>
    <definedName name="_9__123Graph_ACHART_7" localSheetId="5" hidden="1">'[11]Employment Data Sectors (wages)'!$Y$8175:$Y$8186</definedName>
    <definedName name="_9__123Graph_ACHART_7" localSheetId="6" hidden="1">'[11]Employment Data Sectors (wages)'!$Y$8175:$Y$8186</definedName>
    <definedName name="_9__123Graph_ACHART_7" localSheetId="8" hidden="1">'[11]Employment Data Sectors (wages)'!$Y$8175:$Y$8186</definedName>
    <definedName name="_9__123Graph_ACHART_7" localSheetId="11" hidden="1">'[11]Employment Data Sectors (wages)'!$Y$8175:$Y$8186</definedName>
    <definedName name="_9__123Graph_ACHART_7" localSheetId="12" hidden="1">'[11]Employment Data Sectors (wages)'!$Y$8175:$Y$8186</definedName>
    <definedName name="_9__123Graph_ACHART_7" localSheetId="13" hidden="1">'[11]Employment Data Sectors (wages)'!$Y$8175:$Y$8186</definedName>
    <definedName name="_9__123Graph_ACHART_7" localSheetId="14" hidden="1">'[11]Employment Data Sectors (wages)'!$Y$8175:$Y$8186</definedName>
    <definedName name="_9__123Graph_ACHART_7" hidden="1">'[12]Employment Data Sectors (wages)'!$Y$8175:$Y$8186</definedName>
    <definedName name="_9__123Graph_ACHART_8" localSheetId="18" hidden="1">'[13]Employment Data Sectors (wages)'!$W$8175:$W$8186</definedName>
    <definedName name="_9__123Graph_ACHART_8" localSheetId="19" hidden="1">'[13]Employment Data Sectors (wages)'!$W$8175:$W$8186</definedName>
    <definedName name="_9__123Graph_ACHART_8" localSheetId="5" hidden="1">'[13]Employment Data Sectors (wages)'!$W$8175:$W$8186</definedName>
    <definedName name="_9__123Graph_ACHART_8" localSheetId="6" hidden="1">'[13]Employment Data Sectors (wages)'!$W$8175:$W$8186</definedName>
    <definedName name="_9__123Graph_ACHART_8" localSheetId="8" hidden="1">'[13]Employment Data Sectors (wages)'!$W$8175:$W$8186</definedName>
    <definedName name="_9__123Graph_ACHART_8" localSheetId="11" hidden="1">'[13]Employment Data Sectors (wages)'!$W$8175:$W$8186</definedName>
    <definedName name="_9__123Graph_ACHART_8" localSheetId="12" hidden="1">'[13]Employment Data Sectors (wages)'!$W$8175:$W$8186</definedName>
    <definedName name="_9__123Graph_ACHART_8" localSheetId="13" hidden="1">'[13]Employment Data Sectors (wages)'!$W$8175:$W$8186</definedName>
    <definedName name="_9__123Graph_ACHART_8" localSheetId="14" hidden="1">'[13]Employment Data Sectors (wages)'!$W$8175:$W$8186</definedName>
    <definedName name="_9__123Graph_ACHART_8" hidden="1">'[14]Employment Data Sectors (wages)'!$W$8175:$W$8186</definedName>
    <definedName name="_Fill" localSheetId="18" hidden="1">#REF!</definedName>
    <definedName name="_Fill" localSheetId="19" hidden="1">#REF!</definedName>
    <definedName name="_Fill" localSheetId="1" hidden="1">#REF!</definedName>
    <definedName name="_Fill" localSheetId="5" hidden="1">#REF!</definedName>
    <definedName name="_Fill" localSheetId="6" hidden="1">#REF!</definedName>
    <definedName name="_Fill" localSheetId="8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_Order1" localSheetId="1" hidden="1">255</definedName>
    <definedName name="_Order1" hidden="1">0</definedName>
    <definedName name="_Order2" localSheetId="1" hidden="1">255</definedName>
    <definedName name="_Order2" hidden="1">0</definedName>
    <definedName name="_Regression_X" localSheetId="1" hidden="1">#REF!</definedName>
    <definedName name="_Regression_X" localSheetId="5" hidden="1">#REF!</definedName>
    <definedName name="_Regression_X" localSheetId="6" hidden="1">#REF!</definedName>
    <definedName name="_Regression_X" localSheetId="8" hidden="1">#REF!</definedName>
    <definedName name="_Regression_X" localSheetId="11" hidden="1">#REF!</definedName>
    <definedName name="_Regression_X" localSheetId="12" hidden="1">#REF!</definedName>
    <definedName name="_Regression_X" localSheetId="13" hidden="1">#REF!</definedName>
    <definedName name="_Regression_X" localSheetId="14" hidden="1">#REF!</definedName>
    <definedName name="_Regression_X" hidden="1">#REF!</definedName>
    <definedName name="_Regression_Y" localSheetId="1" hidden="1">#REF!</definedName>
    <definedName name="_Regression_Y" localSheetId="5" hidden="1">#REF!</definedName>
    <definedName name="_Regression_Y" localSheetId="6" hidden="1">#REF!</definedName>
    <definedName name="_Regression_Y" localSheetId="8" hidden="1">#REF!</definedName>
    <definedName name="_Regression_Y" localSheetId="11" hidden="1">#REF!</definedName>
    <definedName name="_Regression_Y" localSheetId="12" hidden="1">#REF!</definedName>
    <definedName name="_Regression_Y" localSheetId="13" hidden="1">#REF!</definedName>
    <definedName name="_Regression_Y" localSheetId="14" hidden="1">#REF!</definedName>
    <definedName name="_Regression_Y" hidden="1">#REF!</definedName>
    <definedName name="_Toc45201768" localSheetId="11">'T11, T12, T13,T14, T15'!$A$1</definedName>
    <definedName name="_Toc45201772" localSheetId="11">'T11, T12, T13,T14, T15'!$A$61</definedName>
    <definedName name="aloha" localSheetId="18" hidden="1">'[15]i2-KA'!#REF!</definedName>
    <definedName name="aloha" localSheetId="19" hidden="1">'[15]i2-KA'!#REF!</definedName>
    <definedName name="aloha" localSheetId="1" hidden="1">'[16]i2-KA'!#REF!</definedName>
    <definedName name="aloha" localSheetId="5" hidden="1">'[16]i2-KA'!#REF!</definedName>
    <definedName name="aloha" localSheetId="6" hidden="1">'[16]i2-KA'!#REF!</definedName>
    <definedName name="aloha" localSheetId="8" hidden="1">'[16]i2-KA'!#REF!</definedName>
    <definedName name="aloha" localSheetId="11" hidden="1">'[16]i2-KA'!#REF!</definedName>
    <definedName name="aloha" localSheetId="12" hidden="1">'[16]i2-KA'!#REF!</definedName>
    <definedName name="aloha" localSheetId="13" hidden="1">'[16]i2-KA'!#REF!</definedName>
    <definedName name="aloha" localSheetId="14" hidden="1">'[16]i2-KA'!#REF!</definedName>
    <definedName name="aloha" hidden="1">'[16]i2-KA'!#REF!</definedName>
    <definedName name="bb" localSheetId="18" hidden="1">{"Riqfin97",#N/A,FALSE,"Tran";"Riqfinpro",#N/A,FALSE,"Tran"}</definedName>
    <definedName name="bb" localSheetId="19" hidden="1">{"Riqfin97",#N/A,FALSE,"Tran";"Riqfinpro",#N/A,FALSE,"Tran"}</definedName>
    <definedName name="bb" localSheetId="1" hidden="1">{"Riqfin97",#N/A,FALSE,"Tran";"Riqfinpro",#N/A,FALSE,"Tran"}</definedName>
    <definedName name="bb" localSheetId="5" hidden="1">{"Riqfin97",#N/A,FALSE,"Tran";"Riqfinpro",#N/A,FALSE,"Tran"}</definedName>
    <definedName name="bb" localSheetId="6" hidden="1">{"Riqfin97",#N/A,FALSE,"Tran";"Riqfinpro",#N/A,FALSE,"Tran"}</definedName>
    <definedName name="bb" localSheetId="8" hidden="1">{"Riqfin97",#N/A,FALSE,"Tran";"Riqfinpro",#N/A,FALSE,"Tran"}</definedName>
    <definedName name="bb" localSheetId="11" hidden="1">{"Riqfin97",#N/A,FALSE,"Tran";"Riqfinpro",#N/A,FALSE,"Tran"}</definedName>
    <definedName name="bb" localSheetId="12" hidden="1">{"Riqfin97",#N/A,FALSE,"Tran";"Riqfinpro",#N/A,FALSE,"Tran"}</definedName>
    <definedName name="bb" localSheetId="13" hidden="1">{"Riqfin97",#N/A,FALSE,"Tran";"Riqfinpro",#N/A,FALSE,"Tran"}</definedName>
    <definedName name="bb" localSheetId="14" hidden="1">{"Riqfin97",#N/A,FALSE,"Tran";"Riqfinpro",#N/A,FALSE,"Tran"}</definedName>
    <definedName name="bb" hidden="1">{"Riqfin97",#N/A,FALSE,"Tran";"Riqfinpro",#N/A,FALSE,"Tran"}</definedName>
    <definedName name="bbb" localSheetId="18" hidden="1">{"Riqfin97",#N/A,FALSE,"Tran";"Riqfinpro",#N/A,FALSE,"Tran"}</definedName>
    <definedName name="bbb" localSheetId="19" hidden="1">{"Riqfin97",#N/A,FALSE,"Tran";"Riqfinpro",#N/A,FALSE,"Tran"}</definedName>
    <definedName name="bbb" localSheetId="1" hidden="1">{"Riqfin97",#N/A,FALSE,"Tran";"Riqfinpro",#N/A,FALSE,"Tran"}</definedName>
    <definedName name="bbb" localSheetId="5" hidden="1">{"Riqfin97",#N/A,FALSE,"Tran";"Riqfinpro",#N/A,FALSE,"Tran"}</definedName>
    <definedName name="bbb" localSheetId="6" hidden="1">{"Riqfin97",#N/A,FALSE,"Tran";"Riqfinpro",#N/A,FALSE,"Tran"}</definedName>
    <definedName name="bbb" localSheetId="8" hidden="1">{"Riqfin97",#N/A,FALSE,"Tran";"Riqfinpro",#N/A,FALSE,"Tran"}</definedName>
    <definedName name="bbb" localSheetId="11" hidden="1">{"Riqfin97",#N/A,FALSE,"Tran";"Riqfinpro",#N/A,FALSE,"Tran"}</definedName>
    <definedName name="bbb" localSheetId="12" hidden="1">{"Riqfin97",#N/A,FALSE,"Tran";"Riqfinpro",#N/A,FALSE,"Tran"}</definedName>
    <definedName name="bbb" localSheetId="13" hidden="1">{"Riqfin97",#N/A,FALSE,"Tran";"Riqfinpro",#N/A,FALSE,"Tran"}</definedName>
    <definedName name="bbb" localSheetId="14" hidden="1">{"Riqfin97",#N/A,FALSE,"Tran";"Riqfinpro",#N/A,FALSE,"Tran"}</definedName>
    <definedName name="bbb" hidden="1">{"Riqfin97",#N/A,FALSE,"Tran";"Riqfinpro",#N/A,FALSE,"Tran"}</definedName>
    <definedName name="cc" localSheetId="18" hidden="1">{"Riqfin97",#N/A,FALSE,"Tran";"Riqfinpro",#N/A,FALSE,"Tran"}</definedName>
    <definedName name="cc" localSheetId="19" hidden="1">{"Riqfin97",#N/A,FALSE,"Tran";"Riqfinpro",#N/A,FALSE,"Tran"}</definedName>
    <definedName name="cc" localSheetId="1" hidden="1">{"Riqfin97",#N/A,FALSE,"Tran";"Riqfinpro",#N/A,FALSE,"Tran"}</definedName>
    <definedName name="cc" localSheetId="5" hidden="1">{"Riqfin97",#N/A,FALSE,"Tran";"Riqfinpro",#N/A,FALSE,"Tran"}</definedName>
    <definedName name="cc" localSheetId="6" hidden="1">{"Riqfin97",#N/A,FALSE,"Tran";"Riqfinpro",#N/A,FALSE,"Tran"}</definedName>
    <definedName name="cc" localSheetId="8" hidden="1">{"Riqfin97",#N/A,FALSE,"Tran";"Riqfinpro",#N/A,FALSE,"Tran"}</definedName>
    <definedName name="cc" localSheetId="11" hidden="1">{"Riqfin97",#N/A,FALSE,"Tran";"Riqfinpro",#N/A,FALSE,"Tran"}</definedName>
    <definedName name="cc" localSheetId="12" hidden="1">{"Riqfin97",#N/A,FALSE,"Tran";"Riqfinpro",#N/A,FALSE,"Tran"}</definedName>
    <definedName name="cc" localSheetId="13" hidden="1">{"Riqfin97",#N/A,FALSE,"Tran";"Riqfinpro",#N/A,FALSE,"Tran"}</definedName>
    <definedName name="cc" localSheetId="14" hidden="1">{"Riqfin97",#N/A,FALSE,"Tran";"Riqfinpro",#N/A,FALSE,"Tran"}</definedName>
    <definedName name="cc" hidden="1">{"Riqfin97",#N/A,FALSE,"Tran";"Riqfinpro",#N/A,FALSE,"Tran"}</definedName>
    <definedName name="ccc" localSheetId="18" hidden="1">{"Riqfin97",#N/A,FALSE,"Tran";"Riqfinpro",#N/A,FALSE,"Tran"}</definedName>
    <definedName name="ccc" localSheetId="19" hidden="1">{"Riqfin97",#N/A,FALSE,"Tran";"Riqfinpro",#N/A,FALSE,"Tran"}</definedName>
    <definedName name="ccc" localSheetId="1" hidden="1">{"Riqfin97",#N/A,FALSE,"Tran";"Riqfinpro",#N/A,FALSE,"Tran"}</definedName>
    <definedName name="ccc" localSheetId="5" hidden="1">{"Riqfin97",#N/A,FALSE,"Tran";"Riqfinpro",#N/A,FALSE,"Tran"}</definedName>
    <definedName name="ccc" localSheetId="6" hidden="1">{"Riqfin97",#N/A,FALSE,"Tran";"Riqfinpro",#N/A,FALSE,"Tran"}</definedName>
    <definedName name="ccc" localSheetId="8" hidden="1">{"Riqfin97",#N/A,FALSE,"Tran";"Riqfinpro",#N/A,FALSE,"Tran"}</definedName>
    <definedName name="ccc" localSheetId="11" hidden="1">{"Riqfin97",#N/A,FALSE,"Tran";"Riqfinpro",#N/A,FALSE,"Tran"}</definedName>
    <definedName name="ccc" localSheetId="12" hidden="1">{"Riqfin97",#N/A,FALSE,"Tran";"Riqfinpro",#N/A,FALSE,"Tran"}</definedName>
    <definedName name="ccc" localSheetId="13" hidden="1">{"Riqfin97",#N/A,FALSE,"Tran";"Riqfinpro",#N/A,FALSE,"Tran"}</definedName>
    <definedName name="ccc" localSheetId="14" hidden="1">{"Riqfin97",#N/A,FALSE,"Tran";"Riqfinpro",#N/A,FALSE,"Tran"}</definedName>
    <definedName name="ccc" hidden="1">{"Riqfin97",#N/A,FALSE,"Tran";"Riqfinpro",#N/A,FALSE,"Tran"}</definedName>
    <definedName name="dd" localSheetId="18" hidden="1">{"Riqfin97",#N/A,FALSE,"Tran";"Riqfinpro",#N/A,FALSE,"Tran"}</definedName>
    <definedName name="dd" localSheetId="19" hidden="1">{"Riqfin97",#N/A,FALSE,"Tran";"Riqfinpro",#N/A,FALSE,"Tran"}</definedName>
    <definedName name="dd" localSheetId="1" hidden="1">{"Riqfin97",#N/A,FALSE,"Tran";"Riqfinpro",#N/A,FALSE,"Tran"}</definedName>
    <definedName name="dd" localSheetId="5" hidden="1">{"Riqfin97",#N/A,FALSE,"Tran";"Riqfinpro",#N/A,FALSE,"Tran"}</definedName>
    <definedName name="dd" localSheetId="6" hidden="1">{"Riqfin97",#N/A,FALSE,"Tran";"Riqfinpro",#N/A,FALSE,"Tran"}</definedName>
    <definedName name="dd" localSheetId="8" hidden="1">{"Riqfin97",#N/A,FALSE,"Tran";"Riqfinpro",#N/A,FALSE,"Tran"}</definedName>
    <definedName name="dd" localSheetId="11" hidden="1">{"Riqfin97",#N/A,FALSE,"Tran";"Riqfinpro",#N/A,FALSE,"Tran"}</definedName>
    <definedName name="dd" localSheetId="12" hidden="1">{"Riqfin97",#N/A,FALSE,"Tran";"Riqfinpro",#N/A,FALSE,"Tran"}</definedName>
    <definedName name="dd" localSheetId="13" hidden="1">{"Riqfin97",#N/A,FALSE,"Tran";"Riqfinpro",#N/A,FALSE,"Tran"}</definedName>
    <definedName name="dd" localSheetId="14" hidden="1">{"Riqfin97",#N/A,FALSE,"Tran";"Riqfinpro",#N/A,FALSE,"Tran"}</definedName>
    <definedName name="dd" hidden="1">{"Riqfin97",#N/A,FALSE,"Tran";"Riqfinpro",#N/A,FALSE,"Tran"}</definedName>
    <definedName name="ddd" localSheetId="18" hidden="1">{"Riqfin97",#N/A,FALSE,"Tran";"Riqfinpro",#N/A,FALSE,"Tran"}</definedName>
    <definedName name="ddd" localSheetId="19" hidden="1">{"Riqfin97",#N/A,FALSE,"Tran";"Riqfinpro",#N/A,FALSE,"Tran"}</definedName>
    <definedName name="ddd" localSheetId="1" hidden="1">{"Riqfin97",#N/A,FALSE,"Tran";"Riqfinpro",#N/A,FALSE,"Tran"}</definedName>
    <definedName name="ddd" localSheetId="5" hidden="1">{"Riqfin97",#N/A,FALSE,"Tran";"Riqfinpro",#N/A,FALSE,"Tran"}</definedName>
    <definedName name="ddd" localSheetId="6" hidden="1">{"Riqfin97",#N/A,FALSE,"Tran";"Riqfinpro",#N/A,FALSE,"Tran"}</definedName>
    <definedName name="ddd" localSheetId="8" hidden="1">{"Riqfin97",#N/A,FALSE,"Tran";"Riqfinpro",#N/A,FALSE,"Tran"}</definedName>
    <definedName name="ddd" localSheetId="11" hidden="1">{"Riqfin97",#N/A,FALSE,"Tran";"Riqfinpro",#N/A,FALSE,"Tran"}</definedName>
    <definedName name="ddd" localSheetId="12" hidden="1">{"Riqfin97",#N/A,FALSE,"Tran";"Riqfinpro",#N/A,FALSE,"Tran"}</definedName>
    <definedName name="ddd" localSheetId="13" hidden="1">{"Riqfin97",#N/A,FALSE,"Tran";"Riqfinpro",#N/A,FALSE,"Tran"}</definedName>
    <definedName name="ddd" localSheetId="14" hidden="1">{"Riqfin97",#N/A,FALSE,"Tran";"Riqfinpro",#N/A,FALSE,"Tran"}</definedName>
    <definedName name="ddd" hidden="1">{"Riqfin97",#N/A,FALSE,"Tran";"Riqfinpro",#N/A,FALSE,"Tran"}</definedName>
    <definedName name="deleteme1" localSheetId="18" hidden="1">#REF!</definedName>
    <definedName name="deleteme1" localSheetId="19" hidden="1">#REF!</definedName>
    <definedName name="deleteme1" localSheetId="5" hidden="1">#REF!</definedName>
    <definedName name="deleteme1" localSheetId="6" hidden="1">#REF!</definedName>
    <definedName name="deleteme1" localSheetId="8" hidden="1">#REF!</definedName>
    <definedName name="deleteme1" localSheetId="11" hidden="1">#REF!</definedName>
    <definedName name="deleteme1" localSheetId="12" hidden="1">#REF!</definedName>
    <definedName name="deleteme1" localSheetId="13" hidden="1">#REF!</definedName>
    <definedName name="deleteme1" localSheetId="14" hidden="1">#REF!</definedName>
    <definedName name="deleteme1" hidden="1">#REF!</definedName>
    <definedName name="deleteme3" localSheetId="5" hidden="1">#REF!</definedName>
    <definedName name="deleteme3" localSheetId="6" hidden="1">#REF!</definedName>
    <definedName name="deleteme3" localSheetId="8" hidden="1">#REF!</definedName>
    <definedName name="deleteme3" localSheetId="11" hidden="1">#REF!</definedName>
    <definedName name="deleteme3" localSheetId="12" hidden="1">#REF!</definedName>
    <definedName name="deleteme3" localSheetId="13" hidden="1">#REF!</definedName>
    <definedName name="deleteme3" localSheetId="14" hidden="1">#REF!</definedName>
    <definedName name="deleteme3" hidden="1">#REF!</definedName>
    <definedName name="dsfsdds" localSheetId="18" hidden="1">{"Riqfin97",#N/A,FALSE,"Tran";"Riqfinpro",#N/A,FALSE,"Tran"}</definedName>
    <definedName name="dsfsdds" localSheetId="19" hidden="1">{"Riqfin97",#N/A,FALSE,"Tran";"Riqfinpro",#N/A,FALSE,"Tran"}</definedName>
    <definedName name="dsfsdds" localSheetId="5" hidden="1">{"Riqfin97",#N/A,FALSE,"Tran";"Riqfinpro",#N/A,FALSE,"Tran"}</definedName>
    <definedName name="dsfsdds" localSheetId="6" hidden="1">{"Riqfin97",#N/A,FALSE,"Tran";"Riqfinpro",#N/A,FALSE,"Tran"}</definedName>
    <definedName name="dsfsdds" localSheetId="8" hidden="1">{"Riqfin97",#N/A,FALSE,"Tran";"Riqfinpro",#N/A,FALSE,"Tran"}</definedName>
    <definedName name="dsfsdds" localSheetId="11" hidden="1">{"Riqfin97",#N/A,FALSE,"Tran";"Riqfinpro",#N/A,FALSE,"Tran"}</definedName>
    <definedName name="dsfsdds" localSheetId="12" hidden="1">{"Riqfin97",#N/A,FALSE,"Tran";"Riqfinpro",#N/A,FALSE,"Tran"}</definedName>
    <definedName name="dsfsdds" localSheetId="13" hidden="1">{"Riqfin97",#N/A,FALSE,"Tran";"Riqfinpro",#N/A,FALSE,"Tran"}</definedName>
    <definedName name="dsfsdds" localSheetId="14" hidden="1">{"Riqfin97",#N/A,FALSE,"Tran";"Riqfinpro",#N/A,FALSE,"Tran"}</definedName>
    <definedName name="dsfsdds" hidden="1">{"Riqfin97",#N/A,FALSE,"Tran";"Riqfinpro",#N/A,FALSE,"Tran"}</definedName>
    <definedName name="ee" localSheetId="18" hidden="1">{"Tab1",#N/A,FALSE,"P";"Tab2",#N/A,FALSE,"P"}</definedName>
    <definedName name="ee" localSheetId="19" hidden="1">{"Tab1",#N/A,FALSE,"P";"Tab2",#N/A,FALSE,"P"}</definedName>
    <definedName name="ee" localSheetId="1" hidden="1">{"Tab1",#N/A,FALSE,"P";"Tab2",#N/A,FALSE,"P"}</definedName>
    <definedName name="ee" localSheetId="5" hidden="1">{"Tab1",#N/A,FALSE,"P";"Tab2",#N/A,FALSE,"P"}</definedName>
    <definedName name="ee" localSheetId="6" hidden="1">{"Tab1",#N/A,FALSE,"P";"Tab2",#N/A,FALSE,"P"}</definedName>
    <definedName name="ee" localSheetId="8" hidden="1">{"Tab1",#N/A,FALSE,"P";"Tab2",#N/A,FALSE,"P"}</definedName>
    <definedName name="ee" localSheetId="11" hidden="1">{"Tab1",#N/A,FALSE,"P";"Tab2",#N/A,FALSE,"P"}</definedName>
    <definedName name="ee" localSheetId="12" hidden="1">{"Tab1",#N/A,FALSE,"P";"Tab2",#N/A,FALSE,"P"}</definedName>
    <definedName name="ee" localSheetId="13" hidden="1">{"Tab1",#N/A,FALSE,"P";"Tab2",#N/A,FALSE,"P"}</definedName>
    <definedName name="ee" localSheetId="14" hidden="1">{"Tab1",#N/A,FALSE,"P";"Tab2",#N/A,FALSE,"P"}</definedName>
    <definedName name="ee" hidden="1">{"Tab1",#N/A,FALSE,"P";"Tab2",#N/A,FALSE,"P"}</definedName>
    <definedName name="eedx" localSheetId="18" hidden="1">{"Tab1",#N/A,FALSE,"P";"Tab2",#N/A,FALSE,"P"}</definedName>
    <definedName name="eedx" localSheetId="19" hidden="1">{"Tab1",#N/A,FALSE,"P";"Tab2",#N/A,FALSE,"P"}</definedName>
    <definedName name="eedx" localSheetId="5" hidden="1">{"Tab1",#N/A,FALSE,"P";"Tab2",#N/A,FALSE,"P"}</definedName>
    <definedName name="eedx" localSheetId="6" hidden="1">{"Tab1",#N/A,FALSE,"P";"Tab2",#N/A,FALSE,"P"}</definedName>
    <definedName name="eedx" localSheetId="8" hidden="1">{"Tab1",#N/A,FALSE,"P";"Tab2",#N/A,FALSE,"P"}</definedName>
    <definedName name="eedx" localSheetId="11" hidden="1">{"Tab1",#N/A,FALSE,"P";"Tab2",#N/A,FALSE,"P"}</definedName>
    <definedName name="eedx" localSheetId="12" hidden="1">{"Tab1",#N/A,FALSE,"P";"Tab2",#N/A,FALSE,"P"}</definedName>
    <definedName name="eedx" localSheetId="13" hidden="1">{"Tab1",#N/A,FALSE,"P";"Tab2",#N/A,FALSE,"P"}</definedName>
    <definedName name="eedx" localSheetId="14" hidden="1">{"Tab1",#N/A,FALSE,"P";"Tab2",#N/A,FALSE,"P"}</definedName>
    <definedName name="eedx" hidden="1">{"Tab1",#N/A,FALSE,"P";"Tab2",#N/A,FALSE,"P"}</definedName>
    <definedName name="eee" localSheetId="18" hidden="1">{"Tab1",#N/A,FALSE,"P";"Tab2",#N/A,FALSE,"P"}</definedName>
    <definedName name="eee" localSheetId="19" hidden="1">{"Tab1",#N/A,FALSE,"P";"Tab2",#N/A,FALSE,"P"}</definedName>
    <definedName name="eee" localSheetId="1" hidden="1">{"Tab1",#N/A,FALSE,"P";"Tab2",#N/A,FALSE,"P"}</definedName>
    <definedName name="eee" localSheetId="5" hidden="1">{"Tab1",#N/A,FALSE,"P";"Tab2",#N/A,FALSE,"P"}</definedName>
    <definedName name="eee" localSheetId="6" hidden="1">{"Tab1",#N/A,FALSE,"P";"Tab2",#N/A,FALSE,"P"}</definedName>
    <definedName name="eee" localSheetId="8" hidden="1">{"Tab1",#N/A,FALSE,"P";"Tab2",#N/A,FALSE,"P"}</definedName>
    <definedName name="eee" localSheetId="11" hidden="1">{"Tab1",#N/A,FALSE,"P";"Tab2",#N/A,FALSE,"P"}</definedName>
    <definedName name="eee" localSheetId="12" hidden="1">{"Tab1",#N/A,FALSE,"P";"Tab2",#N/A,FALSE,"P"}</definedName>
    <definedName name="eee" localSheetId="13" hidden="1">{"Tab1",#N/A,FALSE,"P";"Tab2",#N/A,FALSE,"P"}</definedName>
    <definedName name="eee" localSheetId="14" hidden="1">{"Tab1",#N/A,FALSE,"P";"Tab2",#N/A,FALSE,"P"}</definedName>
    <definedName name="eee" hidden="1">{"Tab1",#N/A,FALSE,"P";"Tab2",#N/A,FALSE,"P"}</definedName>
    <definedName name="ff" localSheetId="18" hidden="1">{"Tab1",#N/A,FALSE,"P";"Tab2",#N/A,FALSE,"P"}</definedName>
    <definedName name="ff" localSheetId="19" hidden="1">{"Tab1",#N/A,FALSE,"P";"Tab2",#N/A,FALSE,"P"}</definedName>
    <definedName name="ff" localSheetId="1" hidden="1">{"Tab1",#N/A,FALSE,"P";"Tab2",#N/A,FALSE,"P"}</definedName>
    <definedName name="ff" localSheetId="5" hidden="1">{"Tab1",#N/A,FALSE,"P";"Tab2",#N/A,FALSE,"P"}</definedName>
    <definedName name="ff" localSheetId="6" hidden="1">{"Tab1",#N/A,FALSE,"P";"Tab2",#N/A,FALSE,"P"}</definedName>
    <definedName name="ff" localSheetId="8" hidden="1">{"Tab1",#N/A,FALSE,"P";"Tab2",#N/A,FALSE,"P"}</definedName>
    <definedName name="ff" localSheetId="11" hidden="1">{"Tab1",#N/A,FALSE,"P";"Tab2",#N/A,FALSE,"P"}</definedName>
    <definedName name="ff" localSheetId="12" hidden="1">{"Tab1",#N/A,FALSE,"P";"Tab2",#N/A,FALSE,"P"}</definedName>
    <definedName name="ff" localSheetId="13" hidden="1">{"Tab1",#N/A,FALSE,"P";"Tab2",#N/A,FALSE,"P"}</definedName>
    <definedName name="ff" localSheetId="14" hidden="1">{"Tab1",#N/A,FALSE,"P";"Tab2",#N/A,FALSE,"P"}</definedName>
    <definedName name="ff" hidden="1">{"Tab1",#N/A,FALSE,"P";"Tab2",#N/A,FALSE,"P"}</definedName>
    <definedName name="fff" localSheetId="18" hidden="1">{"Tab1",#N/A,FALSE,"P";"Tab2",#N/A,FALSE,"P"}</definedName>
    <definedName name="fff" localSheetId="19" hidden="1">{"Tab1",#N/A,FALSE,"P";"Tab2",#N/A,FALSE,"P"}</definedName>
    <definedName name="fff" localSheetId="1" hidden="1">{"Tab1",#N/A,FALSE,"P";"Tab2",#N/A,FALSE,"P"}</definedName>
    <definedName name="fff" localSheetId="5" hidden="1">{"Tab1",#N/A,FALSE,"P";"Tab2",#N/A,FALSE,"P"}</definedName>
    <definedName name="fff" localSheetId="6" hidden="1">{"Tab1",#N/A,FALSE,"P";"Tab2",#N/A,FALSE,"P"}</definedName>
    <definedName name="fff" localSheetId="8" hidden="1">{"Tab1",#N/A,FALSE,"P";"Tab2",#N/A,FALSE,"P"}</definedName>
    <definedName name="fff" localSheetId="11" hidden="1">{"Tab1",#N/A,FALSE,"P";"Tab2",#N/A,FALSE,"P"}</definedName>
    <definedName name="fff" localSheetId="12" hidden="1">{"Tab1",#N/A,FALSE,"P";"Tab2",#N/A,FALSE,"P"}</definedName>
    <definedName name="fff" localSheetId="13" hidden="1">{"Tab1",#N/A,FALSE,"P";"Tab2",#N/A,FALSE,"P"}</definedName>
    <definedName name="fff" localSheetId="14" hidden="1">{"Tab1",#N/A,FALSE,"P";"Tab2",#N/A,FALSE,"P"}</definedName>
    <definedName name="fff" hidden="1">{"Tab1",#N/A,FALSE,"P";"Tab2",#N/A,FALSE,"P"}</definedName>
    <definedName name="fill" localSheetId="18" hidden="1">'[17]Macroframework-Ver.1'!$A$1:$A$267</definedName>
    <definedName name="fill" localSheetId="19" hidden="1">'[17]Macroframework-Ver.1'!$A$1:$A$267</definedName>
    <definedName name="fill" localSheetId="5" hidden="1">'[18]Macroframework-Ver.1'!$A$1:$A$267</definedName>
    <definedName name="fill" localSheetId="6" hidden="1">'[18]Macroframework-Ver.1'!$A$1:$A$267</definedName>
    <definedName name="fill" localSheetId="8" hidden="1">'[18]Macroframework-Ver.1'!$A$1:$A$267</definedName>
    <definedName name="fill" localSheetId="11" hidden="1">'[18]Macroframework-Ver.1'!$A$1:$A$267</definedName>
    <definedName name="fill" localSheetId="12" hidden="1">'[18]Macroframework-Ver.1'!$A$1:$A$267</definedName>
    <definedName name="fill" localSheetId="13" hidden="1">'[18]Macroframework-Ver.1'!$A$1:$A$267</definedName>
    <definedName name="fill" localSheetId="14" hidden="1">'[18]Macroframework-Ver.1'!$A$1:$A$267</definedName>
    <definedName name="fill" hidden="1">'[19]Macroframework-Ver.1'!$A$1:$A$267</definedName>
    <definedName name="Financing" localSheetId="18" hidden="1">{"Tab1",#N/A,FALSE,"P";"Tab2",#N/A,FALSE,"P"}</definedName>
    <definedName name="Financing" localSheetId="19" hidden="1">{"Tab1",#N/A,FALSE,"P";"Tab2",#N/A,FALSE,"P"}</definedName>
    <definedName name="Financing" localSheetId="1" hidden="1">{"Tab1",#N/A,FALSE,"P";"Tab2",#N/A,FALSE,"P"}</definedName>
    <definedName name="Financing" localSheetId="5" hidden="1">{"Tab1",#N/A,FALSE,"P";"Tab2",#N/A,FALSE,"P"}</definedName>
    <definedName name="Financing" localSheetId="6" hidden="1">{"Tab1",#N/A,FALSE,"P";"Tab2",#N/A,FALSE,"P"}</definedName>
    <definedName name="Financing" localSheetId="8" hidden="1">{"Tab1",#N/A,FALSE,"P";"Tab2",#N/A,FALSE,"P"}</definedName>
    <definedName name="Financing" localSheetId="11" hidden="1">{"Tab1",#N/A,FALSE,"P";"Tab2",#N/A,FALSE,"P"}</definedName>
    <definedName name="Financing" localSheetId="12" hidden="1">{"Tab1",#N/A,FALSE,"P";"Tab2",#N/A,FALSE,"P"}</definedName>
    <definedName name="Financing" localSheetId="13" hidden="1">{"Tab1",#N/A,FALSE,"P";"Tab2",#N/A,FALSE,"P"}</definedName>
    <definedName name="Financing" localSheetId="14" hidden="1">{"Tab1",#N/A,FALSE,"P";"Tab2",#N/A,FALSE,"P"}</definedName>
    <definedName name="Financing" hidden="1">{"Tab1",#N/A,FALSE,"P";"Tab2",#N/A,FALSE,"P"}</definedName>
    <definedName name="ggg" localSheetId="18" hidden="1">{"Riqfin97",#N/A,FALSE,"Tran";"Riqfinpro",#N/A,FALSE,"Tran"}</definedName>
    <definedName name="ggg" localSheetId="19" hidden="1">{"Riqfin97",#N/A,FALSE,"Tran";"Riqfinpro",#N/A,FALSE,"Tran"}</definedName>
    <definedName name="ggg" localSheetId="1" hidden="1">{"Riqfin97",#N/A,FALSE,"Tran";"Riqfinpro",#N/A,FALSE,"Tran"}</definedName>
    <definedName name="ggg" localSheetId="5" hidden="1">{"Riqfin97",#N/A,FALSE,"Tran";"Riqfinpro",#N/A,FALSE,"Tran"}</definedName>
    <definedName name="ggg" localSheetId="6" hidden="1">{"Riqfin97",#N/A,FALSE,"Tran";"Riqfinpro",#N/A,FALSE,"Tran"}</definedName>
    <definedName name="ggg" localSheetId="8" hidden="1">{"Riqfin97",#N/A,FALSE,"Tran";"Riqfinpro",#N/A,FALSE,"Tran"}</definedName>
    <definedName name="ggg" localSheetId="11" hidden="1">{"Riqfin97",#N/A,FALSE,"Tran";"Riqfinpro",#N/A,FALSE,"Tran"}</definedName>
    <definedName name="ggg" localSheetId="12" hidden="1">{"Riqfin97",#N/A,FALSE,"Tran";"Riqfinpro",#N/A,FALSE,"Tran"}</definedName>
    <definedName name="ggg" localSheetId="13" hidden="1">{"Riqfin97",#N/A,FALSE,"Tran";"Riqfinpro",#N/A,FALSE,"Tran"}</definedName>
    <definedName name="ggg" localSheetId="14" hidden="1">{"Riqfin97",#N/A,FALSE,"Tran";"Riqfinpro",#N/A,FALSE,"Tran"}</definedName>
    <definedName name="ggg" hidden="1">{"Riqfin97",#N/A,FALSE,"Tran";"Riqfinpro",#N/A,FALSE,"Tran"}</definedName>
    <definedName name="ggggg" localSheetId="18" hidden="1">'[20]J(Priv.Cap)'!#REF!</definedName>
    <definedName name="ggggg" localSheetId="19" hidden="1">'[20]J(Priv.Cap)'!#REF!</definedName>
    <definedName name="ggggg" localSheetId="1" hidden="1">'[21]J(Priv.Cap)'!#REF!</definedName>
    <definedName name="ggggg" localSheetId="5" hidden="1">'[21]J(Priv.Cap)'!#REF!</definedName>
    <definedName name="ggggg" localSheetId="6" hidden="1">'[21]J(Priv.Cap)'!#REF!</definedName>
    <definedName name="ggggg" localSheetId="8" hidden="1">'[21]J(Priv.Cap)'!#REF!</definedName>
    <definedName name="ggggg" localSheetId="11" hidden="1">'[21]J(Priv.Cap)'!#REF!</definedName>
    <definedName name="ggggg" localSheetId="12" hidden="1">'[21]J(Priv.Cap)'!#REF!</definedName>
    <definedName name="ggggg" localSheetId="13" hidden="1">'[21]J(Priv.Cap)'!#REF!</definedName>
    <definedName name="ggggg" localSheetId="14" hidden="1">'[21]J(Priv.Cap)'!#REF!</definedName>
    <definedName name="ggggg" hidden="1">'[21]J(Priv.Cap)'!#REF!</definedName>
    <definedName name="hgfd" localSheetId="18" hidden="1">{#N/A,#N/A,FALSE,"I";#N/A,#N/A,FALSE,"J";#N/A,#N/A,FALSE,"K";#N/A,#N/A,FALSE,"L";#N/A,#N/A,FALSE,"M";#N/A,#N/A,FALSE,"N";#N/A,#N/A,FALSE,"O"}</definedName>
    <definedName name="hgfd" localSheetId="19" hidden="1">{#N/A,#N/A,FALSE,"I";#N/A,#N/A,FALSE,"J";#N/A,#N/A,FALSE,"K";#N/A,#N/A,FALSE,"L";#N/A,#N/A,FALSE,"M";#N/A,#N/A,FALSE,"N";#N/A,#N/A,FALSE,"O"}</definedName>
    <definedName name="hgfd" localSheetId="5" hidden="1">{#N/A,#N/A,FALSE,"I";#N/A,#N/A,FALSE,"J";#N/A,#N/A,FALSE,"K";#N/A,#N/A,FALSE,"L";#N/A,#N/A,FALSE,"M";#N/A,#N/A,FALSE,"N";#N/A,#N/A,FALSE,"O"}</definedName>
    <definedName name="hgfd" localSheetId="6" hidden="1">{#N/A,#N/A,FALSE,"I";#N/A,#N/A,FALSE,"J";#N/A,#N/A,FALSE,"K";#N/A,#N/A,FALSE,"L";#N/A,#N/A,FALSE,"M";#N/A,#N/A,FALSE,"N";#N/A,#N/A,FALSE,"O"}</definedName>
    <definedName name="hgfd" localSheetId="8" hidden="1">{#N/A,#N/A,FALSE,"I";#N/A,#N/A,FALSE,"J";#N/A,#N/A,FALSE,"K";#N/A,#N/A,FALSE,"L";#N/A,#N/A,FALSE,"M";#N/A,#N/A,FALSE,"N";#N/A,#N/A,FALSE,"O"}</definedName>
    <definedName name="hgfd" localSheetId="11" hidden="1">{#N/A,#N/A,FALSE,"I";#N/A,#N/A,FALSE,"J";#N/A,#N/A,FALSE,"K";#N/A,#N/A,FALSE,"L";#N/A,#N/A,FALSE,"M";#N/A,#N/A,FALSE,"N";#N/A,#N/A,FALSE,"O"}</definedName>
    <definedName name="hgfd" localSheetId="12" hidden="1">{#N/A,#N/A,FALSE,"I";#N/A,#N/A,FALSE,"J";#N/A,#N/A,FALSE,"K";#N/A,#N/A,FALSE,"L";#N/A,#N/A,FALSE,"M";#N/A,#N/A,FALSE,"N";#N/A,#N/A,FALSE,"O"}</definedName>
    <definedName name="hgfd" localSheetId="13" hidden="1">{#N/A,#N/A,FALSE,"I";#N/A,#N/A,FALSE,"J";#N/A,#N/A,FALSE,"K";#N/A,#N/A,FALSE,"L";#N/A,#N/A,FALSE,"M";#N/A,#N/A,FALSE,"N";#N/A,#N/A,FALSE,"O"}</definedName>
    <definedName name="hgfd" localSheetId="14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 localSheetId="18" hidden="1">'[21]J(Priv.Cap)'!#REF!</definedName>
    <definedName name="hhh" localSheetId="19" hidden="1">'[21]J(Priv.Cap)'!#REF!</definedName>
    <definedName name="hhh" localSheetId="1" hidden="1">'[22]J(Priv.Cap)'!#REF!</definedName>
    <definedName name="hhh" localSheetId="5" hidden="1">'[22]J(Priv.Cap)'!#REF!</definedName>
    <definedName name="hhh" localSheetId="6" hidden="1">'[22]J(Priv.Cap)'!#REF!</definedName>
    <definedName name="hhh" localSheetId="8" hidden="1">'[22]J(Priv.Cap)'!#REF!</definedName>
    <definedName name="hhh" localSheetId="11" hidden="1">'[22]J(Priv.Cap)'!#REF!</definedName>
    <definedName name="hhh" localSheetId="12" hidden="1">'[22]J(Priv.Cap)'!#REF!</definedName>
    <definedName name="hhh" localSheetId="13" hidden="1">'[22]J(Priv.Cap)'!#REF!</definedName>
    <definedName name="hhh" localSheetId="14" hidden="1">'[22]J(Priv.Cap)'!#REF!</definedName>
    <definedName name="hhh" hidden="1">'[22]J(Priv.Cap)'!#REF!</definedName>
    <definedName name="HTML_CodePage" hidden="1">1252</definedName>
    <definedName name="HTML_Control" localSheetId="18" hidden="1">{"'Resources'!$A$1:$W$34","'Balance Sheet'!$A$1:$W$58","'SFD'!$A$1:$J$52"}</definedName>
    <definedName name="HTML_Control" localSheetId="19" hidden="1">{"'Resources'!$A$1:$W$34","'Balance Sheet'!$A$1:$W$58","'SFD'!$A$1:$J$52"}</definedName>
    <definedName name="HTML_Control" localSheetId="5" hidden="1">{"'Resources'!$A$1:$W$34","'Balance Sheet'!$A$1:$W$58","'SFD'!$A$1:$J$52"}</definedName>
    <definedName name="HTML_Control" localSheetId="6" hidden="1">{"'Resources'!$A$1:$W$34","'Balance Sheet'!$A$1:$W$58","'SFD'!$A$1:$J$52"}</definedName>
    <definedName name="HTML_Control" localSheetId="8" hidden="1">{"'Resources'!$A$1:$W$34","'Balance Sheet'!$A$1:$W$58","'SFD'!$A$1:$J$52"}</definedName>
    <definedName name="HTML_Control" localSheetId="11" hidden="1">{"'Resources'!$A$1:$W$34","'Balance Sheet'!$A$1:$W$58","'SFD'!$A$1:$J$52"}</definedName>
    <definedName name="HTML_Control" localSheetId="12" hidden="1">{"'Resources'!$A$1:$W$34","'Balance Sheet'!$A$1:$W$58","'SFD'!$A$1:$J$52"}</definedName>
    <definedName name="HTML_Control" localSheetId="13" hidden="1">{"'Resources'!$A$1:$W$34","'Balance Sheet'!$A$1:$W$58","'SFD'!$A$1:$J$52"}</definedName>
    <definedName name="HTML_Control" localSheetId="14" hidden="1">{"'Resources'!$A$1:$W$34","'Balance Sheet'!$A$1:$W$58","'SFD'!$A$1:$J$52"}</definedName>
    <definedName name="HTML_Control" hidden="1">{"'Resources'!$A$1:$W$34","'Balance Sheet'!$A$1:$W$58","'SFD'!$A$1:$J$52"}</definedName>
    <definedName name="HTML_Description" hidden="1">""</definedName>
    <definedName name="HTML_Email" hidden="1">""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4" localSheetId="18" hidden="1">{#N/A,#N/A,FALSE,"CB";#N/A,#N/A,FALSE,"CMB";#N/A,#N/A,FALSE,"NBFI"}</definedName>
    <definedName name="chart4" localSheetId="19" hidden="1">{#N/A,#N/A,FALSE,"CB";#N/A,#N/A,FALSE,"CMB";#N/A,#N/A,FALSE,"NBFI"}</definedName>
    <definedName name="chart4" localSheetId="5" hidden="1">{#N/A,#N/A,FALSE,"CB";#N/A,#N/A,FALSE,"CMB";#N/A,#N/A,FALSE,"NBFI"}</definedName>
    <definedName name="chart4" localSheetId="6" hidden="1">{#N/A,#N/A,FALSE,"CB";#N/A,#N/A,FALSE,"CMB";#N/A,#N/A,FALSE,"NBFI"}</definedName>
    <definedName name="chart4" localSheetId="8" hidden="1">{#N/A,#N/A,FALSE,"CB";#N/A,#N/A,FALSE,"CMB";#N/A,#N/A,FALSE,"NBFI"}</definedName>
    <definedName name="chart4" localSheetId="11" hidden="1">{#N/A,#N/A,FALSE,"CB";#N/A,#N/A,FALSE,"CMB";#N/A,#N/A,FALSE,"NBFI"}</definedName>
    <definedName name="chart4" localSheetId="12" hidden="1">{#N/A,#N/A,FALSE,"CB";#N/A,#N/A,FALSE,"CMB";#N/A,#N/A,FALSE,"NBFI"}</definedName>
    <definedName name="chart4" localSheetId="13" hidden="1">{#N/A,#N/A,FALSE,"CB";#N/A,#N/A,FALSE,"CMB";#N/A,#N/A,FALSE,"NBFI"}</definedName>
    <definedName name="chart4" localSheetId="14" hidden="1">{#N/A,#N/A,FALSE,"CB";#N/A,#N/A,FALSE,"CMB";#N/A,#N/A,FALSE,"NBFI"}</definedName>
    <definedName name="chart4" hidden="1">{#N/A,#N/A,FALSE,"CB";#N/A,#N/A,FALSE,"CMB";#N/A,#N/A,FALSE,"NBFI"}</definedName>
    <definedName name="ii" localSheetId="18" hidden="1">{"Tab1",#N/A,FALSE,"P";"Tab2",#N/A,FALSE,"P"}</definedName>
    <definedName name="ii" localSheetId="19" hidden="1">{"Tab1",#N/A,FALSE,"P";"Tab2",#N/A,FALSE,"P"}</definedName>
    <definedName name="ii" localSheetId="1" hidden="1">{"Tab1",#N/A,FALSE,"P";"Tab2",#N/A,FALSE,"P"}</definedName>
    <definedName name="ii" localSheetId="5" hidden="1">{"Tab1",#N/A,FALSE,"P";"Tab2",#N/A,FALSE,"P"}</definedName>
    <definedName name="ii" localSheetId="6" hidden="1">{"Tab1",#N/A,FALSE,"P";"Tab2",#N/A,FALSE,"P"}</definedName>
    <definedName name="ii" localSheetId="8" hidden="1">{"Tab1",#N/A,FALSE,"P";"Tab2",#N/A,FALSE,"P"}</definedName>
    <definedName name="ii" localSheetId="11" hidden="1">{"Tab1",#N/A,FALSE,"P";"Tab2",#N/A,FALSE,"P"}</definedName>
    <definedName name="ii" localSheetId="12" hidden="1">{"Tab1",#N/A,FALSE,"P";"Tab2",#N/A,FALSE,"P"}</definedName>
    <definedName name="ii" localSheetId="13" hidden="1">{"Tab1",#N/A,FALSE,"P";"Tab2",#N/A,FALSE,"P"}</definedName>
    <definedName name="ii" localSheetId="14" hidden="1">{"Tab1",#N/A,FALSE,"P";"Tab2",#N/A,FALSE,"P"}</definedName>
    <definedName name="ii" hidden="1">{"Tab1",#N/A,FALSE,"P";"Tab2",#N/A,FALSE,"P"}</definedName>
    <definedName name="inflation" localSheetId="18" hidden="1">[23]TAB34!#REF!</definedName>
    <definedName name="inflation" localSheetId="19" hidden="1">[23]TAB34!#REF!</definedName>
    <definedName name="inflation" localSheetId="1" hidden="1">[23]TAB34!#REF!</definedName>
    <definedName name="inflation" localSheetId="5" hidden="1">[24]TAB34!#REF!</definedName>
    <definedName name="inflation" localSheetId="6" hidden="1">[24]TAB34!#REF!</definedName>
    <definedName name="inflation" localSheetId="8" hidden="1">[24]TAB34!#REF!</definedName>
    <definedName name="inflation" localSheetId="11" hidden="1">[24]TAB34!#REF!</definedName>
    <definedName name="inflation" localSheetId="12" hidden="1">[24]TAB34!#REF!</definedName>
    <definedName name="inflation" localSheetId="13" hidden="1">[24]TAB34!#REF!</definedName>
    <definedName name="inflation" localSheetId="14" hidden="1">[24]TAB34!#REF!</definedName>
    <definedName name="inflation" hidden="1">[25]TAB34!#REF!</definedName>
    <definedName name="jhgf" localSheetId="18" hidden="1">{"MONA",#N/A,FALSE,"S"}</definedName>
    <definedName name="jhgf" localSheetId="19" hidden="1">{"MONA",#N/A,FALSE,"S"}</definedName>
    <definedName name="jhgf" localSheetId="5" hidden="1">{"MONA",#N/A,FALSE,"S"}</definedName>
    <definedName name="jhgf" localSheetId="6" hidden="1">{"MONA",#N/A,FALSE,"S"}</definedName>
    <definedName name="jhgf" localSheetId="8" hidden="1">{"MONA",#N/A,FALSE,"S"}</definedName>
    <definedName name="jhgf" localSheetId="11" hidden="1">{"MONA",#N/A,FALSE,"S"}</definedName>
    <definedName name="jhgf" localSheetId="12" hidden="1">{"MONA",#N/A,FALSE,"S"}</definedName>
    <definedName name="jhgf" localSheetId="13" hidden="1">{"MONA",#N/A,FALSE,"S"}</definedName>
    <definedName name="jhgf" localSheetId="14" hidden="1">{"MONA",#N/A,FALSE,"S"}</definedName>
    <definedName name="jhgf" hidden="1">{"MONA",#N/A,FALSE,"S"}</definedName>
    <definedName name="jj" localSheetId="18" hidden="1">{"Riqfin97",#N/A,FALSE,"Tran";"Riqfinpro",#N/A,FALSE,"Tran"}</definedName>
    <definedName name="jj" localSheetId="19" hidden="1">{"Riqfin97",#N/A,FALSE,"Tran";"Riqfinpro",#N/A,FALSE,"Tran"}</definedName>
    <definedName name="jj" localSheetId="1" hidden="1">{"Riqfin97",#N/A,FALSE,"Tran";"Riqfinpro",#N/A,FALSE,"Tran"}</definedName>
    <definedName name="jj" localSheetId="5" hidden="1">{"Riqfin97",#N/A,FALSE,"Tran";"Riqfinpro",#N/A,FALSE,"Tran"}</definedName>
    <definedName name="jj" localSheetId="6" hidden="1">{"Riqfin97",#N/A,FALSE,"Tran";"Riqfinpro",#N/A,FALSE,"Tran"}</definedName>
    <definedName name="jj" localSheetId="8" hidden="1">{"Riqfin97",#N/A,FALSE,"Tran";"Riqfinpro",#N/A,FALSE,"Tran"}</definedName>
    <definedName name="jj" localSheetId="11" hidden="1">{"Riqfin97",#N/A,FALSE,"Tran";"Riqfinpro",#N/A,FALSE,"Tran"}</definedName>
    <definedName name="jj" localSheetId="12" hidden="1">{"Riqfin97",#N/A,FALSE,"Tran";"Riqfinpro",#N/A,FALSE,"Tran"}</definedName>
    <definedName name="jj" localSheetId="13" hidden="1">{"Riqfin97",#N/A,FALSE,"Tran";"Riqfinpro",#N/A,FALSE,"Tran"}</definedName>
    <definedName name="jj" localSheetId="14" hidden="1">{"Riqfin97",#N/A,FALSE,"Tran";"Riqfinpro",#N/A,FALSE,"Tran"}</definedName>
    <definedName name="jj" hidden="1">{"Riqfin97",#N/A,FALSE,"Tran";"Riqfinpro",#N/A,FALSE,"Tran"}</definedName>
    <definedName name="jjj" localSheetId="18" hidden="1">[25]M!#REF!</definedName>
    <definedName name="jjj" localSheetId="19" hidden="1">[25]M!#REF!</definedName>
    <definedName name="jjj" localSheetId="1" hidden="1">[26]M!#REF!</definedName>
    <definedName name="jjj" localSheetId="5" hidden="1">[26]M!#REF!</definedName>
    <definedName name="jjj" localSheetId="6" hidden="1">[26]M!#REF!</definedName>
    <definedName name="jjj" localSheetId="8" hidden="1">[26]M!#REF!</definedName>
    <definedName name="jjj" localSheetId="11" hidden="1">[26]M!#REF!</definedName>
    <definedName name="jjj" localSheetId="12" hidden="1">[26]M!#REF!</definedName>
    <definedName name="jjj" localSheetId="13" hidden="1">[26]M!#REF!</definedName>
    <definedName name="jjj" localSheetId="14" hidden="1">[26]M!#REF!</definedName>
    <definedName name="jjj" hidden="1">[26]M!#REF!</definedName>
    <definedName name="jjjjjj" localSheetId="18" hidden="1">'[20]J(Priv.Cap)'!#REF!</definedName>
    <definedName name="jjjjjj" localSheetId="19" hidden="1">'[20]J(Priv.Cap)'!#REF!</definedName>
    <definedName name="jjjjjj" localSheetId="1" hidden="1">'[21]J(Priv.Cap)'!#REF!</definedName>
    <definedName name="jjjjjj" localSheetId="5" hidden="1">'[21]J(Priv.Cap)'!#REF!</definedName>
    <definedName name="jjjjjj" localSheetId="6" hidden="1">'[21]J(Priv.Cap)'!#REF!</definedName>
    <definedName name="jjjjjj" localSheetId="8" hidden="1">'[21]J(Priv.Cap)'!#REF!</definedName>
    <definedName name="jjjjjj" localSheetId="11" hidden="1">'[21]J(Priv.Cap)'!#REF!</definedName>
    <definedName name="jjjjjj" localSheetId="12" hidden="1">'[21]J(Priv.Cap)'!#REF!</definedName>
    <definedName name="jjjjjj" localSheetId="13" hidden="1">'[21]J(Priv.Cap)'!#REF!</definedName>
    <definedName name="jjjjjj" localSheetId="14" hidden="1">'[21]J(Priv.Cap)'!#REF!</definedName>
    <definedName name="jjjjjj" hidden="1">'[21]J(Priv.Cap)'!#REF!</definedName>
    <definedName name="kjg" localSheetId="18" hidden="1">{#N/A,#N/A,FALSE,"SimInp1";#N/A,#N/A,FALSE,"SimInp2";#N/A,#N/A,FALSE,"SimOut1";#N/A,#N/A,FALSE,"SimOut2";#N/A,#N/A,FALSE,"SimOut3";#N/A,#N/A,FALSE,"SimOut4";#N/A,#N/A,FALSE,"SimOut5"}</definedName>
    <definedName name="kjg" localSheetId="19" hidden="1">{#N/A,#N/A,FALSE,"SimInp1";#N/A,#N/A,FALSE,"SimInp2";#N/A,#N/A,FALSE,"SimOut1";#N/A,#N/A,FALSE,"SimOut2";#N/A,#N/A,FALSE,"SimOut3";#N/A,#N/A,FALSE,"SimOut4";#N/A,#N/A,FALSE,"SimOut5"}</definedName>
    <definedName name="kjg" localSheetId="5" hidden="1">{#N/A,#N/A,FALSE,"SimInp1";#N/A,#N/A,FALSE,"SimInp2";#N/A,#N/A,FALSE,"SimOut1";#N/A,#N/A,FALSE,"SimOut2";#N/A,#N/A,FALSE,"SimOut3";#N/A,#N/A,FALSE,"SimOut4";#N/A,#N/A,FALSE,"SimOut5"}</definedName>
    <definedName name="kjg" localSheetId="6" hidden="1">{#N/A,#N/A,FALSE,"SimInp1";#N/A,#N/A,FALSE,"SimInp2";#N/A,#N/A,FALSE,"SimOut1";#N/A,#N/A,FALSE,"SimOut2";#N/A,#N/A,FALSE,"SimOut3";#N/A,#N/A,FALSE,"SimOut4";#N/A,#N/A,FALSE,"SimOut5"}</definedName>
    <definedName name="kjg" localSheetId="8" hidden="1">{#N/A,#N/A,FALSE,"SimInp1";#N/A,#N/A,FALSE,"SimInp2";#N/A,#N/A,FALSE,"SimOut1";#N/A,#N/A,FALSE,"SimOut2";#N/A,#N/A,FALSE,"SimOut3";#N/A,#N/A,FALSE,"SimOut4";#N/A,#N/A,FALSE,"SimOut5"}</definedName>
    <definedName name="kjg" localSheetId="11" hidden="1">{#N/A,#N/A,FALSE,"SimInp1";#N/A,#N/A,FALSE,"SimInp2";#N/A,#N/A,FALSE,"SimOut1";#N/A,#N/A,FALSE,"SimOut2";#N/A,#N/A,FALSE,"SimOut3";#N/A,#N/A,FALSE,"SimOut4";#N/A,#N/A,FALSE,"SimOut5"}</definedName>
    <definedName name="kjg" localSheetId="12" hidden="1">{#N/A,#N/A,FALSE,"SimInp1";#N/A,#N/A,FALSE,"SimInp2";#N/A,#N/A,FALSE,"SimOut1";#N/A,#N/A,FALSE,"SimOut2";#N/A,#N/A,FALSE,"SimOut3";#N/A,#N/A,FALSE,"SimOut4";#N/A,#N/A,FALSE,"SimOut5"}</definedName>
    <definedName name="kjg" localSheetId="13" hidden="1">{#N/A,#N/A,FALSE,"SimInp1";#N/A,#N/A,FALSE,"SimInp2";#N/A,#N/A,FALSE,"SimOut1";#N/A,#N/A,FALSE,"SimOut2";#N/A,#N/A,FALSE,"SimOut3";#N/A,#N/A,FALSE,"SimOut4";#N/A,#N/A,FALSE,"SimOut5"}</definedName>
    <definedName name="kjg" localSheetId="14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9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k" localSheetId="18" hidden="1">{"Tab1",#N/A,FALSE,"P";"Tab2",#N/A,FALSE,"P"}</definedName>
    <definedName name="kk" localSheetId="19" hidden="1">{"Tab1",#N/A,FALSE,"P";"Tab2",#N/A,FALSE,"P"}</definedName>
    <definedName name="kk" localSheetId="1" hidden="1">{"Tab1",#N/A,FALSE,"P";"Tab2",#N/A,FALSE,"P"}</definedName>
    <definedName name="kk" localSheetId="5" hidden="1">{"Tab1",#N/A,FALSE,"P";"Tab2",#N/A,FALSE,"P"}</definedName>
    <definedName name="kk" localSheetId="6" hidden="1">{"Tab1",#N/A,FALSE,"P";"Tab2",#N/A,FALSE,"P"}</definedName>
    <definedName name="kk" localSheetId="8" hidden="1">{"Tab1",#N/A,FALSE,"P";"Tab2",#N/A,FALSE,"P"}</definedName>
    <definedName name="kk" localSheetId="11" hidden="1">{"Tab1",#N/A,FALSE,"P";"Tab2",#N/A,FALSE,"P"}</definedName>
    <definedName name="kk" localSheetId="12" hidden="1">{"Tab1",#N/A,FALSE,"P";"Tab2",#N/A,FALSE,"P"}</definedName>
    <definedName name="kk" localSheetId="13" hidden="1">{"Tab1",#N/A,FALSE,"P";"Tab2",#N/A,FALSE,"P"}</definedName>
    <definedName name="kk" localSheetId="14" hidden="1">{"Tab1",#N/A,FALSE,"P";"Tab2",#N/A,FALSE,"P"}</definedName>
    <definedName name="kk" hidden="1">{"Tab1",#N/A,FALSE,"P";"Tab2",#N/A,FALSE,"P"}</definedName>
    <definedName name="kkk" localSheetId="18" hidden="1">{"Tab1",#N/A,FALSE,"P";"Tab2",#N/A,FALSE,"P"}</definedName>
    <definedName name="kkk" localSheetId="19" hidden="1">{"Tab1",#N/A,FALSE,"P";"Tab2",#N/A,FALSE,"P"}</definedName>
    <definedName name="kkk" localSheetId="1" hidden="1">{"Tab1",#N/A,FALSE,"P";"Tab2",#N/A,FALSE,"P"}</definedName>
    <definedName name="kkk" localSheetId="5" hidden="1">{"Tab1",#N/A,FALSE,"P";"Tab2",#N/A,FALSE,"P"}</definedName>
    <definedName name="kkk" localSheetId="6" hidden="1">{"Tab1",#N/A,FALSE,"P";"Tab2",#N/A,FALSE,"P"}</definedName>
    <definedName name="kkk" localSheetId="8" hidden="1">{"Tab1",#N/A,FALSE,"P";"Tab2",#N/A,FALSE,"P"}</definedName>
    <definedName name="kkk" localSheetId="11" hidden="1">{"Tab1",#N/A,FALSE,"P";"Tab2",#N/A,FALSE,"P"}</definedName>
    <definedName name="kkk" localSheetId="12" hidden="1">{"Tab1",#N/A,FALSE,"P";"Tab2",#N/A,FALSE,"P"}</definedName>
    <definedName name="kkk" localSheetId="13" hidden="1">{"Tab1",#N/A,FALSE,"P";"Tab2",#N/A,FALSE,"P"}</definedName>
    <definedName name="kkk" localSheetId="14" hidden="1">{"Tab1",#N/A,FALSE,"P";"Tab2",#N/A,FALSE,"P"}</definedName>
    <definedName name="kkk" hidden="1">{"Tab1",#N/A,FALSE,"P";"Tab2",#N/A,FALSE,"P"}</definedName>
    <definedName name="kkkk" localSheetId="18" hidden="1">[26]M!#REF!</definedName>
    <definedName name="kkkk" localSheetId="19" hidden="1">[26]M!#REF!</definedName>
    <definedName name="kkkk" localSheetId="1" hidden="1">[27]M!#REF!</definedName>
    <definedName name="kkkk" localSheetId="5" hidden="1">[27]M!#REF!</definedName>
    <definedName name="kkkk" localSheetId="6" hidden="1">[27]M!#REF!</definedName>
    <definedName name="kkkk" localSheetId="8" hidden="1">[27]M!#REF!</definedName>
    <definedName name="kkkk" localSheetId="11" hidden="1">[27]M!#REF!</definedName>
    <definedName name="kkkk" localSheetId="12" hidden="1">[27]M!#REF!</definedName>
    <definedName name="kkkk" localSheetId="13" hidden="1">[27]M!#REF!</definedName>
    <definedName name="kkkk" localSheetId="14" hidden="1">[27]M!#REF!</definedName>
    <definedName name="kkkk" hidden="1">[27]M!#REF!</definedName>
    <definedName name="ll" localSheetId="18" hidden="1">{"Tab1",#N/A,FALSE,"P";"Tab2",#N/A,FALSE,"P"}</definedName>
    <definedName name="ll" localSheetId="19" hidden="1">{"Tab1",#N/A,FALSE,"P";"Tab2",#N/A,FALSE,"P"}</definedName>
    <definedName name="ll" localSheetId="1" hidden="1">{"Tab1",#N/A,FALSE,"P";"Tab2",#N/A,FALSE,"P"}</definedName>
    <definedName name="ll" localSheetId="5" hidden="1">{"Tab1",#N/A,FALSE,"P";"Tab2",#N/A,FALSE,"P"}</definedName>
    <definedName name="ll" localSheetId="6" hidden="1">{"Tab1",#N/A,FALSE,"P";"Tab2",#N/A,FALSE,"P"}</definedName>
    <definedName name="ll" localSheetId="8" hidden="1">{"Tab1",#N/A,FALSE,"P";"Tab2",#N/A,FALSE,"P"}</definedName>
    <definedName name="ll" localSheetId="11" hidden="1">{"Tab1",#N/A,FALSE,"P";"Tab2",#N/A,FALSE,"P"}</definedName>
    <definedName name="ll" localSheetId="12" hidden="1">{"Tab1",#N/A,FALSE,"P";"Tab2",#N/A,FALSE,"P"}</definedName>
    <definedName name="ll" localSheetId="13" hidden="1">{"Tab1",#N/A,FALSE,"P";"Tab2",#N/A,FALSE,"P"}</definedName>
    <definedName name="ll" localSheetId="14" hidden="1">{"Tab1",#N/A,FALSE,"P";"Tab2",#N/A,FALSE,"P"}</definedName>
    <definedName name="ll" hidden="1">{"Tab1",#N/A,FALSE,"P";"Tab2",#N/A,FALSE,"P"}</definedName>
    <definedName name="lll" localSheetId="18" hidden="1">{"Riqfin97",#N/A,FALSE,"Tran";"Riqfinpro",#N/A,FALSE,"Tran"}</definedName>
    <definedName name="lll" localSheetId="19" hidden="1">{"Riqfin97",#N/A,FALSE,"Tran";"Riqfinpro",#N/A,FALSE,"Tran"}</definedName>
    <definedName name="lll" localSheetId="1" hidden="1">{"Riqfin97",#N/A,FALSE,"Tran";"Riqfinpro",#N/A,FALSE,"Tran"}</definedName>
    <definedName name="lll" localSheetId="5" hidden="1">{"Riqfin97",#N/A,FALSE,"Tran";"Riqfinpro",#N/A,FALSE,"Tran"}</definedName>
    <definedName name="lll" localSheetId="6" hidden="1">{"Riqfin97",#N/A,FALSE,"Tran";"Riqfinpro",#N/A,FALSE,"Tran"}</definedName>
    <definedName name="lll" localSheetId="8" hidden="1">{"Riqfin97",#N/A,FALSE,"Tran";"Riqfinpro",#N/A,FALSE,"Tran"}</definedName>
    <definedName name="lll" localSheetId="11" hidden="1">{"Riqfin97",#N/A,FALSE,"Tran";"Riqfinpro",#N/A,FALSE,"Tran"}</definedName>
    <definedName name="lll" localSheetId="12" hidden="1">{"Riqfin97",#N/A,FALSE,"Tran";"Riqfinpro",#N/A,FALSE,"Tran"}</definedName>
    <definedName name="lll" localSheetId="13" hidden="1">{"Riqfin97",#N/A,FALSE,"Tran";"Riqfinpro",#N/A,FALSE,"Tran"}</definedName>
    <definedName name="lll" localSheetId="14" hidden="1">{"Riqfin97",#N/A,FALSE,"Tran";"Riqfinpro",#N/A,FALSE,"Tran"}</definedName>
    <definedName name="lll" hidden="1">{"Riqfin97",#N/A,FALSE,"Tran";"Riqfinpro",#N/A,FALSE,"Tran"}</definedName>
    <definedName name="llll" localSheetId="18" hidden="1">[27]M!#REF!</definedName>
    <definedName name="llll" localSheetId="19" hidden="1">[27]M!#REF!</definedName>
    <definedName name="llll" localSheetId="1" hidden="1">[26]M!#REF!</definedName>
    <definedName name="llll" localSheetId="5" hidden="1">[28]M!#REF!</definedName>
    <definedName name="llll" localSheetId="6" hidden="1">[28]M!#REF!</definedName>
    <definedName name="llll" localSheetId="8" hidden="1">[28]M!#REF!</definedName>
    <definedName name="llll" localSheetId="11" hidden="1">[28]M!#REF!</definedName>
    <definedName name="llll" localSheetId="12" hidden="1">[28]M!#REF!</definedName>
    <definedName name="llll" localSheetId="13" hidden="1">[28]M!#REF!</definedName>
    <definedName name="llll" localSheetId="14" hidden="1">[28]M!#REF!</definedName>
    <definedName name="llll" hidden="1">[29]M!#REF!</definedName>
    <definedName name="mf" localSheetId="18" hidden="1">{"Tab1",#N/A,FALSE,"P";"Tab2",#N/A,FALSE,"P"}</definedName>
    <definedName name="mf" localSheetId="19" hidden="1">{"Tab1",#N/A,FALSE,"P";"Tab2",#N/A,FALSE,"P"}</definedName>
    <definedName name="mf" localSheetId="1" hidden="1">{"Tab1",#N/A,FALSE,"P";"Tab2",#N/A,FALSE,"P"}</definedName>
    <definedName name="mf" localSheetId="5" hidden="1">{"Tab1",#N/A,FALSE,"P";"Tab2",#N/A,FALSE,"P"}</definedName>
    <definedName name="mf" localSheetId="6" hidden="1">{"Tab1",#N/A,FALSE,"P";"Tab2",#N/A,FALSE,"P"}</definedName>
    <definedName name="mf" localSheetId="8" hidden="1">{"Tab1",#N/A,FALSE,"P";"Tab2",#N/A,FALSE,"P"}</definedName>
    <definedName name="mf" localSheetId="11" hidden="1">{"Tab1",#N/A,FALSE,"P";"Tab2",#N/A,FALSE,"P"}</definedName>
    <definedName name="mf" localSheetId="12" hidden="1">{"Tab1",#N/A,FALSE,"P";"Tab2",#N/A,FALSE,"P"}</definedName>
    <definedName name="mf" localSheetId="13" hidden="1">{"Tab1",#N/A,FALSE,"P";"Tab2",#N/A,FALSE,"P"}</definedName>
    <definedName name="mf" localSheetId="14" hidden="1">{"Tab1",#N/A,FALSE,"P";"Tab2",#N/A,FALSE,"P"}</definedName>
    <definedName name="mf" hidden="1">{"Tab1",#N/A,FALSE,"P";"Tab2",#N/A,FALSE,"P"}</definedName>
    <definedName name="mmm" localSheetId="18" hidden="1">{"Riqfin97",#N/A,FALSE,"Tran";"Riqfinpro",#N/A,FALSE,"Tran"}</definedName>
    <definedName name="mmm" localSheetId="19" hidden="1">{"Riqfin97",#N/A,FALSE,"Tran";"Riqfinpro",#N/A,FALSE,"Tran"}</definedName>
    <definedName name="mmm" localSheetId="1" hidden="1">{"Riqfin97",#N/A,FALSE,"Tran";"Riqfinpro",#N/A,FALSE,"Tran"}</definedName>
    <definedName name="mmm" localSheetId="5" hidden="1">{"Riqfin97",#N/A,FALSE,"Tran";"Riqfinpro",#N/A,FALSE,"Tran"}</definedName>
    <definedName name="mmm" localSheetId="6" hidden="1">{"Riqfin97",#N/A,FALSE,"Tran";"Riqfinpro",#N/A,FALSE,"Tran"}</definedName>
    <definedName name="mmm" localSheetId="8" hidden="1">{"Riqfin97",#N/A,FALSE,"Tran";"Riqfinpro",#N/A,FALSE,"Tran"}</definedName>
    <definedName name="mmm" localSheetId="11" hidden="1">{"Riqfin97",#N/A,FALSE,"Tran";"Riqfinpro",#N/A,FALSE,"Tran"}</definedName>
    <definedName name="mmm" localSheetId="12" hidden="1">{"Riqfin97",#N/A,FALSE,"Tran";"Riqfinpro",#N/A,FALSE,"Tran"}</definedName>
    <definedName name="mmm" localSheetId="13" hidden="1">{"Riqfin97",#N/A,FALSE,"Tran";"Riqfinpro",#N/A,FALSE,"Tran"}</definedName>
    <definedName name="mmm" localSheetId="14" hidden="1">{"Riqfin97",#N/A,FALSE,"Tran";"Riqfinpro",#N/A,FALSE,"Tran"}</definedName>
    <definedName name="mmm" hidden="1">{"Riqfin97",#N/A,FALSE,"Tran";"Riqfinpro",#N/A,FALSE,"Tran"}</definedName>
    <definedName name="mmmm" localSheetId="18" hidden="1">{"Tab1",#N/A,FALSE,"P";"Tab2",#N/A,FALSE,"P"}</definedName>
    <definedName name="mmmm" localSheetId="19" hidden="1">{"Tab1",#N/A,FALSE,"P";"Tab2",#N/A,FALSE,"P"}</definedName>
    <definedName name="mmmm" localSheetId="1" hidden="1">{"Tab1",#N/A,FALSE,"P";"Tab2",#N/A,FALSE,"P"}</definedName>
    <definedName name="mmmm" localSheetId="5" hidden="1">{"Tab1",#N/A,FALSE,"P";"Tab2",#N/A,FALSE,"P"}</definedName>
    <definedName name="mmmm" localSheetId="6" hidden="1">{"Tab1",#N/A,FALSE,"P";"Tab2",#N/A,FALSE,"P"}</definedName>
    <definedName name="mmmm" localSheetId="8" hidden="1">{"Tab1",#N/A,FALSE,"P";"Tab2",#N/A,FALSE,"P"}</definedName>
    <definedName name="mmmm" localSheetId="11" hidden="1">{"Tab1",#N/A,FALSE,"P";"Tab2",#N/A,FALSE,"P"}</definedName>
    <definedName name="mmmm" localSheetId="12" hidden="1">{"Tab1",#N/A,FALSE,"P";"Tab2",#N/A,FALSE,"P"}</definedName>
    <definedName name="mmmm" localSheetId="13" hidden="1">{"Tab1",#N/A,FALSE,"P";"Tab2",#N/A,FALSE,"P"}</definedName>
    <definedName name="mmmm" localSheetId="14" hidden="1">{"Tab1",#N/A,FALSE,"P";"Tab2",#N/A,FALSE,"P"}</definedName>
    <definedName name="mmmm" hidden="1">{"Tab1",#N/A,FALSE,"P";"Tab2",#N/A,FALSE,"P"}</definedName>
    <definedName name="nn" localSheetId="18" hidden="1">{"Riqfin97",#N/A,FALSE,"Tran";"Riqfinpro",#N/A,FALSE,"Tran"}</definedName>
    <definedName name="nn" localSheetId="19" hidden="1">{"Riqfin97",#N/A,FALSE,"Tran";"Riqfinpro",#N/A,FALSE,"Tran"}</definedName>
    <definedName name="nn" localSheetId="1" hidden="1">{"Riqfin97",#N/A,FALSE,"Tran";"Riqfinpro",#N/A,FALSE,"Tran"}</definedName>
    <definedName name="nn" localSheetId="5" hidden="1">{"Riqfin97",#N/A,FALSE,"Tran";"Riqfinpro",#N/A,FALSE,"Tran"}</definedName>
    <definedName name="nn" localSheetId="6" hidden="1">{"Riqfin97",#N/A,FALSE,"Tran";"Riqfinpro",#N/A,FALSE,"Tran"}</definedName>
    <definedName name="nn" localSheetId="8" hidden="1">{"Riqfin97",#N/A,FALSE,"Tran";"Riqfinpro",#N/A,FALSE,"Tran"}</definedName>
    <definedName name="nn" localSheetId="11" hidden="1">{"Riqfin97",#N/A,FALSE,"Tran";"Riqfinpro",#N/A,FALSE,"Tran"}</definedName>
    <definedName name="nn" localSheetId="12" hidden="1">{"Riqfin97",#N/A,FALSE,"Tran";"Riqfinpro",#N/A,FALSE,"Tran"}</definedName>
    <definedName name="nn" localSheetId="13" hidden="1">{"Riqfin97",#N/A,FALSE,"Tran";"Riqfinpro",#N/A,FALSE,"Tran"}</definedName>
    <definedName name="nn" localSheetId="14" hidden="1">{"Riqfin97",#N/A,FALSE,"Tran";"Riqfinpro",#N/A,FALSE,"Tran"}</definedName>
    <definedName name="nn" hidden="1">{"Riqfin97",#N/A,FALSE,"Tran";"Riqfinpro",#N/A,FALSE,"Tran"}</definedName>
    <definedName name="nnn" localSheetId="18" hidden="1">{"Tab1",#N/A,FALSE,"P";"Tab2",#N/A,FALSE,"P"}</definedName>
    <definedName name="nnn" localSheetId="19" hidden="1">{"Tab1",#N/A,FALSE,"P";"Tab2",#N/A,FALSE,"P"}</definedName>
    <definedName name="nnn" localSheetId="1" hidden="1">{"Tab1",#N/A,FALSE,"P";"Tab2",#N/A,FALSE,"P"}</definedName>
    <definedName name="nnn" localSheetId="5" hidden="1">{"Tab1",#N/A,FALSE,"P";"Tab2",#N/A,FALSE,"P"}</definedName>
    <definedName name="nnn" localSheetId="6" hidden="1">{"Tab1",#N/A,FALSE,"P";"Tab2",#N/A,FALSE,"P"}</definedName>
    <definedName name="nnn" localSheetId="8" hidden="1">{"Tab1",#N/A,FALSE,"P";"Tab2",#N/A,FALSE,"P"}</definedName>
    <definedName name="nnn" localSheetId="11" hidden="1">{"Tab1",#N/A,FALSE,"P";"Tab2",#N/A,FALSE,"P"}</definedName>
    <definedName name="nnn" localSheetId="12" hidden="1">{"Tab1",#N/A,FALSE,"P";"Tab2",#N/A,FALSE,"P"}</definedName>
    <definedName name="nnn" localSheetId="13" hidden="1">{"Tab1",#N/A,FALSE,"P";"Tab2",#N/A,FALSE,"P"}</definedName>
    <definedName name="nnn" localSheetId="14" hidden="1">{"Tab1",#N/A,FALSE,"P";"Tab2",#N/A,FALSE,"P"}</definedName>
    <definedName name="nnn" hidden="1">{"Tab1",#N/A,FALSE,"P";"Tab2",#N/A,FALSE,"P"}</definedName>
    <definedName name="oliu" localSheetId="18" hidden="1">{"WEO",#N/A,FALSE,"T"}</definedName>
    <definedName name="oliu" localSheetId="19" hidden="1">{"WEO",#N/A,FALSE,"T"}</definedName>
    <definedName name="oliu" localSheetId="5" hidden="1">{"WEO",#N/A,FALSE,"T"}</definedName>
    <definedName name="oliu" localSheetId="6" hidden="1">{"WEO",#N/A,FALSE,"T"}</definedName>
    <definedName name="oliu" localSheetId="8" hidden="1">{"WEO",#N/A,FALSE,"T"}</definedName>
    <definedName name="oliu" localSheetId="11" hidden="1">{"WEO",#N/A,FALSE,"T"}</definedName>
    <definedName name="oliu" localSheetId="12" hidden="1">{"WEO",#N/A,FALSE,"T"}</definedName>
    <definedName name="oliu" localSheetId="13" hidden="1">{"WEO",#N/A,FALSE,"T"}</definedName>
    <definedName name="oliu" localSheetId="14" hidden="1">{"WEO",#N/A,FALSE,"T"}</definedName>
    <definedName name="oliu" hidden="1">{"WEO",#N/A,FALSE,"T"}</definedName>
    <definedName name="oo" localSheetId="18" hidden="1">{"Riqfin97",#N/A,FALSE,"Tran";"Riqfinpro",#N/A,FALSE,"Tran"}</definedName>
    <definedName name="oo" localSheetId="19" hidden="1">{"Riqfin97",#N/A,FALSE,"Tran";"Riqfinpro",#N/A,FALSE,"Tran"}</definedName>
    <definedName name="oo" localSheetId="1" hidden="1">{"Riqfin97",#N/A,FALSE,"Tran";"Riqfinpro",#N/A,FALSE,"Tran"}</definedName>
    <definedName name="oo" localSheetId="5" hidden="1">{"Riqfin97",#N/A,FALSE,"Tran";"Riqfinpro",#N/A,FALSE,"Tran"}</definedName>
    <definedName name="oo" localSheetId="6" hidden="1">{"Riqfin97",#N/A,FALSE,"Tran";"Riqfinpro",#N/A,FALSE,"Tran"}</definedName>
    <definedName name="oo" localSheetId="8" hidden="1">{"Riqfin97",#N/A,FALSE,"Tran";"Riqfinpro",#N/A,FALSE,"Tran"}</definedName>
    <definedName name="oo" localSheetId="11" hidden="1">{"Riqfin97",#N/A,FALSE,"Tran";"Riqfinpro",#N/A,FALSE,"Tran"}</definedName>
    <definedName name="oo" localSheetId="12" hidden="1">{"Riqfin97",#N/A,FALSE,"Tran";"Riqfinpro",#N/A,FALSE,"Tran"}</definedName>
    <definedName name="oo" localSheetId="13" hidden="1">{"Riqfin97",#N/A,FALSE,"Tran";"Riqfinpro",#N/A,FALSE,"Tran"}</definedName>
    <definedName name="oo" localSheetId="14" hidden="1">{"Riqfin97",#N/A,FALSE,"Tran";"Riqfinpro",#N/A,FALSE,"Tran"}</definedName>
    <definedName name="oo" hidden="1">{"Riqfin97",#N/A,FALSE,"Tran";"Riqfinpro",#N/A,FALSE,"Tran"}</definedName>
    <definedName name="ooo" localSheetId="18" hidden="1">{"Tab1",#N/A,FALSE,"P";"Tab2",#N/A,FALSE,"P"}</definedName>
    <definedName name="ooo" localSheetId="19" hidden="1">{"Tab1",#N/A,FALSE,"P";"Tab2",#N/A,FALSE,"P"}</definedName>
    <definedName name="ooo" localSheetId="1" hidden="1">{"Tab1",#N/A,FALSE,"P";"Tab2",#N/A,FALSE,"P"}</definedName>
    <definedName name="ooo" localSheetId="5" hidden="1">{"Tab1",#N/A,FALSE,"P";"Tab2",#N/A,FALSE,"P"}</definedName>
    <definedName name="ooo" localSheetId="6" hidden="1">{"Tab1",#N/A,FALSE,"P";"Tab2",#N/A,FALSE,"P"}</definedName>
    <definedName name="ooo" localSheetId="8" hidden="1">{"Tab1",#N/A,FALSE,"P";"Tab2",#N/A,FALSE,"P"}</definedName>
    <definedName name="ooo" localSheetId="11" hidden="1">{"Tab1",#N/A,FALSE,"P";"Tab2",#N/A,FALSE,"P"}</definedName>
    <definedName name="ooo" localSheetId="12" hidden="1">{"Tab1",#N/A,FALSE,"P";"Tab2",#N/A,FALSE,"P"}</definedName>
    <definedName name="ooo" localSheetId="13" hidden="1">{"Tab1",#N/A,FALSE,"P";"Tab2",#N/A,FALSE,"P"}</definedName>
    <definedName name="ooo" localSheetId="14" hidden="1">{"Tab1",#N/A,FALSE,"P";"Tab2",#N/A,FALSE,"P"}</definedName>
    <definedName name="ooo" hidden="1">{"Tab1",#N/A,FALSE,"P";"Tab2",#N/A,FALSE,"P"}</definedName>
    <definedName name="p" localSheetId="18" hidden="1">{"Riqfin97",#N/A,FALSE,"Tran";"Riqfinpro",#N/A,FALSE,"Tran"}</definedName>
    <definedName name="p" localSheetId="19" hidden="1">{"Riqfin97",#N/A,FALSE,"Tran";"Riqfinpro",#N/A,FALSE,"Tran"}</definedName>
    <definedName name="p" localSheetId="1" hidden="1">{"Riqfin97",#N/A,FALSE,"Tran";"Riqfinpro",#N/A,FALSE,"Tran"}</definedName>
    <definedName name="p" localSheetId="5" hidden="1">{"Riqfin97",#N/A,FALSE,"Tran";"Riqfinpro",#N/A,FALSE,"Tran"}</definedName>
    <definedName name="p" localSheetId="6" hidden="1">{"Riqfin97",#N/A,FALSE,"Tran";"Riqfinpro",#N/A,FALSE,"Tran"}</definedName>
    <definedName name="p" localSheetId="8" hidden="1">{"Riqfin97",#N/A,FALSE,"Tran";"Riqfinpro",#N/A,FALSE,"Tran"}</definedName>
    <definedName name="p" localSheetId="11" hidden="1">{"Riqfin97",#N/A,FALSE,"Tran";"Riqfinpro",#N/A,FALSE,"Tran"}</definedName>
    <definedName name="p" localSheetId="12" hidden="1">{"Riqfin97",#N/A,FALSE,"Tran";"Riqfinpro",#N/A,FALSE,"Tran"}</definedName>
    <definedName name="p" localSheetId="13" hidden="1">{"Riqfin97",#N/A,FALSE,"Tran";"Riqfinpro",#N/A,FALSE,"Tran"}</definedName>
    <definedName name="p" localSheetId="14" hidden="1">{"Riqfin97",#N/A,FALSE,"Tran";"Riqfinpro",#N/A,FALSE,"Tran"}</definedName>
    <definedName name="p" hidden="1">{"Riqfin97",#N/A,FALSE,"Tran";"Riqfinpro",#N/A,FALSE,"Tran"}</definedName>
    <definedName name="pata" localSheetId="18" hidden="1">{"Tab1",#N/A,FALSE,"P";"Tab2",#N/A,FALSE,"P"}</definedName>
    <definedName name="pata" localSheetId="19" hidden="1">{"Tab1",#N/A,FALSE,"P";"Tab2",#N/A,FALSE,"P"}</definedName>
    <definedName name="pata" localSheetId="1" hidden="1">{"Tab1",#N/A,FALSE,"P";"Tab2",#N/A,FALSE,"P"}</definedName>
    <definedName name="pata" localSheetId="5" hidden="1">{"Tab1",#N/A,FALSE,"P";"Tab2",#N/A,FALSE,"P"}</definedName>
    <definedName name="pata" localSheetId="6" hidden="1">{"Tab1",#N/A,FALSE,"P";"Tab2",#N/A,FALSE,"P"}</definedName>
    <definedName name="pata" localSheetId="8" hidden="1">{"Tab1",#N/A,FALSE,"P";"Tab2",#N/A,FALSE,"P"}</definedName>
    <definedName name="pata" localSheetId="11" hidden="1">{"Tab1",#N/A,FALSE,"P";"Tab2",#N/A,FALSE,"P"}</definedName>
    <definedName name="pata" localSheetId="12" hidden="1">{"Tab1",#N/A,FALSE,"P";"Tab2",#N/A,FALSE,"P"}</definedName>
    <definedName name="pata" localSheetId="13" hidden="1">{"Tab1",#N/A,FALSE,"P";"Tab2",#N/A,FALSE,"P"}</definedName>
    <definedName name="pata" localSheetId="14" hidden="1">{"Tab1",#N/A,FALSE,"P";"Tab2",#N/A,FALSE,"P"}</definedName>
    <definedName name="pata" hidden="1">{"Tab1",#N/A,FALSE,"P";"Tab2",#N/A,FALSE,"P"}</definedName>
    <definedName name="pp" localSheetId="18" hidden="1">{"Riqfin97",#N/A,FALSE,"Tran";"Riqfinpro",#N/A,FALSE,"Tran"}</definedName>
    <definedName name="pp" localSheetId="19" hidden="1">{"Riqfin97",#N/A,FALSE,"Tran";"Riqfinpro",#N/A,FALSE,"Tran"}</definedName>
    <definedName name="pp" localSheetId="1" hidden="1">{"Riqfin97",#N/A,FALSE,"Tran";"Riqfinpro",#N/A,FALSE,"Tran"}</definedName>
    <definedName name="pp" localSheetId="5" hidden="1">{"Riqfin97",#N/A,FALSE,"Tran";"Riqfinpro",#N/A,FALSE,"Tran"}</definedName>
    <definedName name="pp" localSheetId="6" hidden="1">{"Riqfin97",#N/A,FALSE,"Tran";"Riqfinpro",#N/A,FALSE,"Tran"}</definedName>
    <definedName name="pp" localSheetId="8" hidden="1">{"Riqfin97",#N/A,FALSE,"Tran";"Riqfinpro",#N/A,FALSE,"Tran"}</definedName>
    <definedName name="pp" localSheetId="11" hidden="1">{"Riqfin97",#N/A,FALSE,"Tran";"Riqfinpro",#N/A,FALSE,"Tran"}</definedName>
    <definedName name="pp" localSheetId="12" hidden="1">{"Riqfin97",#N/A,FALSE,"Tran";"Riqfinpro",#N/A,FALSE,"Tran"}</definedName>
    <definedName name="pp" localSheetId="13" hidden="1">{"Riqfin97",#N/A,FALSE,"Tran";"Riqfinpro",#N/A,FALSE,"Tran"}</definedName>
    <definedName name="pp" localSheetId="14" hidden="1">{"Riqfin97",#N/A,FALSE,"Tran";"Riqfinpro",#N/A,FALSE,"Tran"}</definedName>
    <definedName name="pp" hidden="1">{"Riqfin97",#N/A,FALSE,"Tran";"Riqfinpro",#N/A,FALSE,"Tran"}</definedName>
    <definedName name="ppp" localSheetId="18" hidden="1">{"Riqfin97",#N/A,FALSE,"Tran";"Riqfinpro",#N/A,FALSE,"Tran"}</definedName>
    <definedName name="ppp" localSheetId="19" hidden="1">{"Riqfin97",#N/A,FALSE,"Tran";"Riqfinpro",#N/A,FALSE,"Tran"}</definedName>
    <definedName name="ppp" localSheetId="1" hidden="1">{"Riqfin97",#N/A,FALSE,"Tran";"Riqfinpro",#N/A,FALSE,"Tran"}</definedName>
    <definedName name="ppp" localSheetId="5" hidden="1">{"Riqfin97",#N/A,FALSE,"Tran";"Riqfinpro",#N/A,FALSE,"Tran"}</definedName>
    <definedName name="ppp" localSheetId="6" hidden="1">{"Riqfin97",#N/A,FALSE,"Tran";"Riqfinpro",#N/A,FALSE,"Tran"}</definedName>
    <definedName name="ppp" localSheetId="8" hidden="1">{"Riqfin97",#N/A,FALSE,"Tran";"Riqfinpro",#N/A,FALSE,"Tran"}</definedName>
    <definedName name="ppp" localSheetId="11" hidden="1">{"Riqfin97",#N/A,FALSE,"Tran";"Riqfinpro",#N/A,FALSE,"Tran"}</definedName>
    <definedName name="ppp" localSheetId="12" hidden="1">{"Riqfin97",#N/A,FALSE,"Tran";"Riqfinpro",#N/A,FALSE,"Tran"}</definedName>
    <definedName name="ppp" localSheetId="13" hidden="1">{"Riqfin97",#N/A,FALSE,"Tran";"Riqfinpro",#N/A,FALSE,"Tran"}</definedName>
    <definedName name="ppp" localSheetId="14" hidden="1">{"Riqfin97",#N/A,FALSE,"Tran";"Riqfinpro",#N/A,FALSE,"Tran"}</definedName>
    <definedName name="ppp" hidden="1">{"Riqfin97",#N/A,FALSE,"Tran";"Riqfinpro",#N/A,FALSE,"Tran"}</definedName>
    <definedName name="qq" localSheetId="18" hidden="1">'[21]J(Priv.Cap)'!#REF!</definedName>
    <definedName name="qq" localSheetId="19" hidden="1">'[21]J(Priv.Cap)'!#REF!</definedName>
    <definedName name="qq" localSheetId="1" hidden="1">'[22]J(Priv.Cap)'!#REF!</definedName>
    <definedName name="qq" localSheetId="5" hidden="1">'[22]J(Priv.Cap)'!#REF!</definedName>
    <definedName name="qq" localSheetId="6" hidden="1">'[22]J(Priv.Cap)'!#REF!</definedName>
    <definedName name="qq" localSheetId="8" hidden="1">'[22]J(Priv.Cap)'!#REF!</definedName>
    <definedName name="qq" localSheetId="11" hidden="1">'[22]J(Priv.Cap)'!#REF!</definedName>
    <definedName name="qq" localSheetId="12" hidden="1">'[22]J(Priv.Cap)'!#REF!</definedName>
    <definedName name="qq" localSheetId="13" hidden="1">'[22]J(Priv.Cap)'!#REF!</definedName>
    <definedName name="qq" localSheetId="14" hidden="1">'[22]J(Priv.Cap)'!#REF!</definedName>
    <definedName name="qq" hidden="1">'[22]J(Priv.Cap)'!#REF!</definedName>
    <definedName name="rr" localSheetId="18" hidden="1">{"Riqfin97",#N/A,FALSE,"Tran";"Riqfinpro",#N/A,FALSE,"Tran"}</definedName>
    <definedName name="rr" localSheetId="19" hidden="1">{"Riqfin97",#N/A,FALSE,"Tran";"Riqfinpro",#N/A,FALSE,"Tran"}</definedName>
    <definedName name="rr" localSheetId="1" hidden="1">{"Riqfin97",#N/A,FALSE,"Tran";"Riqfinpro",#N/A,FALSE,"Tran"}</definedName>
    <definedName name="rr" localSheetId="5" hidden="1">{"Riqfin97",#N/A,FALSE,"Tran";"Riqfinpro",#N/A,FALSE,"Tran"}</definedName>
    <definedName name="rr" localSheetId="6" hidden="1">{"Riqfin97",#N/A,FALSE,"Tran";"Riqfinpro",#N/A,FALSE,"Tran"}</definedName>
    <definedName name="rr" localSheetId="8" hidden="1">{"Riqfin97",#N/A,FALSE,"Tran";"Riqfinpro",#N/A,FALSE,"Tran"}</definedName>
    <definedName name="rr" localSheetId="11" hidden="1">{"Riqfin97",#N/A,FALSE,"Tran";"Riqfinpro",#N/A,FALSE,"Tran"}</definedName>
    <definedName name="rr" localSheetId="12" hidden="1">{"Riqfin97",#N/A,FALSE,"Tran";"Riqfinpro",#N/A,FALSE,"Tran"}</definedName>
    <definedName name="rr" localSheetId="13" hidden="1">{"Riqfin97",#N/A,FALSE,"Tran";"Riqfinpro",#N/A,FALSE,"Tran"}</definedName>
    <definedName name="rr" localSheetId="14" hidden="1">{"Riqfin97",#N/A,FALSE,"Tran";"Riqfinpro",#N/A,FALSE,"Tran"}</definedName>
    <definedName name="rr" hidden="1">{"Riqfin97",#N/A,FALSE,"Tran";"Riqfinpro",#N/A,FALSE,"Tran"}</definedName>
    <definedName name="rrr" localSheetId="18" hidden="1">{"Riqfin97",#N/A,FALSE,"Tran";"Riqfinpro",#N/A,FALSE,"Tran"}</definedName>
    <definedName name="rrr" localSheetId="19" hidden="1">{"Riqfin97",#N/A,FALSE,"Tran";"Riqfinpro",#N/A,FALSE,"Tran"}</definedName>
    <definedName name="rrr" localSheetId="1" hidden="1">{"Riqfin97",#N/A,FALSE,"Tran";"Riqfinpro",#N/A,FALSE,"Tran"}</definedName>
    <definedName name="rrr" localSheetId="5" hidden="1">{"Riqfin97",#N/A,FALSE,"Tran";"Riqfinpro",#N/A,FALSE,"Tran"}</definedName>
    <definedName name="rrr" localSheetId="6" hidden="1">{"Riqfin97",#N/A,FALSE,"Tran";"Riqfinpro",#N/A,FALSE,"Tran"}</definedName>
    <definedName name="rrr" localSheetId="8" hidden="1">{"Riqfin97",#N/A,FALSE,"Tran";"Riqfinpro",#N/A,FALSE,"Tran"}</definedName>
    <definedName name="rrr" localSheetId="11" hidden="1">{"Riqfin97",#N/A,FALSE,"Tran";"Riqfinpro",#N/A,FALSE,"Tran"}</definedName>
    <definedName name="rrr" localSheetId="12" hidden="1">{"Riqfin97",#N/A,FALSE,"Tran";"Riqfinpro",#N/A,FALSE,"Tran"}</definedName>
    <definedName name="rrr" localSheetId="13" hidden="1">{"Riqfin97",#N/A,FALSE,"Tran";"Riqfinpro",#N/A,FALSE,"Tran"}</definedName>
    <definedName name="rrr" localSheetId="14" hidden="1">{"Riqfin97",#N/A,FALSE,"Tran";"Riqfinpro",#N/A,FALSE,"Tran"}</definedName>
    <definedName name="rrr" hidden="1">{"Riqfin97",#N/A,FALSE,"Tran";"Riqfinpro",#N/A,FALSE,"Tran"}</definedName>
    <definedName name="SAPBEXrevision" hidden="1">38</definedName>
    <definedName name="SAPBEXsysID" hidden="1">"BSP"</definedName>
    <definedName name="SAPBEXwbID" hidden="1">"4GPMQGOE6GBN721YXH4DRY8ES"</definedName>
    <definedName name="sencount" hidden="1">2</definedName>
    <definedName name="text" localSheetId="18" hidden="1">{#N/A,#N/A,FALSE,"CB";#N/A,#N/A,FALSE,"CMB";#N/A,#N/A,FALSE,"BSYS";#N/A,#N/A,FALSE,"NBFI";#N/A,#N/A,FALSE,"FSYS"}</definedName>
    <definedName name="text" localSheetId="19" hidden="1">{#N/A,#N/A,FALSE,"CB";#N/A,#N/A,FALSE,"CMB";#N/A,#N/A,FALSE,"BSYS";#N/A,#N/A,FALSE,"NBFI";#N/A,#N/A,FALSE,"FSYS"}</definedName>
    <definedName name="text" localSheetId="5" hidden="1">{#N/A,#N/A,FALSE,"CB";#N/A,#N/A,FALSE,"CMB";#N/A,#N/A,FALSE,"BSYS";#N/A,#N/A,FALSE,"NBFI";#N/A,#N/A,FALSE,"FSYS"}</definedName>
    <definedName name="text" localSheetId="6" hidden="1">{#N/A,#N/A,FALSE,"CB";#N/A,#N/A,FALSE,"CMB";#N/A,#N/A,FALSE,"BSYS";#N/A,#N/A,FALSE,"NBFI";#N/A,#N/A,FALSE,"FSYS"}</definedName>
    <definedName name="text" localSheetId="8" hidden="1">{#N/A,#N/A,FALSE,"CB";#N/A,#N/A,FALSE,"CMB";#N/A,#N/A,FALSE,"BSYS";#N/A,#N/A,FALSE,"NBFI";#N/A,#N/A,FALSE,"FSYS"}</definedName>
    <definedName name="text" localSheetId="11" hidden="1">{#N/A,#N/A,FALSE,"CB";#N/A,#N/A,FALSE,"CMB";#N/A,#N/A,FALSE,"BSYS";#N/A,#N/A,FALSE,"NBFI";#N/A,#N/A,FALSE,"FSYS"}</definedName>
    <definedName name="text" localSheetId="12" hidden="1">{#N/A,#N/A,FALSE,"CB";#N/A,#N/A,FALSE,"CMB";#N/A,#N/A,FALSE,"BSYS";#N/A,#N/A,FALSE,"NBFI";#N/A,#N/A,FALSE,"FSYS"}</definedName>
    <definedName name="text" localSheetId="13" hidden="1">{#N/A,#N/A,FALSE,"CB";#N/A,#N/A,FALSE,"CMB";#N/A,#N/A,FALSE,"BSYS";#N/A,#N/A,FALSE,"NBFI";#N/A,#N/A,FALSE,"FSYS"}</definedName>
    <definedName name="text" localSheetId="14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t" localSheetId="18" hidden="1">{"Tab1",#N/A,FALSE,"P";"Tab2",#N/A,FALSE,"P"}</definedName>
    <definedName name="tt" localSheetId="19" hidden="1">{"Tab1",#N/A,FALSE,"P";"Tab2",#N/A,FALSE,"P"}</definedName>
    <definedName name="tt" localSheetId="1" hidden="1">{"Tab1",#N/A,FALSE,"P";"Tab2",#N/A,FALSE,"P"}</definedName>
    <definedName name="tt" localSheetId="5" hidden="1">{"Tab1",#N/A,FALSE,"P";"Tab2",#N/A,FALSE,"P"}</definedName>
    <definedName name="tt" localSheetId="6" hidden="1">{"Tab1",#N/A,FALSE,"P";"Tab2",#N/A,FALSE,"P"}</definedName>
    <definedName name="tt" localSheetId="8" hidden="1">{"Tab1",#N/A,FALSE,"P";"Tab2",#N/A,FALSE,"P"}</definedName>
    <definedName name="tt" localSheetId="11" hidden="1">{"Tab1",#N/A,FALSE,"P";"Tab2",#N/A,FALSE,"P"}</definedName>
    <definedName name="tt" localSheetId="12" hidden="1">{"Tab1",#N/A,FALSE,"P";"Tab2",#N/A,FALSE,"P"}</definedName>
    <definedName name="tt" localSheetId="13" hidden="1">{"Tab1",#N/A,FALSE,"P";"Tab2",#N/A,FALSE,"P"}</definedName>
    <definedName name="tt" localSheetId="14" hidden="1">{"Tab1",#N/A,FALSE,"P";"Tab2",#N/A,FALSE,"P"}</definedName>
    <definedName name="tt" hidden="1">{"Tab1",#N/A,FALSE,"P";"Tab2",#N/A,FALSE,"P"}</definedName>
    <definedName name="ttt" localSheetId="18" hidden="1">{"Tab1",#N/A,FALSE,"P";"Tab2",#N/A,FALSE,"P"}</definedName>
    <definedName name="ttt" localSheetId="19" hidden="1">{"Tab1",#N/A,FALSE,"P";"Tab2",#N/A,FALSE,"P"}</definedName>
    <definedName name="ttt" localSheetId="1" hidden="1">{"Tab1",#N/A,FALSE,"P";"Tab2",#N/A,FALSE,"P"}</definedName>
    <definedName name="ttt" localSheetId="5" hidden="1">{"Tab1",#N/A,FALSE,"P";"Tab2",#N/A,FALSE,"P"}</definedName>
    <definedName name="ttt" localSheetId="6" hidden="1">{"Tab1",#N/A,FALSE,"P";"Tab2",#N/A,FALSE,"P"}</definedName>
    <definedName name="ttt" localSheetId="8" hidden="1">{"Tab1",#N/A,FALSE,"P";"Tab2",#N/A,FALSE,"P"}</definedName>
    <definedName name="ttt" localSheetId="11" hidden="1">{"Tab1",#N/A,FALSE,"P";"Tab2",#N/A,FALSE,"P"}</definedName>
    <definedName name="ttt" localSheetId="12" hidden="1">{"Tab1",#N/A,FALSE,"P";"Tab2",#N/A,FALSE,"P"}</definedName>
    <definedName name="ttt" localSheetId="13" hidden="1">{"Tab1",#N/A,FALSE,"P";"Tab2",#N/A,FALSE,"P"}</definedName>
    <definedName name="ttt" localSheetId="14" hidden="1">{"Tab1",#N/A,FALSE,"P";"Tab2",#N/A,FALSE,"P"}</definedName>
    <definedName name="ttt" hidden="1">{"Tab1",#N/A,FALSE,"P";"Tab2",#N/A,FALSE,"P"}</definedName>
    <definedName name="ttttt" localSheetId="18" hidden="1">[25]M!#REF!</definedName>
    <definedName name="ttttt" localSheetId="19" hidden="1">[25]M!#REF!</definedName>
    <definedName name="ttttt" localSheetId="1" hidden="1">[26]M!#REF!</definedName>
    <definedName name="ttttt" localSheetId="5" hidden="1">[26]M!#REF!</definedName>
    <definedName name="ttttt" localSheetId="6" hidden="1">[26]M!#REF!</definedName>
    <definedName name="ttttt" localSheetId="8" hidden="1">[26]M!#REF!</definedName>
    <definedName name="ttttt" localSheetId="11" hidden="1">[26]M!#REF!</definedName>
    <definedName name="ttttt" localSheetId="12" hidden="1">[26]M!#REF!</definedName>
    <definedName name="ttttt" localSheetId="13" hidden="1">[26]M!#REF!</definedName>
    <definedName name="ttttt" localSheetId="14" hidden="1">[26]M!#REF!</definedName>
    <definedName name="ttttt" hidden="1">[26]M!#REF!</definedName>
    <definedName name="uu" localSheetId="18" hidden="1">{"Riqfin97",#N/A,FALSE,"Tran";"Riqfinpro",#N/A,FALSE,"Tran"}</definedName>
    <definedName name="uu" localSheetId="19" hidden="1">{"Riqfin97",#N/A,FALSE,"Tran";"Riqfinpro",#N/A,FALSE,"Tran"}</definedName>
    <definedName name="uu" localSheetId="1" hidden="1">{"Riqfin97",#N/A,FALSE,"Tran";"Riqfinpro",#N/A,FALSE,"Tran"}</definedName>
    <definedName name="uu" localSheetId="5" hidden="1">{"Riqfin97",#N/A,FALSE,"Tran";"Riqfinpro",#N/A,FALSE,"Tran"}</definedName>
    <definedName name="uu" localSheetId="6" hidden="1">{"Riqfin97",#N/A,FALSE,"Tran";"Riqfinpro",#N/A,FALSE,"Tran"}</definedName>
    <definedName name="uu" localSheetId="8" hidden="1">{"Riqfin97",#N/A,FALSE,"Tran";"Riqfinpro",#N/A,FALSE,"Tran"}</definedName>
    <definedName name="uu" localSheetId="11" hidden="1">{"Riqfin97",#N/A,FALSE,"Tran";"Riqfinpro",#N/A,FALSE,"Tran"}</definedName>
    <definedName name="uu" localSheetId="12" hidden="1">{"Riqfin97",#N/A,FALSE,"Tran";"Riqfinpro",#N/A,FALSE,"Tran"}</definedName>
    <definedName name="uu" localSheetId="13" hidden="1">{"Riqfin97",#N/A,FALSE,"Tran";"Riqfinpro",#N/A,FALSE,"Tran"}</definedName>
    <definedName name="uu" localSheetId="14" hidden="1">{"Riqfin97",#N/A,FALSE,"Tran";"Riqfinpro",#N/A,FALSE,"Tran"}</definedName>
    <definedName name="uu" hidden="1">{"Riqfin97",#N/A,FALSE,"Tran";"Riqfinpro",#N/A,FALSE,"Tran"}</definedName>
    <definedName name="uuu" localSheetId="18" hidden="1">{"Riqfin97",#N/A,FALSE,"Tran";"Riqfinpro",#N/A,FALSE,"Tran"}</definedName>
    <definedName name="uuu" localSheetId="19" hidden="1">{"Riqfin97",#N/A,FALSE,"Tran";"Riqfinpro",#N/A,FALSE,"Tran"}</definedName>
    <definedName name="uuu" localSheetId="1" hidden="1">{"Riqfin97",#N/A,FALSE,"Tran";"Riqfinpro",#N/A,FALSE,"Tran"}</definedName>
    <definedName name="uuu" localSheetId="5" hidden="1">{"Riqfin97",#N/A,FALSE,"Tran";"Riqfinpro",#N/A,FALSE,"Tran"}</definedName>
    <definedName name="uuu" localSheetId="6" hidden="1">{"Riqfin97",#N/A,FALSE,"Tran";"Riqfinpro",#N/A,FALSE,"Tran"}</definedName>
    <definedName name="uuu" localSheetId="8" hidden="1">{"Riqfin97",#N/A,FALSE,"Tran";"Riqfinpro",#N/A,FALSE,"Tran"}</definedName>
    <definedName name="uuu" localSheetId="11" hidden="1">{"Riqfin97",#N/A,FALSE,"Tran";"Riqfinpro",#N/A,FALSE,"Tran"}</definedName>
    <definedName name="uuu" localSheetId="12" hidden="1">{"Riqfin97",#N/A,FALSE,"Tran";"Riqfinpro",#N/A,FALSE,"Tran"}</definedName>
    <definedName name="uuu" localSheetId="13" hidden="1">{"Riqfin97",#N/A,FALSE,"Tran";"Riqfinpro",#N/A,FALSE,"Tran"}</definedName>
    <definedName name="uuu" localSheetId="14" hidden="1">{"Riqfin97",#N/A,FALSE,"Tran";"Riqfinpro",#N/A,FALSE,"Tran"}</definedName>
    <definedName name="uuu" hidden="1">{"Riqfin97",#N/A,FALSE,"Tran";"Riqfinpro",#N/A,FALSE,"Tran"}</definedName>
    <definedName name="vv" localSheetId="18" hidden="1">{"Tab1",#N/A,FALSE,"P";"Tab2",#N/A,FALSE,"P"}</definedName>
    <definedName name="vv" localSheetId="19" hidden="1">{"Tab1",#N/A,FALSE,"P";"Tab2",#N/A,FALSE,"P"}</definedName>
    <definedName name="vv" localSheetId="1" hidden="1">{"Tab1",#N/A,FALSE,"P";"Tab2",#N/A,FALSE,"P"}</definedName>
    <definedName name="vv" localSheetId="5" hidden="1">{"Tab1",#N/A,FALSE,"P";"Tab2",#N/A,FALSE,"P"}</definedName>
    <definedName name="vv" localSheetId="6" hidden="1">{"Tab1",#N/A,FALSE,"P";"Tab2",#N/A,FALSE,"P"}</definedName>
    <definedName name="vv" localSheetId="8" hidden="1">{"Tab1",#N/A,FALSE,"P";"Tab2",#N/A,FALSE,"P"}</definedName>
    <definedName name="vv" localSheetId="11" hidden="1">{"Tab1",#N/A,FALSE,"P";"Tab2",#N/A,FALSE,"P"}</definedName>
    <definedName name="vv" localSheetId="12" hidden="1">{"Tab1",#N/A,FALSE,"P";"Tab2",#N/A,FALSE,"P"}</definedName>
    <definedName name="vv" localSheetId="13" hidden="1">{"Tab1",#N/A,FALSE,"P";"Tab2",#N/A,FALSE,"P"}</definedName>
    <definedName name="vv" localSheetId="14" hidden="1">{"Tab1",#N/A,FALSE,"P";"Tab2",#N/A,FALSE,"P"}</definedName>
    <definedName name="vv" hidden="1">{"Tab1",#N/A,FALSE,"P";"Tab2",#N/A,FALSE,"P"}</definedName>
    <definedName name="vvv" localSheetId="18" hidden="1">{"Tab1",#N/A,FALSE,"P";"Tab2",#N/A,FALSE,"P"}</definedName>
    <definedName name="vvv" localSheetId="19" hidden="1">{"Tab1",#N/A,FALSE,"P";"Tab2",#N/A,FALSE,"P"}</definedName>
    <definedName name="vvv" localSheetId="1" hidden="1">{"Tab1",#N/A,FALSE,"P";"Tab2",#N/A,FALSE,"P"}</definedName>
    <definedName name="vvv" localSheetId="5" hidden="1">{"Tab1",#N/A,FALSE,"P";"Tab2",#N/A,FALSE,"P"}</definedName>
    <definedName name="vvv" localSheetId="6" hidden="1">{"Tab1",#N/A,FALSE,"P";"Tab2",#N/A,FALSE,"P"}</definedName>
    <definedName name="vvv" localSheetId="8" hidden="1">{"Tab1",#N/A,FALSE,"P";"Tab2",#N/A,FALSE,"P"}</definedName>
    <definedName name="vvv" localSheetId="11" hidden="1">{"Tab1",#N/A,FALSE,"P";"Tab2",#N/A,FALSE,"P"}</definedName>
    <definedName name="vvv" localSheetId="12" hidden="1">{"Tab1",#N/A,FALSE,"P";"Tab2",#N/A,FALSE,"P"}</definedName>
    <definedName name="vvv" localSheetId="13" hidden="1">{"Tab1",#N/A,FALSE,"P";"Tab2",#N/A,FALSE,"P"}</definedName>
    <definedName name="vvv" localSheetId="14" hidden="1">{"Tab1",#N/A,FALSE,"P";"Tab2",#N/A,FALSE,"P"}</definedName>
    <definedName name="vvv" hidden="1">{"Tab1",#N/A,FALSE,"P";"Tab2",#N/A,FALSE,"P"}</definedName>
    <definedName name="wrn.1993_2002." localSheetId="18" hidden="1">{"1993_2002",#N/A,FALSE,"UnderlyingData"}</definedName>
    <definedName name="wrn.1993_2002." localSheetId="19" hidden="1">{"1993_2002",#N/A,FALSE,"UnderlyingData"}</definedName>
    <definedName name="wrn.1993_2002." localSheetId="5" hidden="1">{"1993_2002",#N/A,FALSE,"UnderlyingData"}</definedName>
    <definedName name="wrn.1993_2002." localSheetId="6" hidden="1">{"1993_2002",#N/A,FALSE,"UnderlyingData"}</definedName>
    <definedName name="wrn.1993_2002." localSheetId="8" hidden="1">{"1993_2002",#N/A,FALSE,"UnderlyingData"}</definedName>
    <definedName name="wrn.1993_2002." localSheetId="11" hidden="1">{"1993_2002",#N/A,FALSE,"UnderlyingData"}</definedName>
    <definedName name="wrn.1993_2002." localSheetId="12" hidden="1">{"1993_2002",#N/A,FALSE,"UnderlyingData"}</definedName>
    <definedName name="wrn.1993_2002." localSheetId="13" hidden="1">{"1993_2002",#N/A,FALSE,"UnderlyingData"}</definedName>
    <definedName name="wrn.1993_2002." localSheetId="14" hidden="1">{"1993_2002",#N/A,FALSE,"UnderlyingData"}</definedName>
    <definedName name="wrn.1993_2002." hidden="1">{"1993_2002",#N/A,FALSE,"UnderlyingData"}</definedName>
    <definedName name="wrn.a11._.general._.government." localSheetId="18" hidden="1">{"a11 general government",#N/A,FALSE,"RED Tables"}</definedName>
    <definedName name="wrn.a11._.general._.government." localSheetId="19" hidden="1">{"a11 general government",#N/A,FALSE,"RED Tables"}</definedName>
    <definedName name="wrn.a11._.general._.government." localSheetId="5" hidden="1">{"a11 general government",#N/A,FALSE,"RED Tables"}</definedName>
    <definedName name="wrn.a11._.general._.government." localSheetId="6" hidden="1">{"a11 general government",#N/A,FALSE,"RED Tables"}</definedName>
    <definedName name="wrn.a11._.general._.government." localSheetId="8" hidden="1">{"a11 general government",#N/A,FALSE,"RED Tables"}</definedName>
    <definedName name="wrn.a11._.general._.government." localSheetId="11" hidden="1">{"a11 general government",#N/A,FALSE,"RED Tables"}</definedName>
    <definedName name="wrn.a11._.general._.government." localSheetId="12" hidden="1">{"a11 general government",#N/A,FALSE,"RED Tables"}</definedName>
    <definedName name="wrn.a11._.general._.government." localSheetId="13" hidden="1">{"a11 general government",#N/A,FALSE,"RED Tables"}</definedName>
    <definedName name="wrn.a11._.general._.government." localSheetId="14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18" hidden="1">{"a12 Federal Government",#N/A,FALSE,"RED Tables"}</definedName>
    <definedName name="wrn.a12._.Federal._.Government." localSheetId="19" hidden="1">{"a12 Federal Government",#N/A,FALSE,"RED Tables"}</definedName>
    <definedName name="wrn.a12._.Federal._.Government." localSheetId="5" hidden="1">{"a12 Federal Government",#N/A,FALSE,"RED Tables"}</definedName>
    <definedName name="wrn.a12._.Federal._.Government." localSheetId="6" hidden="1">{"a12 Federal Government",#N/A,FALSE,"RED Tables"}</definedName>
    <definedName name="wrn.a12._.Federal._.Government." localSheetId="8" hidden="1">{"a12 Federal Government",#N/A,FALSE,"RED Tables"}</definedName>
    <definedName name="wrn.a12._.Federal._.Government." localSheetId="11" hidden="1">{"a12 Federal Government",#N/A,FALSE,"RED Tables"}</definedName>
    <definedName name="wrn.a12._.Federal._.Government." localSheetId="12" hidden="1">{"a12 Federal Government",#N/A,FALSE,"RED Tables"}</definedName>
    <definedName name="wrn.a12._.Federal._.Government." localSheetId="13" hidden="1">{"a12 Federal Government",#N/A,FALSE,"RED Tables"}</definedName>
    <definedName name="wrn.a12._.Federal._.Government." localSheetId="14" hidden="1">{"a12 Federal Government",#N/A,FALSE,"RED Tables"}</definedName>
    <definedName name="wrn.a12._.Federal._.Government." hidden="1">{"a12 Federal Government",#N/A,FALSE,"RED Tables"}</definedName>
    <definedName name="wrn.a13._.social._.security." localSheetId="18" hidden="1">{"a13 social security",#N/A,FALSE,"RED Tables"}</definedName>
    <definedName name="wrn.a13._.social._.security." localSheetId="19" hidden="1">{"a13 social security",#N/A,FALSE,"RED Tables"}</definedName>
    <definedName name="wrn.a13._.social._.security." localSheetId="5" hidden="1">{"a13 social security",#N/A,FALSE,"RED Tables"}</definedName>
    <definedName name="wrn.a13._.social._.security." localSheetId="6" hidden="1">{"a13 social security",#N/A,FALSE,"RED Tables"}</definedName>
    <definedName name="wrn.a13._.social._.security." localSheetId="8" hidden="1">{"a13 social security",#N/A,FALSE,"RED Tables"}</definedName>
    <definedName name="wrn.a13._.social._.security." localSheetId="11" hidden="1">{"a13 social security",#N/A,FALSE,"RED Tables"}</definedName>
    <definedName name="wrn.a13._.social._.security." localSheetId="12" hidden="1">{"a13 social security",#N/A,FALSE,"RED Tables"}</definedName>
    <definedName name="wrn.a13._.social._.security." localSheetId="13" hidden="1">{"a13 social security",#N/A,FALSE,"RED Tables"}</definedName>
    <definedName name="wrn.a13._.social._.security." localSheetId="14" hidden="1">{"a13 social security",#N/A,FALSE,"RED Tables"}</definedName>
    <definedName name="wrn.a13._.social._.security." hidden="1">{"a13 social security",#N/A,FALSE,"RED Tables"}</definedName>
    <definedName name="wrn.a14._.regions._.and._.communities." localSheetId="18" hidden="1">{"a14 regions and communities",#N/A,FALSE,"RED Tables"}</definedName>
    <definedName name="wrn.a14._.regions._.and._.communities." localSheetId="19" hidden="1">{"a14 regions and communities",#N/A,FALSE,"RED Tables"}</definedName>
    <definedName name="wrn.a14._.regions._.and._.communities." localSheetId="5" hidden="1">{"a14 regions and communities",#N/A,FALSE,"RED Tables"}</definedName>
    <definedName name="wrn.a14._.regions._.and._.communities." localSheetId="6" hidden="1">{"a14 regions and communities",#N/A,FALSE,"RED Tables"}</definedName>
    <definedName name="wrn.a14._.regions._.and._.communities." localSheetId="8" hidden="1">{"a14 regions and communities",#N/A,FALSE,"RED Tables"}</definedName>
    <definedName name="wrn.a14._.regions._.and._.communities." localSheetId="11" hidden="1">{"a14 regions and communities",#N/A,FALSE,"RED Tables"}</definedName>
    <definedName name="wrn.a14._.regions._.and._.communities." localSheetId="12" hidden="1">{"a14 regions and communities",#N/A,FALSE,"RED Tables"}</definedName>
    <definedName name="wrn.a14._.regions._.and._.communities." localSheetId="13" hidden="1">{"a14 regions and communities",#N/A,FALSE,"RED Tables"}</definedName>
    <definedName name="wrn.a14._.regions._.and._.communities." localSheetId="14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18" hidden="1">{"a15 local governments",#N/A,FALSE,"RED Tables"}</definedName>
    <definedName name="wrn.a15._.local._.governments." localSheetId="19" hidden="1">{"a15 local governments",#N/A,FALSE,"RED Tables"}</definedName>
    <definedName name="wrn.a15._.local._.governments." localSheetId="5" hidden="1">{"a15 local governments",#N/A,FALSE,"RED Tables"}</definedName>
    <definedName name="wrn.a15._.local._.governments." localSheetId="6" hidden="1">{"a15 local governments",#N/A,FALSE,"RED Tables"}</definedName>
    <definedName name="wrn.a15._.local._.governments." localSheetId="8" hidden="1">{"a15 local governments",#N/A,FALSE,"RED Tables"}</definedName>
    <definedName name="wrn.a15._.local._.governments." localSheetId="11" hidden="1">{"a15 local governments",#N/A,FALSE,"RED Tables"}</definedName>
    <definedName name="wrn.a15._.local._.governments." localSheetId="12" hidden="1">{"a15 local governments",#N/A,FALSE,"RED Tables"}</definedName>
    <definedName name="wrn.a15._.local._.governments." localSheetId="13" hidden="1">{"a15 local governments",#N/A,FALSE,"RED Tables"}</definedName>
    <definedName name="wrn.a15._.local._.governments." localSheetId="14" hidden="1">{"a15 local governments",#N/A,FALSE,"RED Tables"}</definedName>
    <definedName name="wrn.a15._.local._.governments." hidden="1">{"a15 local governments",#N/A,FALSE,"RED Tables"}</definedName>
    <definedName name="wrn.BOP_MIDTERM." localSheetId="18" hidden="1">{"BOP_TAB",#N/A,FALSE,"N";"MIDTERM_TAB",#N/A,FALSE,"O"}</definedName>
    <definedName name="wrn.BOP_MIDTERM." localSheetId="19" hidden="1">{"BOP_TAB",#N/A,FALSE,"N";"MIDTERM_TAB",#N/A,FALSE,"O"}</definedName>
    <definedName name="wrn.BOP_MIDTERM." localSheetId="5" hidden="1">{"BOP_TAB",#N/A,FALSE,"N";"MIDTERM_TAB",#N/A,FALSE,"O"}</definedName>
    <definedName name="wrn.BOP_MIDTERM." localSheetId="6" hidden="1">{"BOP_TAB",#N/A,FALSE,"N";"MIDTERM_TAB",#N/A,FALSE,"O"}</definedName>
    <definedName name="wrn.BOP_MIDTERM." localSheetId="8" hidden="1">{"BOP_TAB",#N/A,FALSE,"N";"MIDTERM_TAB",#N/A,FALSE,"O"}</definedName>
    <definedName name="wrn.BOP_MIDTERM." localSheetId="11" hidden="1">{"BOP_TAB",#N/A,FALSE,"N";"MIDTERM_TAB",#N/A,FALSE,"O"}</definedName>
    <definedName name="wrn.BOP_MIDTERM." localSheetId="12" hidden="1">{"BOP_TAB",#N/A,FALSE,"N";"MIDTERM_TAB",#N/A,FALSE,"O"}</definedName>
    <definedName name="wrn.BOP_MIDTERM." localSheetId="13" hidden="1">{"BOP_TAB",#N/A,FALSE,"N";"MIDTERM_TAB",#N/A,FALSE,"O"}</definedName>
    <definedName name="wrn.BOP_MIDTERM." localSheetId="14" hidden="1">{"BOP_TAB",#N/A,FALSE,"N";"MIDTERM_TAB",#N/A,FALSE,"O"}</definedName>
    <definedName name="wrn.BOP_MIDTERM." hidden="1">{"BOP_TAB",#N/A,FALSE,"N";"MIDTERM_TAB",#N/A,FALSE,"O"}</definedName>
    <definedName name="wrn.Input._.and._.output._.tables." localSheetId="1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18" hidden="1">{#N/A,#N/A,FALSE,"CB";#N/A,#N/A,FALSE,"CMB";#N/A,#N/A,FALSE,"BSYS";#N/A,#N/A,FALSE,"NBFI";#N/A,#N/A,FALSE,"FSYS"}</definedName>
    <definedName name="wrn.MAIN." localSheetId="19" hidden="1">{#N/A,#N/A,FALSE,"CB";#N/A,#N/A,FALSE,"CMB";#N/A,#N/A,FALSE,"BSYS";#N/A,#N/A,FALSE,"NBFI";#N/A,#N/A,FALSE,"FSYS"}</definedName>
    <definedName name="wrn.MAIN." localSheetId="5" hidden="1">{#N/A,#N/A,FALSE,"CB";#N/A,#N/A,FALSE,"CMB";#N/A,#N/A,FALSE,"BSYS";#N/A,#N/A,FALSE,"NBFI";#N/A,#N/A,FALSE,"FSYS"}</definedName>
    <definedName name="wrn.MAIN." localSheetId="6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localSheetId="11" hidden="1">{#N/A,#N/A,FALSE,"CB";#N/A,#N/A,FALSE,"CMB";#N/A,#N/A,FALSE,"BSYS";#N/A,#N/A,FALSE,"NBFI";#N/A,#N/A,FALSE,"FSYS"}</definedName>
    <definedName name="wrn.MAIN." localSheetId="12" hidden="1">{#N/A,#N/A,FALSE,"CB";#N/A,#N/A,FALSE,"CMB";#N/A,#N/A,FALSE,"BSYS";#N/A,#N/A,FALSE,"NBFI";#N/A,#N/A,FALSE,"FSYS"}</definedName>
    <definedName name="wrn.MAIN." localSheetId="13" hidden="1">{#N/A,#N/A,FALSE,"CB";#N/A,#N/A,FALSE,"CMB";#N/A,#N/A,FALSE,"BSYS";#N/A,#N/A,FALSE,"NBFI";#N/A,#N/A,FALSE,"FSYS"}</definedName>
    <definedName name="wrn.MAIN." localSheetId="14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18" hidden="1">{#N/A,#N/A,FALSE,"CB";#N/A,#N/A,FALSE,"CMB";#N/A,#N/A,FALSE,"NBFI"}</definedName>
    <definedName name="wrn.MIT." localSheetId="19" hidden="1">{#N/A,#N/A,FALSE,"CB";#N/A,#N/A,FALSE,"CMB";#N/A,#N/A,FALSE,"NBFI"}</definedName>
    <definedName name="wrn.MIT." localSheetId="5" hidden="1">{#N/A,#N/A,FALSE,"CB";#N/A,#N/A,FALSE,"CMB";#N/A,#N/A,FALSE,"NBFI"}</definedName>
    <definedName name="wrn.MIT." localSheetId="6" hidden="1">{#N/A,#N/A,FALSE,"CB";#N/A,#N/A,FALSE,"CMB";#N/A,#N/A,FALSE,"NBFI"}</definedName>
    <definedName name="wrn.MIT." localSheetId="8" hidden="1">{#N/A,#N/A,FALSE,"CB";#N/A,#N/A,FALSE,"CMB";#N/A,#N/A,FALSE,"NBFI"}</definedName>
    <definedName name="wrn.MIT." localSheetId="11" hidden="1">{#N/A,#N/A,FALSE,"CB";#N/A,#N/A,FALSE,"CMB";#N/A,#N/A,FALSE,"NBFI"}</definedName>
    <definedName name="wrn.MIT." localSheetId="12" hidden="1">{#N/A,#N/A,FALSE,"CB";#N/A,#N/A,FALSE,"CMB";#N/A,#N/A,FALSE,"NBFI"}</definedName>
    <definedName name="wrn.MIT." localSheetId="13" hidden="1">{#N/A,#N/A,FALSE,"CB";#N/A,#N/A,FALSE,"CMB";#N/A,#N/A,FALSE,"NBFI"}</definedName>
    <definedName name="wrn.MIT." localSheetId="14" hidden="1">{#N/A,#N/A,FALSE,"CB";#N/A,#N/A,FALSE,"CMB";#N/A,#N/A,FALSE,"NBFI"}</definedName>
    <definedName name="wrn.MIT." hidden="1">{#N/A,#N/A,FALSE,"CB";#N/A,#N/A,FALSE,"CMB";#N/A,#N/A,FALSE,"NBFI"}</definedName>
    <definedName name="wrn.MONA." localSheetId="18" hidden="1">{"MONA",#N/A,FALSE,"S"}</definedName>
    <definedName name="wrn.MONA." localSheetId="19" hidden="1">{"MONA",#N/A,FALSE,"S"}</definedName>
    <definedName name="wrn.MONA." localSheetId="5" hidden="1">{"MONA",#N/A,FALSE,"S"}</definedName>
    <definedName name="wrn.MONA." localSheetId="6" hidden="1">{"MONA",#N/A,FALSE,"S"}</definedName>
    <definedName name="wrn.MONA." localSheetId="8" hidden="1">{"MONA",#N/A,FALSE,"S"}</definedName>
    <definedName name="wrn.MONA." localSheetId="11" hidden="1">{"MONA",#N/A,FALSE,"S"}</definedName>
    <definedName name="wrn.MONA." localSheetId="12" hidden="1">{"MONA",#N/A,FALSE,"S"}</definedName>
    <definedName name="wrn.MONA." localSheetId="13" hidden="1">{"MONA",#N/A,FALSE,"S"}</definedName>
    <definedName name="wrn.MONA." localSheetId="14" hidden="1">{"MONA",#N/A,FALSE,"S"}</definedName>
    <definedName name="wrn.MONA." hidden="1">{"MONA",#N/A,FALSE,"S"}</definedName>
    <definedName name="wrn.Output._.tables." localSheetId="18" hidden="1">{#N/A,#N/A,FALSE,"I";#N/A,#N/A,FALSE,"J";#N/A,#N/A,FALSE,"K";#N/A,#N/A,FALSE,"L";#N/A,#N/A,FALSE,"M";#N/A,#N/A,FALSE,"N";#N/A,#N/A,FALSE,"O"}</definedName>
    <definedName name="wrn.Output._.tables." localSheetId="19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localSheetId="11" hidden="1">{#N/A,#N/A,FALSE,"I";#N/A,#N/A,FALSE,"J";#N/A,#N/A,FALSE,"K";#N/A,#N/A,FALSE,"L";#N/A,#N/A,FALSE,"M";#N/A,#N/A,FALSE,"N";#N/A,#N/A,FALSE,"O"}</definedName>
    <definedName name="wrn.Output._.tables." localSheetId="12" hidden="1">{#N/A,#N/A,FALSE,"I";#N/A,#N/A,FALSE,"J";#N/A,#N/A,FALSE,"K";#N/A,#N/A,FALSE,"L";#N/A,#N/A,FALSE,"M";#N/A,#N/A,FALSE,"N";#N/A,#N/A,FALSE,"O"}</definedName>
    <definedName name="wrn.Output._.tables." localSheetId="13" hidden="1">{#N/A,#N/A,FALSE,"I";#N/A,#N/A,FALSE,"J";#N/A,#N/A,FALSE,"K";#N/A,#N/A,FALSE,"L";#N/A,#N/A,FALSE,"M";#N/A,#N/A,FALSE,"N";#N/A,#N/A,FALSE,"O"}</definedName>
    <definedName name="wrn.Output._.tables." localSheetId="1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ogram." localSheetId="18" hidden="1">{"Tab1",#N/A,FALSE,"P";"Tab2",#N/A,FALSE,"P"}</definedName>
    <definedName name="wrn.Program." localSheetId="19" hidden="1">{"Tab1",#N/A,FALSE,"P";"Tab2",#N/A,FALSE,"P"}</definedName>
    <definedName name="wrn.Program." localSheetId="1" hidden="1">{"Tab1",#N/A,FALSE,"P";"Tab2",#N/A,FALSE,"P"}</definedName>
    <definedName name="wrn.Program." localSheetId="5" hidden="1">{"Tab1",#N/A,FALSE,"P";"Tab2",#N/A,FALSE,"P"}</definedName>
    <definedName name="wrn.Program." localSheetId="6" hidden="1">{"Tab1",#N/A,FALSE,"P";"Tab2",#N/A,FALSE,"P"}</definedName>
    <definedName name="wrn.Program." localSheetId="8" hidden="1">{"Tab1",#N/A,FALSE,"P";"Tab2",#N/A,FALSE,"P"}</definedName>
    <definedName name="wrn.Program." localSheetId="11" hidden="1">{"Tab1",#N/A,FALSE,"P";"Tab2",#N/A,FALSE,"P"}</definedName>
    <definedName name="wrn.Program." localSheetId="12" hidden="1">{"Tab1",#N/A,FALSE,"P";"Tab2",#N/A,FALSE,"P"}</definedName>
    <definedName name="wrn.Program." localSheetId="13" hidden="1">{"Tab1",#N/A,FALSE,"P";"Tab2",#N/A,FALSE,"P"}</definedName>
    <definedName name="wrn.Program." localSheetId="14" hidden="1">{"Tab1",#N/A,FALSE,"P";"Tab2",#N/A,FALSE,"P"}</definedName>
    <definedName name="wrn.Program." hidden="1">{"Tab1",#N/A,FALSE,"P";"Tab2",#N/A,FALSE,"P"}</definedName>
    <definedName name="wrn.Ques._.1." localSheetId="18" hidden="1">{"Ques 1",#N/A,FALSE,"NWEO138"}</definedName>
    <definedName name="wrn.Ques._.1." localSheetId="19" hidden="1">{"Ques 1",#N/A,FALSE,"NWEO138"}</definedName>
    <definedName name="wrn.Ques._.1." localSheetId="5" hidden="1">{"Ques 1",#N/A,FALSE,"NWEO138"}</definedName>
    <definedName name="wrn.Ques._.1." localSheetId="6" hidden="1">{"Ques 1",#N/A,FALSE,"NWEO138"}</definedName>
    <definedName name="wrn.Ques._.1." localSheetId="8" hidden="1">{"Ques 1",#N/A,FALSE,"NWEO138"}</definedName>
    <definedName name="wrn.Ques._.1." localSheetId="11" hidden="1">{"Ques 1",#N/A,FALSE,"NWEO138"}</definedName>
    <definedName name="wrn.Ques._.1." localSheetId="12" hidden="1">{"Ques 1",#N/A,FALSE,"NWEO138"}</definedName>
    <definedName name="wrn.Ques._.1." localSheetId="13" hidden="1">{"Ques 1",#N/A,FALSE,"NWEO138"}</definedName>
    <definedName name="wrn.Ques._.1." localSheetId="14" hidden="1">{"Ques 1",#N/A,FALSE,"NWEO138"}</definedName>
    <definedName name="wrn.Ques._.1." hidden="1">{"Ques 1",#N/A,FALSE,"NWEO138"}</definedName>
    <definedName name="wrn.Riqfin." localSheetId="18" hidden="1">{"Riqfin97",#N/A,FALSE,"Tran";"Riqfinpro",#N/A,FALSE,"Tran"}</definedName>
    <definedName name="wrn.Riqfin." localSheetId="19" hidden="1">{"Riqfin97",#N/A,FALSE,"Tran";"Riqfinpro",#N/A,FALSE,"Tran"}</definedName>
    <definedName name="wrn.Riqfin." localSheetId="1" hidden="1">{"Riqfin97",#N/A,FALSE,"Tran";"Riqfinpro",#N/A,FALSE,"Tran"}</definedName>
    <definedName name="wrn.Riqfin." localSheetId="5" hidden="1">{"Riqfin97",#N/A,FALSE,"Tran";"Riqfinpro",#N/A,FALSE,"Tran"}</definedName>
    <definedName name="wrn.Riqfin." localSheetId="6" hidden="1">{"Riqfin97",#N/A,FALSE,"Tran";"Riqfinpro",#N/A,FALSE,"Tran"}</definedName>
    <definedName name="wrn.Riqfin." localSheetId="8" hidden="1">{"Riqfin97",#N/A,FALSE,"Tran";"Riqfinpro",#N/A,FALSE,"Tran"}</definedName>
    <definedName name="wrn.Riqfin." localSheetId="11" hidden="1">{"Riqfin97",#N/A,FALSE,"Tran";"Riqfinpro",#N/A,FALSE,"Tran"}</definedName>
    <definedName name="wrn.Riqfin." localSheetId="12" hidden="1">{"Riqfin97",#N/A,FALSE,"Tran";"Riqfinpro",#N/A,FALSE,"Tran"}</definedName>
    <definedName name="wrn.Riqfin." localSheetId="13" hidden="1">{"Riqfin97",#N/A,FALSE,"Tran";"Riqfinpro",#N/A,FALSE,"Tran"}</definedName>
    <definedName name="wrn.Riqfin." localSheetId="14" hidden="1">{"Riqfin97",#N/A,FALSE,"Tran";"Riqfinpro",#N/A,FALSE,"Tran"}</definedName>
    <definedName name="wrn.Riqfin." hidden="1">{"Riqfin97",#N/A,FALSE,"Tran";"Riqfinpro",#N/A,FALSE,"Tran"}</definedName>
    <definedName name="wrn.Staff._.Report._.Tables." localSheetId="18" hidden="1">{#N/A,#N/A,FALSE,"SRFSYS";#N/A,#N/A,FALSE,"SRBSYS"}</definedName>
    <definedName name="wrn.Staff._.Report._.Tables." localSheetId="19" hidden="1">{#N/A,#N/A,FALSE,"SRFSYS";#N/A,#N/A,FALSE,"SRBSYS"}</definedName>
    <definedName name="wrn.Staff._.Report._.Tables." localSheetId="5" hidden="1">{#N/A,#N/A,FALSE,"SRFSYS";#N/A,#N/A,FALSE,"SRBSYS"}</definedName>
    <definedName name="wrn.Staff._.Report._.Tables." localSheetId="6" hidden="1">{#N/A,#N/A,FALSE,"SRFSYS";#N/A,#N/A,FALSE,"SRBSYS"}</definedName>
    <definedName name="wrn.Staff._.Report._.Tables." localSheetId="8" hidden="1">{#N/A,#N/A,FALSE,"SRFSYS";#N/A,#N/A,FALSE,"SRBSYS"}</definedName>
    <definedName name="wrn.Staff._.Report._.Tables." localSheetId="11" hidden="1">{#N/A,#N/A,FALSE,"SRFSYS";#N/A,#N/A,FALSE,"SRBSYS"}</definedName>
    <definedName name="wrn.Staff._.Report._.Tables." localSheetId="12" hidden="1">{#N/A,#N/A,FALSE,"SRFSYS";#N/A,#N/A,FALSE,"SRBSYS"}</definedName>
    <definedName name="wrn.Staff._.Report._.Tables." localSheetId="13" hidden="1">{#N/A,#N/A,FALSE,"SRFSYS";#N/A,#N/A,FALSE,"SRBSYS"}</definedName>
    <definedName name="wrn.Staff._.Report._.Tables." localSheetId="14" hidden="1">{#N/A,#N/A,FALSE,"SRFSYS";#N/A,#N/A,FALSE,"SRBSYS"}</definedName>
    <definedName name="wrn.Staff._.Report._.Tables." hidden="1">{#N/A,#N/A,FALSE,"SRFSYS";#N/A,#N/A,FALSE,"SRBSYS"}</definedName>
    <definedName name="wrn.WEO." localSheetId="18" hidden="1">{"WEO",#N/A,FALSE,"T"}</definedName>
    <definedName name="wrn.WEO." localSheetId="19" hidden="1">{"WEO",#N/A,FALSE,"T"}</definedName>
    <definedName name="wrn.WEO." localSheetId="5" hidden="1">{"WEO",#N/A,FALSE,"T"}</definedName>
    <definedName name="wrn.WEO." localSheetId="6" hidden="1">{"WEO",#N/A,FALSE,"T"}</definedName>
    <definedName name="wrn.WEO." localSheetId="8" hidden="1">{"WEO",#N/A,FALSE,"T"}</definedName>
    <definedName name="wrn.WEO." localSheetId="11" hidden="1">{"WEO",#N/A,FALSE,"T"}</definedName>
    <definedName name="wrn.WEO." localSheetId="12" hidden="1">{"WEO",#N/A,FALSE,"T"}</definedName>
    <definedName name="wrn.WEO." localSheetId="13" hidden="1">{"WEO",#N/A,FALSE,"T"}</definedName>
    <definedName name="wrn.WEO." localSheetId="14" hidden="1">{"WEO",#N/A,FALSE,"T"}</definedName>
    <definedName name="wrn.WEO." hidden="1">{"WEO",#N/A,FALSE,"T"}</definedName>
    <definedName name="ww" localSheetId="18" hidden="1">[25]M!#REF!</definedName>
    <definedName name="ww" localSheetId="19" hidden="1">[25]M!#REF!</definedName>
    <definedName name="ww" localSheetId="1" hidden="1">[26]M!#REF!</definedName>
    <definedName name="ww" localSheetId="5" hidden="1">[26]M!#REF!</definedName>
    <definedName name="ww" localSheetId="6" hidden="1">[26]M!#REF!</definedName>
    <definedName name="ww" localSheetId="8" hidden="1">[26]M!#REF!</definedName>
    <definedName name="ww" localSheetId="11" hidden="1">[26]M!#REF!</definedName>
    <definedName name="ww" localSheetId="12" hidden="1">[26]M!#REF!</definedName>
    <definedName name="ww" localSheetId="13" hidden="1">[26]M!#REF!</definedName>
    <definedName name="ww" localSheetId="14" hidden="1">[26]M!#REF!</definedName>
    <definedName name="ww" hidden="1">[26]M!#REF!</definedName>
    <definedName name="www" localSheetId="18" hidden="1">{"Riqfin97",#N/A,FALSE,"Tran";"Riqfinpro",#N/A,FALSE,"Tran"}</definedName>
    <definedName name="www" localSheetId="19" hidden="1">{"Riqfin97",#N/A,FALSE,"Tran";"Riqfinpro",#N/A,FALSE,"Tran"}</definedName>
    <definedName name="www" localSheetId="1" hidden="1">{"Riqfin97",#N/A,FALSE,"Tran";"Riqfinpro",#N/A,FALSE,"Tran"}</definedName>
    <definedName name="www" localSheetId="5" hidden="1">{"Riqfin97",#N/A,FALSE,"Tran";"Riqfinpro",#N/A,FALSE,"Tran"}</definedName>
    <definedName name="www" localSheetId="6" hidden="1">{"Riqfin97",#N/A,FALSE,"Tran";"Riqfinpro",#N/A,FALSE,"Tran"}</definedName>
    <definedName name="www" localSheetId="8" hidden="1">{"Riqfin97",#N/A,FALSE,"Tran";"Riqfinpro",#N/A,FALSE,"Tran"}</definedName>
    <definedName name="www" localSheetId="11" hidden="1">{"Riqfin97",#N/A,FALSE,"Tran";"Riqfinpro",#N/A,FALSE,"Tran"}</definedName>
    <definedName name="www" localSheetId="12" hidden="1">{"Riqfin97",#N/A,FALSE,"Tran";"Riqfinpro",#N/A,FALSE,"Tran"}</definedName>
    <definedName name="www" localSheetId="13" hidden="1">{"Riqfin97",#N/A,FALSE,"Tran";"Riqfinpro",#N/A,FALSE,"Tran"}</definedName>
    <definedName name="www" localSheetId="14" hidden="1">{"Riqfin97",#N/A,FALSE,"Tran";"Riqfinpro",#N/A,FALSE,"Tran"}</definedName>
    <definedName name="www" hidden="1">{"Riqfin97",#N/A,FALSE,"Tran";"Riqfinpro",#N/A,FALSE,"Tran"}</definedName>
    <definedName name="xx" localSheetId="18" hidden="1">{"Riqfin97",#N/A,FALSE,"Tran";"Riqfinpro",#N/A,FALSE,"Tran"}</definedName>
    <definedName name="xx" localSheetId="19" hidden="1">{"Riqfin97",#N/A,FALSE,"Tran";"Riqfinpro",#N/A,FALSE,"Tran"}</definedName>
    <definedName name="xx" localSheetId="1" hidden="1">{"Riqfin97",#N/A,FALSE,"Tran";"Riqfinpro",#N/A,FALSE,"Tran"}</definedName>
    <definedName name="xx" localSheetId="5" hidden="1">{"Riqfin97",#N/A,FALSE,"Tran";"Riqfinpro",#N/A,FALSE,"Tran"}</definedName>
    <definedName name="xx" localSheetId="6" hidden="1">{"Riqfin97",#N/A,FALSE,"Tran";"Riqfinpro",#N/A,FALSE,"Tran"}</definedName>
    <definedName name="xx" localSheetId="8" hidden="1">{"Riqfin97",#N/A,FALSE,"Tran";"Riqfinpro",#N/A,FALSE,"Tran"}</definedName>
    <definedName name="xx" localSheetId="11" hidden="1">{"Riqfin97",#N/A,FALSE,"Tran";"Riqfinpro",#N/A,FALSE,"Tran"}</definedName>
    <definedName name="xx" localSheetId="12" hidden="1">{"Riqfin97",#N/A,FALSE,"Tran";"Riqfinpro",#N/A,FALSE,"Tran"}</definedName>
    <definedName name="xx" localSheetId="13" hidden="1">{"Riqfin97",#N/A,FALSE,"Tran";"Riqfinpro",#N/A,FALSE,"Tran"}</definedName>
    <definedName name="xx" localSheetId="14" hidden="1">{"Riqfin97",#N/A,FALSE,"Tran";"Riqfinpro",#N/A,FALSE,"Tran"}</definedName>
    <definedName name="xx" hidden="1">{"Riqfin97",#N/A,FALSE,"Tran";"Riqfinpro",#N/A,FALSE,"Tran"}</definedName>
    <definedName name="xxxx" localSheetId="18" hidden="1">{"Riqfin97",#N/A,FALSE,"Tran";"Riqfinpro",#N/A,FALSE,"Tran"}</definedName>
    <definedName name="xxxx" localSheetId="19" hidden="1">{"Riqfin97",#N/A,FALSE,"Tran";"Riqfinpro",#N/A,FALSE,"Tran"}</definedName>
    <definedName name="xxxx" localSheetId="1" hidden="1">{"Riqfin97",#N/A,FALSE,"Tran";"Riqfinpro",#N/A,FALSE,"Tran"}</definedName>
    <definedName name="xxxx" localSheetId="5" hidden="1">{"Riqfin97",#N/A,FALSE,"Tran";"Riqfinpro",#N/A,FALSE,"Tran"}</definedName>
    <definedName name="xxxx" localSheetId="6" hidden="1">{"Riqfin97",#N/A,FALSE,"Tran";"Riqfinpro",#N/A,FALSE,"Tran"}</definedName>
    <definedName name="xxxx" localSheetId="8" hidden="1">{"Riqfin97",#N/A,FALSE,"Tran";"Riqfinpro",#N/A,FALSE,"Tran"}</definedName>
    <definedName name="xxxx" localSheetId="11" hidden="1">{"Riqfin97",#N/A,FALSE,"Tran";"Riqfinpro",#N/A,FALSE,"Tran"}</definedName>
    <definedName name="xxxx" localSheetId="12" hidden="1">{"Riqfin97",#N/A,FALSE,"Tran";"Riqfinpro",#N/A,FALSE,"Tran"}</definedName>
    <definedName name="xxxx" localSheetId="13" hidden="1">{"Riqfin97",#N/A,FALSE,"Tran";"Riqfinpro",#N/A,FALSE,"Tran"}</definedName>
    <definedName name="xxxx" localSheetId="14" hidden="1">{"Riqfin97",#N/A,FALSE,"Tran";"Riqfinpro",#N/A,FALSE,"Tran"}</definedName>
    <definedName name="xxxx" hidden="1">{"Riqfin97",#N/A,FALSE,"Tran";"Riqfinpro",#N/A,FALSE,"Tran"}</definedName>
    <definedName name="yy" localSheetId="18" hidden="1">{"Tab1",#N/A,FALSE,"P";"Tab2",#N/A,FALSE,"P"}</definedName>
    <definedName name="yy" localSheetId="19" hidden="1">{"Tab1",#N/A,FALSE,"P";"Tab2",#N/A,FALSE,"P"}</definedName>
    <definedName name="yy" localSheetId="1" hidden="1">{"Tab1",#N/A,FALSE,"P";"Tab2",#N/A,FALSE,"P"}</definedName>
    <definedName name="yy" localSheetId="5" hidden="1">{"Tab1",#N/A,FALSE,"P";"Tab2",#N/A,FALSE,"P"}</definedName>
    <definedName name="yy" localSheetId="6" hidden="1">{"Tab1",#N/A,FALSE,"P";"Tab2",#N/A,FALSE,"P"}</definedName>
    <definedName name="yy" localSheetId="8" hidden="1">{"Tab1",#N/A,FALSE,"P";"Tab2",#N/A,FALSE,"P"}</definedName>
    <definedName name="yy" localSheetId="11" hidden="1">{"Tab1",#N/A,FALSE,"P";"Tab2",#N/A,FALSE,"P"}</definedName>
    <definedName name="yy" localSheetId="12" hidden="1">{"Tab1",#N/A,FALSE,"P";"Tab2",#N/A,FALSE,"P"}</definedName>
    <definedName name="yy" localSheetId="13" hidden="1">{"Tab1",#N/A,FALSE,"P";"Tab2",#N/A,FALSE,"P"}</definedName>
    <definedName name="yy" localSheetId="14" hidden="1">{"Tab1",#N/A,FALSE,"P";"Tab2",#N/A,FALSE,"P"}</definedName>
    <definedName name="yy" hidden="1">{"Tab1",#N/A,FALSE,"P";"Tab2",#N/A,FALSE,"P"}</definedName>
    <definedName name="yyy" localSheetId="18" hidden="1">{"Tab1",#N/A,FALSE,"P";"Tab2",#N/A,FALSE,"P"}</definedName>
    <definedName name="yyy" localSheetId="19" hidden="1">{"Tab1",#N/A,FALSE,"P";"Tab2",#N/A,FALSE,"P"}</definedName>
    <definedName name="yyy" localSheetId="1" hidden="1">{"Tab1",#N/A,FALSE,"P";"Tab2",#N/A,FALSE,"P"}</definedName>
    <definedName name="yyy" localSheetId="5" hidden="1">{"Tab1",#N/A,FALSE,"P";"Tab2",#N/A,FALSE,"P"}</definedName>
    <definedName name="yyy" localSheetId="6" hidden="1">{"Tab1",#N/A,FALSE,"P";"Tab2",#N/A,FALSE,"P"}</definedName>
    <definedName name="yyy" localSheetId="8" hidden="1">{"Tab1",#N/A,FALSE,"P";"Tab2",#N/A,FALSE,"P"}</definedName>
    <definedName name="yyy" localSheetId="11" hidden="1">{"Tab1",#N/A,FALSE,"P";"Tab2",#N/A,FALSE,"P"}</definedName>
    <definedName name="yyy" localSheetId="12" hidden="1">{"Tab1",#N/A,FALSE,"P";"Tab2",#N/A,FALSE,"P"}</definedName>
    <definedName name="yyy" localSheetId="13" hidden="1">{"Tab1",#N/A,FALSE,"P";"Tab2",#N/A,FALSE,"P"}</definedName>
    <definedName name="yyy" localSheetId="14" hidden="1">{"Tab1",#N/A,FALSE,"P";"Tab2",#N/A,FALSE,"P"}</definedName>
    <definedName name="yyy" hidden="1">{"Tab1",#N/A,FALSE,"P";"Tab2",#N/A,FALSE,"P"}</definedName>
    <definedName name="yyyy" localSheetId="18" hidden="1">{"Riqfin97",#N/A,FALSE,"Tran";"Riqfinpro",#N/A,FALSE,"Tran"}</definedName>
    <definedName name="yyyy" localSheetId="19" hidden="1">{"Riqfin97",#N/A,FALSE,"Tran";"Riqfinpro",#N/A,FALSE,"Tran"}</definedName>
    <definedName name="yyyy" localSheetId="1" hidden="1">{"Riqfin97",#N/A,FALSE,"Tran";"Riqfinpro",#N/A,FALSE,"Tran"}</definedName>
    <definedName name="yyyy" localSheetId="5" hidden="1">{"Riqfin97",#N/A,FALSE,"Tran";"Riqfinpro",#N/A,FALSE,"Tran"}</definedName>
    <definedName name="yyyy" localSheetId="6" hidden="1">{"Riqfin97",#N/A,FALSE,"Tran";"Riqfinpro",#N/A,FALSE,"Tran"}</definedName>
    <definedName name="yyyy" localSheetId="8" hidden="1">{"Riqfin97",#N/A,FALSE,"Tran";"Riqfinpro",#N/A,FALSE,"Tran"}</definedName>
    <definedName name="yyyy" localSheetId="11" hidden="1">{"Riqfin97",#N/A,FALSE,"Tran";"Riqfinpro",#N/A,FALSE,"Tran"}</definedName>
    <definedName name="yyyy" localSheetId="12" hidden="1">{"Riqfin97",#N/A,FALSE,"Tran";"Riqfinpro",#N/A,FALSE,"Tran"}</definedName>
    <definedName name="yyyy" localSheetId="13" hidden="1">{"Riqfin97",#N/A,FALSE,"Tran";"Riqfinpro",#N/A,FALSE,"Tran"}</definedName>
    <definedName name="yyyy" localSheetId="14" hidden="1">{"Riqfin97",#N/A,FALSE,"Tran";"Riqfinpro",#N/A,FALSE,"Tran"}</definedName>
    <definedName name="yyyy" hidden="1">{"Riqfin97",#N/A,FALSE,"Tran";"Riqfinpro",#N/A,FALSE,"Tran"}</definedName>
    <definedName name="Z_95224721_0485_11D4_BFD1_00508B5F4DA4_.wvu.Cols" localSheetId="18" hidden="1">#REF!</definedName>
    <definedName name="Z_95224721_0485_11D4_BFD1_00508B5F4DA4_.wvu.Cols" localSheetId="19" hidden="1">#REF!</definedName>
    <definedName name="Z_95224721_0485_11D4_BFD1_00508B5F4DA4_.wvu.Cols" localSheetId="1" hidden="1">#REF!</definedName>
    <definedName name="Z_95224721_0485_11D4_BFD1_00508B5F4DA4_.wvu.Cols" localSheetId="5" hidden="1">#REF!</definedName>
    <definedName name="Z_95224721_0485_11D4_BFD1_00508B5F4DA4_.wvu.Cols" localSheetId="6" hidden="1">#REF!</definedName>
    <definedName name="Z_95224721_0485_11D4_BFD1_00508B5F4DA4_.wvu.Cols" localSheetId="8" hidden="1">#REF!</definedName>
    <definedName name="Z_95224721_0485_11D4_BFD1_00508B5F4DA4_.wvu.Cols" localSheetId="11" hidden="1">#REF!</definedName>
    <definedName name="Z_95224721_0485_11D4_BFD1_00508B5F4DA4_.wvu.Cols" localSheetId="12" hidden="1">#REF!</definedName>
    <definedName name="Z_95224721_0485_11D4_BFD1_00508B5F4DA4_.wvu.Cols" localSheetId="13" hidden="1">#REF!</definedName>
    <definedName name="Z_95224721_0485_11D4_BFD1_00508B5F4DA4_.wvu.Cols" localSheetId="14" hidden="1">#REF!</definedName>
    <definedName name="Z_95224721_0485_11D4_BFD1_00508B5F4DA4_.wvu.Cols" hidden="1">#REF!</definedName>
    <definedName name="zz" localSheetId="18" hidden="1">{"Tab1",#N/A,FALSE,"P";"Tab2",#N/A,FALSE,"P"}</definedName>
    <definedName name="zz" localSheetId="19" hidden="1">{"Tab1",#N/A,FALSE,"P";"Tab2",#N/A,FALSE,"P"}</definedName>
    <definedName name="zz" localSheetId="1" hidden="1">{"Tab1",#N/A,FALSE,"P";"Tab2",#N/A,FALSE,"P"}</definedName>
    <definedName name="zz" localSheetId="5" hidden="1">{"Tab1",#N/A,FALSE,"P";"Tab2",#N/A,FALSE,"P"}</definedName>
    <definedName name="zz" localSheetId="6" hidden="1">{"Tab1",#N/A,FALSE,"P";"Tab2",#N/A,FALSE,"P"}</definedName>
    <definedName name="zz" localSheetId="8" hidden="1">{"Tab1",#N/A,FALSE,"P";"Tab2",#N/A,FALSE,"P"}</definedName>
    <definedName name="zz" localSheetId="11" hidden="1">{"Tab1",#N/A,FALSE,"P";"Tab2",#N/A,FALSE,"P"}</definedName>
    <definedName name="zz" localSheetId="12" hidden="1">{"Tab1",#N/A,FALSE,"P";"Tab2",#N/A,FALSE,"P"}</definedName>
    <definedName name="zz" localSheetId="13" hidden="1">{"Tab1",#N/A,FALSE,"P";"Tab2",#N/A,FALSE,"P"}</definedName>
    <definedName name="zz" localSheetId="14" hidden="1">{"Tab1",#N/A,FALSE,"P";"Tab2",#N/A,FALSE,"P"}</definedName>
    <definedName name="zz" hidden="1">{"Tab1",#N/A,FALSE,"P";"Tab2",#N/A,FALSE,"P"}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4" l="1"/>
  <c r="D14" i="14"/>
  <c r="D18" i="14"/>
  <c r="D17" i="14"/>
  <c r="D12" i="14"/>
  <c r="D11" i="14"/>
  <c r="D6" i="14"/>
  <c r="D7" i="14"/>
  <c r="D8" i="14"/>
  <c r="D5" i="14"/>
  <c r="F29" i="19" l="1"/>
  <c r="F15" i="19"/>
  <c r="H74" i="21"/>
  <c r="H57" i="21"/>
  <c r="H41" i="21"/>
  <c r="H24" i="21"/>
  <c r="F5" i="21"/>
  <c r="G5" i="21"/>
  <c r="H5" i="21"/>
  <c r="H3" i="21" s="1"/>
  <c r="I5" i="21"/>
  <c r="F6" i="21"/>
  <c r="G6" i="21"/>
  <c r="G3" i="21" s="1"/>
  <c r="H6" i="21"/>
  <c r="I6" i="21"/>
  <c r="F7" i="21"/>
  <c r="G7" i="21"/>
  <c r="H7" i="21"/>
  <c r="I7" i="21"/>
  <c r="G4" i="21"/>
  <c r="H4" i="21"/>
  <c r="I4" i="21"/>
  <c r="F4" i="21"/>
  <c r="E6" i="21"/>
  <c r="E7" i="21"/>
  <c r="E5" i="21"/>
  <c r="E4" i="21"/>
  <c r="D6" i="21"/>
  <c r="D7" i="21"/>
  <c r="D5" i="21"/>
  <c r="D4" i="21"/>
  <c r="C6" i="21"/>
  <c r="C7" i="21"/>
  <c r="C5" i="21"/>
  <c r="C4" i="21"/>
  <c r="B7" i="21"/>
  <c r="B6" i="21"/>
  <c r="B5" i="21"/>
  <c r="B4" i="21"/>
  <c r="C5" i="18"/>
  <c r="D5" i="18"/>
  <c r="E5" i="18"/>
  <c r="B5" i="18"/>
  <c r="B11" i="18" s="1"/>
  <c r="F3" i="21" l="1"/>
  <c r="I3" i="21"/>
  <c r="K10" i="26"/>
  <c r="K9" i="26"/>
  <c r="K8" i="26"/>
  <c r="K7" i="26"/>
  <c r="K4" i="26"/>
  <c r="J9" i="26"/>
  <c r="I9" i="26"/>
  <c r="H9" i="26"/>
  <c r="G9" i="26"/>
  <c r="J8" i="26"/>
  <c r="I8" i="26"/>
  <c r="H8" i="26"/>
  <c r="G8" i="26"/>
  <c r="J7" i="26"/>
  <c r="I7" i="26"/>
  <c r="H7" i="26"/>
  <c r="G7" i="26"/>
  <c r="J4" i="26"/>
  <c r="I4" i="26"/>
  <c r="H4" i="26"/>
  <c r="G4" i="26"/>
  <c r="F6" i="26"/>
  <c r="G5" i="24"/>
  <c r="H5" i="24"/>
  <c r="I5" i="24"/>
  <c r="J5" i="24"/>
  <c r="K5" i="24"/>
  <c r="G6" i="24"/>
  <c r="H6" i="24"/>
  <c r="I6" i="24"/>
  <c r="J6" i="24"/>
  <c r="K6" i="24"/>
  <c r="J7" i="24"/>
  <c r="K7" i="24"/>
  <c r="G8" i="24"/>
  <c r="H8" i="24"/>
  <c r="I8" i="24"/>
  <c r="J8" i="24"/>
  <c r="K8" i="24"/>
  <c r="G9" i="24"/>
  <c r="H9" i="24"/>
  <c r="I9" i="24"/>
  <c r="J9" i="24"/>
  <c r="K9" i="24"/>
  <c r="L9" i="24" s="1"/>
  <c r="F11" i="24"/>
  <c r="K11" i="24" s="1"/>
  <c r="F10" i="24"/>
  <c r="K10" i="24" s="1"/>
  <c r="F4" i="24"/>
  <c r="K4" i="24" s="1"/>
  <c r="F7" i="24"/>
  <c r="E7" i="24"/>
  <c r="F6" i="22"/>
  <c r="G6" i="22"/>
  <c r="H6" i="22"/>
  <c r="I6" i="22"/>
  <c r="I7" i="22" s="1"/>
  <c r="E6" i="22"/>
  <c r="I3" i="22"/>
  <c r="C3" i="21"/>
  <c r="D3" i="21"/>
  <c r="E3" i="21"/>
  <c r="B3" i="21"/>
  <c r="B65" i="21"/>
  <c r="C65" i="21"/>
  <c r="C73" i="21" s="1"/>
  <c r="E65" i="21"/>
  <c r="E73" i="21" s="1"/>
  <c r="F65" i="21"/>
  <c r="F73" i="21" s="1"/>
  <c r="B73" i="21"/>
  <c r="H70" i="21"/>
  <c r="D72" i="21"/>
  <c r="D71" i="21"/>
  <c r="D70" i="21"/>
  <c r="D69" i="21"/>
  <c r="D68" i="21"/>
  <c r="D67" i="21"/>
  <c r="D66" i="21"/>
  <c r="G72" i="21"/>
  <c r="G71" i="21"/>
  <c r="G70" i="21"/>
  <c r="G69" i="21"/>
  <c r="G68" i="21"/>
  <c r="G67" i="21"/>
  <c r="G66" i="21"/>
  <c r="F16" i="19"/>
  <c r="J16" i="19" s="1"/>
  <c r="J15" i="19"/>
  <c r="J23" i="19"/>
  <c r="J27" i="19"/>
  <c r="J65" i="19" s="1"/>
  <c r="J29" i="19"/>
  <c r="J32" i="19"/>
  <c r="J35" i="19"/>
  <c r="J36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41" i="19"/>
  <c r="F36" i="19"/>
  <c r="F34" i="19"/>
  <c r="J34" i="19" s="1"/>
  <c r="F59" i="19"/>
  <c r="B4" i="19"/>
  <c r="C4" i="19"/>
  <c r="D4" i="19"/>
  <c r="E4" i="19"/>
  <c r="F65" i="19"/>
  <c r="J58" i="19"/>
  <c r="J60" i="19"/>
  <c r="J61" i="19"/>
  <c r="J62" i="19"/>
  <c r="J63" i="19"/>
  <c r="E9" i="17"/>
  <c r="F8" i="17"/>
  <c r="F7" i="17"/>
  <c r="F6" i="17"/>
  <c r="F5" i="17"/>
  <c r="H68" i="21" l="1"/>
  <c r="G65" i="21"/>
  <c r="G73" i="21" s="1"/>
  <c r="L8" i="24"/>
  <c r="L5" i="24"/>
  <c r="L6" i="24"/>
  <c r="H69" i="21"/>
  <c r="D65" i="21"/>
  <c r="D73" i="21" s="1"/>
  <c r="H66" i="21"/>
  <c r="H67" i="21"/>
  <c r="H71" i="21"/>
  <c r="H72" i="21"/>
  <c r="H65" i="21"/>
  <c r="F4" i="19"/>
  <c r="J4" i="19"/>
  <c r="H73" i="21" l="1"/>
  <c r="E9" i="16" l="1"/>
  <c r="E10" i="16" s="1"/>
  <c r="B9" i="16"/>
  <c r="F8" i="16"/>
  <c r="F7" i="16"/>
  <c r="F6" i="16"/>
  <c r="F4" i="16"/>
  <c r="F3" i="16"/>
  <c r="C5" i="16"/>
  <c r="D5" i="16"/>
  <c r="E5" i="16"/>
  <c r="B5" i="16"/>
  <c r="F5" i="16" l="1"/>
  <c r="E65" i="19"/>
  <c r="D65" i="19"/>
  <c r="B65" i="19"/>
  <c r="I16" i="19"/>
  <c r="I23" i="19"/>
  <c r="I27" i="19"/>
  <c r="I65" i="19" s="1"/>
  <c r="I28" i="19" l="1"/>
  <c r="I29" i="19"/>
  <c r="I30" i="19"/>
  <c r="I31" i="19"/>
  <c r="I32" i="19"/>
  <c r="I33" i="19"/>
  <c r="I34" i="19"/>
  <c r="I35" i="19"/>
  <c r="I36" i="19"/>
  <c r="I38" i="19"/>
  <c r="I39" i="19"/>
  <c r="I40" i="19"/>
  <c r="I37" i="19"/>
  <c r="G60" i="19"/>
  <c r="H60" i="19"/>
  <c r="I60" i="19"/>
  <c r="G61" i="19"/>
  <c r="H61" i="19"/>
  <c r="I61" i="19"/>
  <c r="G62" i="19"/>
  <c r="H62" i="19"/>
  <c r="I62" i="19"/>
  <c r="G63" i="19"/>
  <c r="H63" i="19"/>
  <c r="I63" i="19"/>
  <c r="I58" i="19"/>
  <c r="G58" i="19"/>
  <c r="H58" i="19"/>
  <c r="E59" i="19"/>
  <c r="J59" i="19" s="1"/>
  <c r="J57" i="19" s="1"/>
  <c r="J64" i="19" s="1"/>
  <c r="I4" i="19" l="1"/>
  <c r="C6" i="26"/>
  <c r="D6" i="26"/>
  <c r="E6" i="26"/>
  <c r="B6" i="26"/>
  <c r="K6" i="26" s="1"/>
  <c r="E4" i="24"/>
  <c r="J4" i="24" s="1"/>
  <c r="E11" i="24"/>
  <c r="J11" i="24" s="1"/>
  <c r="E10" i="24"/>
  <c r="J10" i="24" s="1"/>
  <c r="D4" i="23"/>
  <c r="D9" i="23"/>
  <c r="H3" i="22"/>
  <c r="H7" i="22"/>
  <c r="I8" i="22" s="1"/>
  <c r="I9" i="22" s="1"/>
  <c r="G55" i="21"/>
  <c r="D55" i="21"/>
  <c r="G54" i="21"/>
  <c r="D54" i="21"/>
  <c r="G53" i="21"/>
  <c r="D53" i="21"/>
  <c r="G52" i="21"/>
  <c r="D52" i="21"/>
  <c r="G51" i="21"/>
  <c r="D51" i="21"/>
  <c r="C49" i="21"/>
  <c r="C56" i="21" s="1"/>
  <c r="B49" i="21"/>
  <c r="B56" i="21" s="1"/>
  <c r="G50" i="21"/>
  <c r="D50" i="21"/>
  <c r="F49" i="21"/>
  <c r="F56" i="21" s="1"/>
  <c r="E49" i="21"/>
  <c r="E56" i="21" s="1"/>
  <c r="G39" i="21"/>
  <c r="D39" i="21"/>
  <c r="G38" i="21"/>
  <c r="D38" i="21"/>
  <c r="G37" i="21"/>
  <c r="D37" i="21"/>
  <c r="G36" i="21"/>
  <c r="D36" i="21"/>
  <c r="G35" i="21"/>
  <c r="D35" i="21"/>
  <c r="G34" i="21"/>
  <c r="D34" i="21"/>
  <c r="F33" i="21"/>
  <c r="E33" i="21"/>
  <c r="B33" i="21"/>
  <c r="B40" i="21" s="1"/>
  <c r="G22" i="21"/>
  <c r="D22" i="21"/>
  <c r="G21" i="21"/>
  <c r="D21" i="21"/>
  <c r="G20" i="21"/>
  <c r="D20" i="21"/>
  <c r="G19" i="21"/>
  <c r="D19" i="21"/>
  <c r="G18" i="21"/>
  <c r="D18" i="21"/>
  <c r="G17" i="21"/>
  <c r="D17" i="21"/>
  <c r="G16" i="21"/>
  <c r="D16" i="21"/>
  <c r="F15" i="21"/>
  <c r="E15" i="21"/>
  <c r="C15" i="21"/>
  <c r="E11" i="18"/>
  <c r="D11" i="18"/>
  <c r="H52" i="21" l="1"/>
  <c r="I6" i="26"/>
  <c r="J6" i="26"/>
  <c r="H6" i="26"/>
  <c r="G6" i="26"/>
  <c r="G49" i="21"/>
  <c r="G56" i="21" s="1"/>
  <c r="G33" i="21"/>
  <c r="H51" i="21"/>
  <c r="H53" i="21"/>
  <c r="D33" i="21"/>
  <c r="D15" i="21"/>
  <c r="H54" i="21"/>
  <c r="B15" i="21"/>
  <c r="G15" i="21"/>
  <c r="H55" i="21"/>
  <c r="C33" i="21"/>
  <c r="C40" i="21" s="1"/>
  <c r="H50" i="21"/>
  <c r="C9" i="17"/>
  <c r="D9" i="17"/>
  <c r="C9" i="16"/>
  <c r="D9" i="16"/>
  <c r="D10" i="16" s="1"/>
  <c r="C10" i="16" l="1"/>
  <c r="F9" i="16"/>
  <c r="D49" i="21"/>
  <c r="D56" i="21" s="1"/>
  <c r="H49" i="21"/>
  <c r="H56" i="21" s="1"/>
  <c r="D11" i="24" l="1"/>
  <c r="I11" i="24" s="1"/>
  <c r="D10" i="24"/>
  <c r="I10" i="24" s="1"/>
  <c r="C10" i="24"/>
  <c r="H10" i="24" s="1"/>
  <c r="D7" i="24"/>
  <c r="I7" i="24" s="1"/>
  <c r="C7" i="24"/>
  <c r="H7" i="24" s="1"/>
  <c r="B4" i="24"/>
  <c r="G4" i="24" s="1"/>
  <c r="L4" i="24" s="1"/>
  <c r="E7" i="22"/>
  <c r="C3" i="22"/>
  <c r="D3" i="22"/>
  <c r="E3" i="22"/>
  <c r="F3" i="22"/>
  <c r="G3" i="22"/>
  <c r="B3" i="22"/>
  <c r="H39" i="21"/>
  <c r="H38" i="21"/>
  <c r="H37" i="21"/>
  <c r="H36" i="21"/>
  <c r="H35" i="21"/>
  <c r="D40" i="21"/>
  <c r="H34" i="21"/>
  <c r="F40" i="21"/>
  <c r="E40" i="21"/>
  <c r="E23" i="21"/>
  <c r="H22" i="21"/>
  <c r="H21" i="21"/>
  <c r="H20" i="21"/>
  <c r="H19" i="21"/>
  <c r="H17" i="21"/>
  <c r="F23" i="21"/>
  <c r="C23" i="21"/>
  <c r="B23" i="21"/>
  <c r="C4" i="24"/>
  <c r="H4" i="24" s="1"/>
  <c r="B11" i="24"/>
  <c r="G11" i="24" s="1"/>
  <c r="D4" i="24"/>
  <c r="I4" i="24" s="1"/>
  <c r="B10" i="24"/>
  <c r="G10" i="24" s="1"/>
  <c r="C11" i="24"/>
  <c r="H11" i="24" s="1"/>
  <c r="B7" i="24"/>
  <c r="G7" i="24" s="1"/>
  <c r="L7" i="24" s="1"/>
  <c r="F7" i="22"/>
  <c r="G7" i="22"/>
  <c r="H16" i="21"/>
  <c r="H8" i="19"/>
  <c r="G8" i="19"/>
  <c r="G7" i="19"/>
  <c r="G6" i="19"/>
  <c r="G65" i="19" s="1"/>
  <c r="G5" i="19"/>
  <c r="H9" i="19"/>
  <c r="G10" i="19"/>
  <c r="G11" i="19"/>
  <c r="G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65" i="19" s="1"/>
  <c r="C65" i="19"/>
  <c r="B59" i="19"/>
  <c r="C59" i="19"/>
  <c r="D59" i="19"/>
  <c r="C11" i="18"/>
  <c r="B9" i="17"/>
  <c r="F9" i="17" s="1"/>
  <c r="F8" i="22" l="1"/>
  <c r="F9" i="22" s="1"/>
  <c r="L10" i="24"/>
  <c r="L11" i="24"/>
  <c r="H4" i="19"/>
  <c r="G4" i="19"/>
  <c r="G23" i="21"/>
  <c r="B10" i="16"/>
  <c r="F10" i="16" s="1"/>
  <c r="G8" i="22"/>
  <c r="G9" i="22" s="1"/>
  <c r="H8" i="22"/>
  <c r="H9" i="22" s="1"/>
  <c r="H33" i="21"/>
  <c r="H40" i="21" s="1"/>
  <c r="G59" i="19"/>
  <c r="G57" i="19" s="1"/>
  <c r="H59" i="19"/>
  <c r="H57" i="19" s="1"/>
  <c r="I59" i="19"/>
  <c r="I57" i="19" s="1"/>
  <c r="I64" i="19" s="1"/>
  <c r="D23" i="21"/>
  <c r="G40" i="21"/>
  <c r="H18" i="21"/>
  <c r="H15" i="21" s="1"/>
  <c r="H23" i="21" s="1"/>
  <c r="H64" i="19" l="1"/>
  <c r="G64" i="19"/>
</calcChain>
</file>

<file path=xl/sharedStrings.xml><?xml version="1.0" encoding="utf-8"?>
<sst xmlns="http://schemas.openxmlformats.org/spreadsheetml/2006/main" count="935" uniqueCount="398">
  <si>
    <t>Zoznam tabuliek a grafov použitých v materiáli:</t>
  </si>
  <si>
    <t>Tab 3: Štrukturálne saldo</t>
  </si>
  <si>
    <t>Tab 4: Výdavkové pravidlo</t>
  </si>
  <si>
    <t>Tab 5: Posúdenie výraznej odchýlky - štrukturálne saldo</t>
  </si>
  <si>
    <t>Tab 6: Posúdenie výraznej odchýlky - výdavkové pravidlo</t>
  </si>
  <si>
    <t>Tab 8: Prehľad dodatočných faktorov zohľadnených v hodnotení</t>
  </si>
  <si>
    <t>Tab 10: Diskrecionárne príjmové opatrenia a metodické vplyvy</t>
  </si>
  <si>
    <t>Definícia</t>
  </si>
  <si>
    <t>Spôsob hodnotenia RRZ</t>
  </si>
  <si>
    <t>Kritérium</t>
  </si>
  <si>
    <t>Plnenie</t>
  </si>
  <si>
    <t>Plnenie štrukturálneho salda</t>
  </si>
  <si>
    <t xml:space="preserve">1. </t>
  </si>
  <si>
    <t>Štrukturálne saldo VS</t>
  </si>
  <si>
    <t>&gt;= - 0,5 % HDP</t>
  </si>
  <si>
    <t>û</t>
  </si>
  <si>
    <t xml:space="preserve">Cieľová hodnota štrukturálneho salda VS: deficit max. vo výške 0,5 % HDP; deficit môže byť až 1 % HDP, ak sú splnené obe nižšie uvedené podmienky (A, B) </t>
  </si>
  <si>
    <t xml:space="preserve">A. </t>
  </si>
  <si>
    <t>dlh výrazne pod 60 % HDP</t>
  </si>
  <si>
    <t>dlh pod úrovňou 40 % HDP</t>
  </si>
  <si>
    <t>&lt; 40 % HDP</t>
  </si>
  <si>
    <r>
      <t xml:space="preserve">B. </t>
    </r>
    <r>
      <rPr>
        <sz val="9"/>
        <color theme="0"/>
        <rFont val="Constantia"/>
        <family val="1"/>
        <charset val="238"/>
      </rPr>
      <t>B</t>
    </r>
    <r>
      <rPr>
        <sz val="9"/>
        <color theme="1"/>
        <rFont val="Constantia"/>
        <family val="1"/>
      </rPr>
      <t xml:space="preserve"> </t>
    </r>
  </si>
  <si>
    <t>nízke riziká spojené s dlhodobou udržateľnosťou verejných financií</t>
  </si>
  <si>
    <t xml:space="preserve">ukazovateľ dlhodobej udržateľnosti najviac vo výške 1 % HDP </t>
  </si>
  <si>
    <t>&lt;= 1,0 % HDP</t>
  </si>
  <si>
    <t>hodnotenie EK na základe ukazovateľa S2</t>
  </si>
  <si>
    <t>nízke riziko</t>
  </si>
  <si>
    <t>stredné riziko</t>
  </si>
  <si>
    <t>2.</t>
  </si>
  <si>
    <t>Zmena štrukturálneho salda</t>
  </si>
  <si>
    <t>ü</t>
  </si>
  <si>
    <t>Rýchle smerovanie k MTO: rovnomerné zlepšovanie štrukturálneho salda medzi rokmi 2015 až 2019 o 0,5 % HDP ročne</t>
  </si>
  <si>
    <t>3.</t>
  </si>
  <si>
    <t>Vývoj upravených výdavkov</t>
  </si>
  <si>
    <t>Rýchle smerovanie k MTO: rast výdavkov, ktorý zabezpečí zlepšenie štrukturálneho salda o 0,5 % HDP ročne</t>
  </si>
  <si>
    <t>4.</t>
  </si>
  <si>
    <t>Výnimočné okolnosti</t>
  </si>
  <si>
    <t>aspoň 1</t>
  </si>
  <si>
    <t>Výnimočné okolnosti nastanú, ak je splnená aspoň jedna z uvedených podmienok (C, D, E, F)</t>
  </si>
  <si>
    <r>
      <t xml:space="preserve">C. </t>
    </r>
    <r>
      <rPr>
        <sz val="9"/>
        <color theme="0"/>
        <rFont val="Constantia"/>
        <family val="1"/>
        <charset val="238"/>
      </rPr>
      <t>C</t>
    </r>
    <r>
      <rPr>
        <sz val="9"/>
        <color theme="1"/>
        <rFont val="Constantia"/>
        <family val="1"/>
      </rPr>
      <t xml:space="preserve"> </t>
    </r>
  </si>
  <si>
    <t>udalosť s veľkým vplyvom na finančnú pozíciu</t>
  </si>
  <si>
    <t>výdavky z verejných prostriedkov spojené s obnovením fungovania bankového sektora, odstraňovaním následkov živelných pohrôm a prírodných katastrof, ktoré zasiahli územie Slovenska a výdavky vyplývajúce z plnenia medzinárodných zmlúv, ktoré presiahli v jednom roku úroveň 3 % HDP</t>
  </si>
  <si>
    <t>&gt; 3 % HDP</t>
  </si>
  <si>
    <t>0 % HDP</t>
  </si>
  <si>
    <r>
      <t xml:space="preserve">D. </t>
    </r>
    <r>
      <rPr>
        <sz val="9"/>
        <color theme="0"/>
        <rFont val="Constantia"/>
        <family val="1"/>
        <charset val="238"/>
      </rPr>
      <t>D D</t>
    </r>
  </si>
  <si>
    <t>obdobie negatívneho medziročného reálneho rastu HDP</t>
  </si>
  <si>
    <t>medziročný pokles reálneho HDP</t>
  </si>
  <si>
    <t>&lt; 0 %</t>
  </si>
  <si>
    <r>
      <t xml:space="preserve">E. </t>
    </r>
    <r>
      <rPr>
        <sz val="9"/>
        <color theme="0"/>
        <rFont val="Constantia"/>
        <family val="1"/>
        <charset val="238"/>
      </rPr>
      <t>E E</t>
    </r>
  </si>
  <si>
    <t>dlhé obdobie veľmi nízkeho rastu HDP v porovnaní s potenciálom</t>
  </si>
  <si>
    <t>negatívna produkčná medzera dosahujúca aspoň 3 % potenciálneho produktu</t>
  </si>
  <si>
    <t>&lt;= -3 %</t>
  </si>
  <si>
    <r>
      <t>F.</t>
    </r>
    <r>
      <rPr>
        <sz val="9"/>
        <color theme="0"/>
        <rFont val="Constantia"/>
        <family val="1"/>
        <charset val="238"/>
      </rPr>
      <t xml:space="preserve"> F F</t>
    </r>
  </si>
  <si>
    <t>prudký hospodársky pokles v eurozóne (obdobie negatívneho medziročného reálneho rastu HDP alebo dlhé obdobie veľmi nízkeho rastu HDP v porovnaní s potenciálom)</t>
  </si>
  <si>
    <t>zohľadnenie hodnotenia EK</t>
  </si>
  <si>
    <t>Skúmanie odchýlky</t>
  </si>
  <si>
    <t>5.</t>
  </si>
  <si>
    <t>Výrazná odchýlka</t>
  </si>
  <si>
    <t>splnené obe podmienky</t>
  </si>
  <si>
    <t>nie</t>
  </si>
  <si>
    <t>Výrazná odchýlka nastane, ak sú splnené obe podmienky (G, H). Ak je splnená iba jedna, robí sa celkové hodnotenie.</t>
  </si>
  <si>
    <r>
      <t xml:space="preserve">G. </t>
    </r>
    <r>
      <rPr>
        <sz val="9"/>
        <color theme="0"/>
        <rFont val="Constantia"/>
        <family val="1"/>
        <charset val="238"/>
      </rPr>
      <t>F G</t>
    </r>
  </si>
  <si>
    <t>zmena štrukturálneho salda: posudzovaná kumulatívne od roku 2015, ide o  odchýlku úrovne štrukturálneho salda v danom roku od úrovne stanovenej jeho potrebným každoročným zlepšením najmenej o 0,5 % HDP</t>
  </si>
  <si>
    <r>
      <t xml:space="preserve">H. </t>
    </r>
    <r>
      <rPr>
        <sz val="9"/>
        <color theme="0"/>
        <rFont val="Constantia"/>
        <family val="1"/>
        <charset val="238"/>
      </rPr>
      <t>G</t>
    </r>
  </si>
  <si>
    <t>upravený rast výdavkov: posudzovaný kumulatívny vplyv na saldo od roku 2015, ide o celkový negatívny vplyv odchýlky na saldo verejnej správy najmenej o 0,5 % HDP</t>
  </si>
  <si>
    <t>6.</t>
  </si>
  <si>
    <t>Hodnotenie pravidla o vyrovnanom rozpočte</t>
  </si>
  <si>
    <t xml:space="preserve"> Zdroj: RRZ</t>
  </si>
  <si>
    <t>Potrebná výška štrukturálneho salda VS podľa RRZ</t>
  </si>
  <si>
    <t xml:space="preserve">Zmena* </t>
  </si>
  <si>
    <t> -</t>
  </si>
  <si>
    <r>
      <t xml:space="preserve"> </t>
    </r>
    <r>
      <rPr>
        <i/>
        <sz val="8"/>
        <color rgb="FF13B5EA"/>
        <rFont val="Constantia"/>
        <family val="1"/>
        <charset val="238"/>
      </rPr>
      <t xml:space="preserve">* Rovnomerne rozložené znižovanie štrukturálneho salda medzi rokmi (2015-2019), ktorým sa zabezpečí dosiahnutie strednodobého rozpočtového cieľa v roku 2019 (-0,5 % HDP)                </t>
    </r>
  </si>
  <si>
    <t>Tab 3: Štrukturálne saldo (ESA2010, % HDP)</t>
  </si>
  <si>
    <t>1. Čisté pôžičky poskytnuté / prijaté</t>
  </si>
  <si>
    <t xml:space="preserve">2. Cyklická zložka </t>
  </si>
  <si>
    <t>3. Jednorazové efekty</t>
  </si>
  <si>
    <t>4. Štrukturálne saldo (1-2-3)</t>
  </si>
  <si>
    <t>5. Zmena štrukturálneho salda</t>
  </si>
  <si>
    <t xml:space="preserve">6. Požadovaná zmena štrukturálneho salda podľa RRZ </t>
  </si>
  <si>
    <t>7. Odchýlka (5-6)</t>
  </si>
  <si>
    <t>p.m. produkčná medzera</t>
  </si>
  <si>
    <t>Zdroj: RRZ</t>
  </si>
  <si>
    <t>Tab 4: Výdavkové pravidlo (ESA2010, mil. eur)</t>
  </si>
  <si>
    <t>zdroj</t>
  </si>
  <si>
    <t xml:space="preserve">1. Celkové výdavky </t>
  </si>
  <si>
    <t>Eurostat, T200*: TE</t>
  </si>
  <si>
    <t xml:space="preserve">2. Úrokové náklady </t>
  </si>
  <si>
    <t>Eurostat, T200: D41</t>
  </si>
  <si>
    <t>3. Výdavky na EÚ programy plne kryté príjmami z fondov EÚ</t>
  </si>
  <si>
    <t>RRZ (odhad)</t>
  </si>
  <si>
    <t xml:space="preserve"> - z toho: kapitálové výdavky na EÚ programy</t>
  </si>
  <si>
    <t>4. Tvorba hrubého fixného kapitálu (bez EÚ výdavkov)</t>
  </si>
  <si>
    <t>5. Tvorba hrubého fixného kapitálu (bez EÚ výdavkov, priemer za t-3 až t)</t>
  </si>
  <si>
    <t>6. Cyklické výdavky (dávka v nezamestnanosti, dôchodky)</t>
  </si>
  <si>
    <t>7. Jednorazové výdavky</t>
  </si>
  <si>
    <t>8. Primárny výdavkový agregát (1-2-3-4+5-6-7)</t>
  </si>
  <si>
    <t>9. Medziročná ∆ primárneho výdavkového agregátu (8t-8t-1)</t>
  </si>
  <si>
    <t>10. ∆ v príjmoch z titulu diskrecionárnych opatrení a metodiky vykazovania národných účtov</t>
  </si>
  <si>
    <t>11. Nom. rast agregátu výdavkov očisteného o ∆ príjmov ((9t-10t)/8t-1)</t>
  </si>
  <si>
    <t>12. Medziročná zmena deflátora HDP</t>
  </si>
  <si>
    <t xml:space="preserve">Eurostat </t>
  </si>
  <si>
    <t>13. Reálny rast agregátu výdavkov očisteného o zmenu príjmov (11-12)</t>
  </si>
  <si>
    <t>14. Miera potenciálneho rastu HDP</t>
  </si>
  <si>
    <t>15. Zníženie rastu výdavkov (p. b.) RRZ k.ú./(8(t-1)/HDP(t))</t>
  </si>
  <si>
    <t>16. Výdavkové pravidlo (referenčná miera rastu výdavkov) (14-15)</t>
  </si>
  <si>
    <t>17. Vplyv odchýlky na saldo v danom roku (16t-13t)*8t-1/HDPt</t>
  </si>
  <si>
    <t>18. Kumulatívna odchýlka</t>
  </si>
  <si>
    <t>p.m.1 Tvorba hrubého fixného kapitálu</t>
  </si>
  <si>
    <t>p.m.2 Požadované zlepšenie štrukturálneho salda podľa RRZ</t>
  </si>
  <si>
    <t>* T200 predstavuje štandardizovanú tabuľku príjmov a výdavkov verejnej správy, ktorú zverejňuje Eurostat. Jednotlivé zložky príjmov a výdavkov sú označené prostredníctvom ESA kódov. TE predstavuje celkové výdavky, D41 úrokové náklady a P51G tvorbu hrubého fixného kapitálu.</t>
  </si>
  <si>
    <t>Zdroj: RRZ, Eurostat, MF SR</t>
  </si>
  <si>
    <r>
      <t>Tab 5: Výrazná odchýlka - štrukturálne saldo</t>
    </r>
    <r>
      <rPr>
        <b/>
        <sz val="9"/>
        <color rgb="FF13B5EA"/>
        <rFont val="Constantia"/>
        <family val="1"/>
        <charset val="238"/>
      </rPr>
      <t xml:space="preserve"> </t>
    </r>
    <r>
      <rPr>
        <b/>
        <sz val="10"/>
        <color rgb="FF13B5EA"/>
        <rFont val="Constantia"/>
        <family val="1"/>
        <charset val="238"/>
      </rPr>
      <t>(ESA2010, % HDP)</t>
    </r>
  </si>
  <si>
    <t>1. Zmena štrukturálneho salda</t>
  </si>
  <si>
    <t xml:space="preserve">2. Požadovaná zmena štrukturálneho salda podľa RRZ </t>
  </si>
  <si>
    <r>
      <t>3. Rozdiel voči požadovanej trajektórii (1-2)</t>
    </r>
    <r>
      <rPr>
        <b/>
        <i/>
        <sz val="9"/>
        <color rgb="FF13B5EA"/>
        <rFont val="Constantia"/>
        <family val="1"/>
        <charset val="238"/>
      </rPr>
      <t>*</t>
    </r>
  </si>
  <si>
    <t>4. Zmeny v opatreniach bez vplyvu na dlhod. udržateľnosť</t>
  </si>
  <si>
    <t>5. Zmeny v úrokových nákladoch</t>
  </si>
  <si>
    <t>6. Neočakávané príjmy</t>
  </si>
  <si>
    <t>7. Zmena štrukturálneho salda vrátane dodatočných faktorov (1-4-5-6)</t>
  </si>
  <si>
    <t>8. Rozdiel voči požadovanej trajektórii pri zohľadnení dodat. faktorov (7-2)*</t>
  </si>
  <si>
    <t>* Kladné hodnoty znamenajú plnenie pravidla, záporné odchýlku. Hranica výraznej odchýlky je -0,5 % HDP.</t>
  </si>
  <si>
    <t>Tab 6: Posúdenie výraznej odchýlky - výdavkové pravidlo (ESA2010, % HDP)</t>
  </si>
  <si>
    <t>1. Reálny rast agregátu výdavkov očisteného o zmenu príjmov (%)</t>
  </si>
  <si>
    <t>2. Tempo rastu výdavkov podľa výdavkového pravidla (%)</t>
  </si>
  <si>
    <r>
      <t>3. Rozdiel voči výdavkovému pravidlu (vplyv na saldo)</t>
    </r>
    <r>
      <rPr>
        <b/>
        <i/>
        <sz val="9"/>
        <color rgb="FF13B5EA"/>
        <rFont val="Constantia"/>
        <family val="1"/>
        <charset val="238"/>
      </rPr>
      <t>*</t>
    </r>
  </si>
  <si>
    <t>4. Opatrenia bez vplyvu na dlhodobú udržateľnosť</t>
  </si>
  <si>
    <t>5. Medziročná zmena výdavkov na spolufinancovanie</t>
  </si>
  <si>
    <t>6. Medziročná zmena zvýšenia efektívnosti výberu DPH</t>
  </si>
  <si>
    <t>7. Odchýlka od výdavkového pravidla po zohľadnení dodatočných faktorov (3+4+5+6)*</t>
  </si>
  <si>
    <t>Tab 7: Základné hodnotenie RRZ a MF SR (ESA2010, % HDP) </t>
  </si>
  <si>
    <t>RRZ</t>
  </si>
  <si>
    <t>MF SR</t>
  </si>
  <si>
    <t>rozdiel</t>
  </si>
  <si>
    <t xml:space="preserve"> -0,5 (2019)</t>
  </si>
  <si>
    <t>-</t>
  </si>
  <si>
    <t>Saldo VS</t>
  </si>
  <si>
    <t>Cyklická zložka</t>
  </si>
  <si>
    <t>Jednorazové efekty</t>
  </si>
  <si>
    <t>Štrukturálne saldo</t>
  </si>
  <si>
    <t>Plnenie pravidla o štrukturálnom salde</t>
  </si>
  <si>
    <t>Požadovaná zmena štrukturálneho salda</t>
  </si>
  <si>
    <t>áno</t>
  </si>
  <si>
    <t>Výrazná odchýlka**</t>
  </si>
  <si>
    <t>Rast agregátu výdavkov očistený o príjmové opatrenia</t>
  </si>
  <si>
    <t>Výdavkové pravidlo</t>
  </si>
  <si>
    <t>Odchýlka výdavkového pravidla (vplyv na saldo VS)*</t>
  </si>
  <si>
    <t xml:space="preserve"> * znamienko (-) znamená neplnenie pravidla</t>
  </si>
  <si>
    <t>Zdroj: RRZ, MF SR</t>
  </si>
  <si>
    <t xml:space="preserve"> ** odchýlka je výrazná, ak dosahuje aspoň -0,5 % HDP</t>
  </si>
  <si>
    <t>Tab 8: Prehľad dodatočných faktorov zohľadnených v hodnotení (ESA 2010, % HDP)</t>
  </si>
  <si>
    <t>ZŠS</t>
  </si>
  <si>
    <t>UV</t>
  </si>
  <si>
    <r>
      <t>1. Základné hodnotenie</t>
    </r>
    <r>
      <rPr>
        <b/>
        <sz val="9"/>
        <color rgb="FF13B5EA"/>
        <rFont val="Constantia"/>
        <family val="1"/>
        <charset val="238"/>
      </rPr>
      <t>*</t>
    </r>
  </si>
  <si>
    <t>2. Dodatočné faktory</t>
  </si>
  <si>
    <t>Opatrenia bez vplyvu na dlhodobú udržateľnosť</t>
  </si>
  <si>
    <t>Úrokové náklady</t>
  </si>
  <si>
    <t>Neočakávané príjmy</t>
  </si>
  <si>
    <t>Výdavky na spolufinancovanie</t>
  </si>
  <si>
    <t>Zvýšenie efektívnosti výberu daní</t>
  </si>
  <si>
    <t>3. Celkové hodnotenie (1+2)*</t>
  </si>
  <si>
    <t>nenastala výrazná odchýlka</t>
  </si>
  <si>
    <t>Pozn.: ZŠS - zmena štrukturálneho salda, UV - upravené výdavky; A - zahrnuté, N - nezahrnuté medzi dodatočné faktory; (+) zlepšuje a (-) zhoršuje daný ukazovateľ, (0) približne neutrálny vplyv</t>
  </si>
  <si>
    <t>* odchýlka je výrazná, ak dosahuje aspoň -0,5 % HDP</t>
  </si>
  <si>
    <t>Zdroj: MF SR, RRZ</t>
  </si>
  <si>
    <t xml:space="preserve"> - príjem/úhrada DPH z PPP projektu (Granvia)</t>
  </si>
  <si>
    <t xml:space="preserve"> - časové rozlíšenie príjmov DPH</t>
  </si>
  <si>
    <t xml:space="preserve"> - vratky domácnostiam za spotrebu plynu</t>
  </si>
  <si>
    <t xml:space="preserve"> - </t>
  </si>
  <si>
    <t xml:space="preserve"> - pokuta protimonopolného úradu</t>
  </si>
  <si>
    <t>CELKOVO</t>
  </si>
  <si>
    <t>(% HDP)</t>
  </si>
  <si>
    <r>
      <t>Tab 10: Diskrecionárne príjmové opatrenia a metodické vplyvy</t>
    </r>
    <r>
      <rPr>
        <b/>
        <sz val="7"/>
        <color rgb="FF13B5EA"/>
        <rFont val="Constantia"/>
        <family val="1"/>
        <charset val="238"/>
      </rPr>
      <t xml:space="preserve"> </t>
    </r>
    <r>
      <rPr>
        <b/>
        <sz val="10"/>
        <color rgb="FF13B5EA"/>
        <rFont val="Constantia"/>
        <family val="1"/>
        <charset val="238"/>
      </rPr>
      <t>(ESA2010, tis. eur)</t>
    </r>
  </si>
  <si>
    <t>celkový vplyv</t>
  </si>
  <si>
    <t>dodatočný vplyv</t>
  </si>
  <si>
    <t>1. Diskrecionárne opatrenia</t>
  </si>
  <si>
    <t>Zavedenie odvodovej odpočítateľnej položky</t>
  </si>
  <si>
    <t>Otvorenie II. piliera dôchodkového systému</t>
  </si>
  <si>
    <t>Zmiernenie podmienok pri uplatňovaní nadmerných odpočtov DPH</t>
  </si>
  <si>
    <t>Zvýšenie počtu cigariet v balení z 19 na 20 od 1.3.2016</t>
  </si>
  <si>
    <t>Zdaňovanie cigár a cigariek podľa hmotnosti</t>
  </si>
  <si>
    <t>Zníženie sadzby DPH na vybrané potraviny</t>
  </si>
  <si>
    <t>Podpora investovania na kapitálovom trhu</t>
  </si>
  <si>
    <t>Zmeny v administratívnych poplatkoch v roku 2016</t>
  </si>
  <si>
    <t>Zníženie sadzby DPPO na 21%</t>
  </si>
  <si>
    <t>Osobitný odvod v reg. odvetviach - zdvojnásobenie sadzby, úprava podmienok a výpočtu</t>
  </si>
  <si>
    <t>Úročenie zadržaných nadm. odpočtov, efektívnejšia správa daní</t>
  </si>
  <si>
    <r>
      <t>Oslobodenie od DPPO príjmov RPRKS</t>
    </r>
    <r>
      <rPr>
        <sz val="9"/>
        <color rgb="FF13B5EA"/>
        <rFont val="Constantia"/>
        <family val="1"/>
        <charset val="238"/>
      </rPr>
      <t>*</t>
    </r>
  </si>
  <si>
    <t>Paušálne výdavky - 60%, max. 20 tis. eur</t>
  </si>
  <si>
    <t>Zrušenie max. vym. základu pre zdravotné poistenie</t>
  </si>
  <si>
    <t>Zvýšenie max. vym. základu pre sociálne poistenie</t>
  </si>
  <si>
    <t>Zvýšenie sadzieb daní z nehnuteľností</t>
  </si>
  <si>
    <t>Zavedenie odvodu z neživotného poistenia</t>
  </si>
  <si>
    <t>Poplatok za rozvoj (daň za špecifické služby)</t>
  </si>
  <si>
    <t>Zmena výšky odvodov z hazardu</t>
  </si>
  <si>
    <t>Zmeny v administratívnych poplatkoch v roku 2017</t>
  </si>
  <si>
    <t>Zvyšovanie odvodu do 2. piliera dôchodkového systému</t>
  </si>
  <si>
    <t>2. Metodické vplyvy v príjmoch (dodatočné vplyvy)</t>
  </si>
  <si>
    <t>Zmeny v imputovaných sociálnych príspevkoch</t>
  </si>
  <si>
    <t>Zmeny v štátom platenom poistnom:</t>
  </si>
  <si>
    <t xml:space="preserve">   - zdravotné poistenie</t>
  </si>
  <si>
    <t xml:space="preserve">   - sociálne poistenie</t>
  </si>
  <si>
    <t xml:space="preserve">   - dôchodkový systém ozbrojených zložiek</t>
  </si>
  <si>
    <r>
      <t>Zmeny v schémach finančného sektora (RPRKS)</t>
    </r>
    <r>
      <rPr>
        <sz val="9"/>
        <color rgb="FF13B5EA"/>
        <rFont val="Constantia"/>
        <family val="1"/>
        <charset val="238"/>
      </rPr>
      <t>*</t>
    </r>
  </si>
  <si>
    <t>Spolu vrátane metodických zmien (1+2)</t>
  </si>
  <si>
    <r>
      <t>p.m. Opatrenia bez vplyvu na dlhodobú udržateľnosť</t>
    </r>
    <r>
      <rPr>
        <i/>
        <sz val="9"/>
        <color rgb="FF13B5EA"/>
        <rFont val="Constantia"/>
        <family val="1"/>
        <charset val="238"/>
      </rPr>
      <t>**</t>
    </r>
  </si>
  <si>
    <t>* RPRKS – Rada pre riešenie krízových situácií </t>
  </si>
  <si>
    <t>** Opatrenia bez vplyvu na dlhodobú udržateľnosť verejných financií sú modrým písmom.</t>
  </si>
  <si>
    <t>RVS 2016-2018</t>
  </si>
  <si>
    <t>RVS 2017-2019</t>
  </si>
  <si>
    <t>Neočakávané príjmy (+)/výpadok (-)</t>
  </si>
  <si>
    <t>1. Daňové príjmy</t>
  </si>
  <si>
    <t xml:space="preserve"> - daňové príjmy a odvody (VpDP)</t>
  </si>
  <si>
    <r>
      <t xml:space="preserve"> - lepší výber daní (NR SR)</t>
    </r>
    <r>
      <rPr>
        <sz val="9"/>
        <color rgb="FF13B5EA"/>
        <rFont val="Constantia"/>
        <family val="1"/>
        <charset val="238"/>
      </rPr>
      <t>*</t>
    </r>
  </si>
  <si>
    <t xml:space="preserve"> - 2 % na verejnoprospešný účel (výdavky)</t>
  </si>
  <si>
    <t xml:space="preserve"> - daňové kredity (výdavky)</t>
  </si>
  <si>
    <t>2. Cyklické príjmy z daní</t>
  </si>
  <si>
    <r>
      <t>3. Vplyv čerpania EÚ fondov na dane</t>
    </r>
    <r>
      <rPr>
        <sz val="9"/>
        <color rgb="FF13B5EA"/>
        <rFont val="Constantia"/>
        <family val="1"/>
        <charset val="238"/>
      </rPr>
      <t>**</t>
    </r>
  </si>
  <si>
    <t>4. Vplyv lepšieho výberu DPH</t>
  </si>
  <si>
    <t>5. Celkový vplyv (1-2-3-4)</t>
  </si>
  <si>
    <t xml:space="preserve"> - v % HDP</t>
  </si>
  <si>
    <t>Zdroj: MF SR, ŠÚ SR, RRZ</t>
  </si>
  <si>
    <t>** vo výške odhadovaných výdavkov na spolufinancovanie zahrnutých v prognóze Výboru pre makroekonomické prognózy (za predpokladu, že 1 euro spolufinancovania zvýši daňové príjmy o rovnakú sumu)</t>
  </si>
  <si>
    <t>1. Výdavky ŠR na spolufinancovanie (a+b)</t>
  </si>
  <si>
    <t xml:space="preserve"> - a. bežné výdavky a kapitálové transfery</t>
  </si>
  <si>
    <t xml:space="preserve"> - b. tvorba hrubého fixného kapitálu</t>
  </si>
  <si>
    <t>2. Priemer výdavkov na spolufinancovanie na THFK (za roky t až t-3)</t>
  </si>
  <si>
    <t>3. Spolufinancovanie v upravených výdavkoch (1.a+2)</t>
  </si>
  <si>
    <t>4. Medziročná zmena výdavkov na spolufinancovanie (Δ3)</t>
  </si>
  <si>
    <t>vplyv</t>
  </si>
  <si>
    <t>požadovaná zmena</t>
  </si>
  <si>
    <t>odchýlka</t>
  </si>
  <si>
    <t>Zmena upravených výdavkov po dodatočných faktoroch (vplyv na saldo)</t>
  </si>
  <si>
    <t>(+) Odchýlka zmeny vlastných investícií od priemeru</t>
  </si>
  <si>
    <t>(+) Skutočný vývoj príjmov nad rámec potenciálu</t>
  </si>
  <si>
    <t>(+) Nepresnosti pri výpočte tempa rastu príjmov (iná základňa)</t>
  </si>
  <si>
    <t>(+) Vplyv rastu HDP (efekt menovateľa)</t>
  </si>
  <si>
    <t>Zmena štrukturálneho salda po dodatočných faktoroch</t>
  </si>
  <si>
    <t>mil. eur</t>
  </si>
  <si>
    <t>% HDP</t>
  </si>
  <si>
    <t>p.b.</t>
  </si>
  <si>
    <t>Skutočné investície bez EÚ fondov</t>
  </si>
  <si>
    <t xml:space="preserve"> - vlastné investície</t>
  </si>
  <si>
    <t xml:space="preserve"> - spolufinancovanie</t>
  </si>
  <si>
    <t>Priemerné investície bez EÚ fondov (roky t-3 až t)</t>
  </si>
  <si>
    <t xml:space="preserve"> - priemer vlastných investícií</t>
  </si>
  <si>
    <t xml:space="preserve"> - priemer spolufinancovania</t>
  </si>
  <si>
    <t>Vlastné investície v upravených výdavkoch</t>
  </si>
  <si>
    <t>Vlastné investície v štrukturálnom salde</t>
  </si>
  <si>
    <t>Pozn.: (+) zlepšuje a (-) zhoršuje saldo VS</t>
  </si>
  <si>
    <t>Zdroj: RRZ, ŠÚ SR</t>
  </si>
  <si>
    <t>Testovanie ukazovateľov a výnimiek vrátane dodatoč.faktorov</t>
  </si>
  <si>
    <t>tempo rastu</t>
  </si>
  <si>
    <t>priemer</t>
  </si>
  <si>
    <t>1. Príjmy VS</t>
  </si>
  <si>
    <t>2. Úpravy (EU fondy, cyklus, opatrenia, jednorazové vplyvy)</t>
  </si>
  <si>
    <t>3. Upravené štrukturálne príjmy VS (1-2)</t>
  </si>
  <si>
    <t xml:space="preserve"> - daňové príjmy</t>
  </si>
  <si>
    <t xml:space="preserve"> - tržby, príjmy z majetku</t>
  </si>
  <si>
    <t xml:space="preserve"> - prijaté granty a transfery</t>
  </si>
  <si>
    <t>Tempo rastu potenciálneho produktu upravené o deflátor HDP</t>
  </si>
  <si>
    <t>Zdroj: ŠÚ SR, RRZ</t>
  </si>
  <si>
    <t>Tab 2: Výpočet potrebnej zmeny štrukt. salda na dosiahnutie strednodobého cieľa do roku 2019 (ESA2010, % HDP)</t>
  </si>
  <si>
    <t>Graf 1: Vývoj jednotlivých zložiek príjmov VS</t>
  </si>
  <si>
    <t>výrazná odchýlka</t>
  </si>
  <si>
    <t>nastala výrazná odchýlka</t>
  </si>
  <si>
    <t>** zahrnuté v základnom hodnotení</t>
  </si>
  <si>
    <t>RVS 2018-2020</t>
  </si>
  <si>
    <r>
      <t>3. Vplyv čerpania EÚ fondov na dane</t>
    </r>
    <r>
      <rPr>
        <sz val="9"/>
        <color rgb="FF13B5EA"/>
        <rFont val="Constantia"/>
        <family val="1"/>
        <charset val="238"/>
      </rPr>
      <t>*</t>
    </r>
  </si>
  <si>
    <t>* vo výške odhadovaných výdavkov na spolufinancovanie zahrnutých v prognóze Výboru pre makroekonomické prognózy (za predpokladu, že 1 euro spolufinancovania zvýši daňové príjmy o rovnakú sumu)</t>
  </si>
  <si>
    <t>Potenciálny HDP (vrátane deflátora)</t>
  </si>
  <si>
    <t>Celkové upravené príjmy</t>
  </si>
  <si>
    <t>Daňové príjmy</t>
  </si>
  <si>
    <t>Nedaňové príjmy</t>
  </si>
  <si>
    <t>Upravené výdavky</t>
  </si>
  <si>
    <t>Graf 1: Vývoj jednotlivých zložiek príjmov VS (index, 2015 = 100)</t>
  </si>
  <si>
    <t>Vývoj jednotlivých zložiek príjmov VS (index, 2015 = 100)</t>
  </si>
  <si>
    <t>Graf 2: Vývoj vlastných investícií (ESA2010, % HDP)</t>
  </si>
  <si>
    <t>Vývoj vlastných investícií (ESA2010, % HDP)</t>
  </si>
  <si>
    <t>Vlastné investície</t>
  </si>
  <si>
    <t>Zvýšenie poplatku za skladovanie ropných zásob</t>
  </si>
  <si>
    <t>Zvýšenie spotrebnej dane z tabaku od 1.2.2017</t>
  </si>
  <si>
    <t>Zrušenie daňovej licencie</t>
  </si>
  <si>
    <t>Zdaňovanie dividend 7% zrážková daň (vrátane vplyvu zrušenia zdravotných odvodov)</t>
  </si>
  <si>
    <t>Zmena uplatňovania odvodovej odpočítateľnej položky</t>
  </si>
  <si>
    <t>Zvýšenie odpočtu výdavkov na vedu a výskum</t>
  </si>
  <si>
    <t xml:space="preserve">Zavedenie samostatného odpisovania technického zhodnotenia </t>
  </si>
  <si>
    <t xml:space="preserve">Zavedenie nezdaniteľnej časti na kúpeľnú starostlivosť </t>
  </si>
  <si>
    <t xml:space="preserve">Oslobodenie od SO z dohôd dôchodcov </t>
  </si>
  <si>
    <t xml:space="preserve">Zavedenie daňovo zvýhodneného 13. a 14. platu </t>
  </si>
  <si>
    <t>Zrušenie OOP pre zamestnávateľa</t>
  </si>
  <si>
    <t>Skrátenie doby odpisovania zo 40 na 20 rokov</t>
  </si>
  <si>
    <t>Oslobodenie príjmov z reklám neziskových organizácií</t>
  </si>
  <si>
    <t>Kúpeľníctvo - zmena odpisovania</t>
  </si>
  <si>
    <t>Zmeny v administratívnych poplatkoch v roku 2018</t>
  </si>
  <si>
    <t>Tab 1: Hodnotenie RRZ – plnenie pravidla o vyrovnanom rozpočte v roku 2019</t>
  </si>
  <si>
    <t>Tab 2: Zmena štrukturálneho salda potrebná na dosiahnutie strednodobého cieľa</t>
  </si>
  <si>
    <t>Tab 7: Základné hodnotenie RRZ a MF SR</t>
  </si>
  <si>
    <t>Tab 9: Jednorazové vplyvy v rokoch 2015-2019</t>
  </si>
  <si>
    <t>Tab 11: Neočakávané príjmy v rokoch 2016 až 2019</t>
  </si>
  <si>
    <t>Tab 12: Odhad neočakávaných príjmov v roku 2016</t>
  </si>
  <si>
    <t>Tab 13: Odhad neočakávaných príjmov v roku 2017</t>
  </si>
  <si>
    <t>Tab 14: Odhad neočakávaných príjmov v roku 2018</t>
  </si>
  <si>
    <t>Tab 15: Odhad neočakávaných príjmov v roku 2019</t>
  </si>
  <si>
    <t>Tab 16: Výdavky na spolufinancovanie v upravených výdavkoch</t>
  </si>
  <si>
    <t>Tab 17: Zmena štrukturálneho salda a vplyv upravených výdavkov - rozdiely</t>
  </si>
  <si>
    <t>Tab 18: Vlastné investície v jednotlivých ukazovateľoch</t>
  </si>
  <si>
    <t>Tab 19: Vývoj príjmov verejnej správy v rokoch 2015 až 2019</t>
  </si>
  <si>
    <t>Graf 2: Vplyv vývoja vlastných investícií na štrukturálne saldo a upravené výdavky</t>
  </si>
  <si>
    <t>Tab 1: Hodnotenie RRZ - plnenie pravidla o vyrovnanom rozpočte v roku 2019</t>
  </si>
  <si>
    <t>Skutočnosť v roku 2019</t>
  </si>
  <si>
    <t>4,21 % HDP</t>
  </si>
  <si>
    <t>2,8 %</t>
  </si>
  <si>
    <t xml:space="preserve">* Požaduje sa kumulatívne za roky 2015 až 2019.                                                                                                                                                               </t>
  </si>
  <si>
    <t>kumulatívne 2015-2019</t>
  </si>
  <si>
    <t>MF SR, RRZ: Príloha 2</t>
  </si>
  <si>
    <t>Eurostat, T200: TE, D41, ŠÚ SR, RRZ prepočty</t>
  </si>
  <si>
    <t>kumulatívne 2016-2019</t>
  </si>
  <si>
    <t>kumulatívne (2016-2019)</t>
  </si>
  <si>
    <t>Plnenie strednodobého cieľa: štrukturálne saldo VS v roku 2019</t>
  </si>
  <si>
    <t>Strednodobý cieľ MTO</t>
  </si>
  <si>
    <t>Rýchle smerovanie k strednodobému cieľu: zmena štrukturálneho salda od roku 2015</t>
  </si>
  <si>
    <t>Plnenie zmeny  štrukturálneho salda</t>
  </si>
  <si>
    <t>Rýchle smerovanie k strednodobému cieľu: rast výdavkov od roku 2015</t>
  </si>
  <si>
    <t>Plnenie výdavkového pravidla</t>
  </si>
  <si>
    <t>Pozn.: Rozdiel pri odčítavaní vstĺpci „rozdiel“ vzniká z dôvodu zaokrúhľovania.</t>
  </si>
  <si>
    <r>
      <t>Tab 11: Neočakávané príjmy v rokoch 2016 až 2019</t>
    </r>
    <r>
      <rPr>
        <b/>
        <sz val="9"/>
        <color rgb="FF13B5EA"/>
        <rFont val="Constantia"/>
        <family val="1"/>
        <charset val="238"/>
      </rPr>
      <t xml:space="preserve"> </t>
    </r>
    <r>
      <rPr>
        <b/>
        <sz val="10"/>
        <color rgb="FF13B5EA"/>
        <rFont val="Constantia"/>
        <family val="1"/>
        <charset val="238"/>
      </rPr>
      <t>(% HDP)</t>
    </r>
  </si>
  <si>
    <t>1. Neočakávané príjmy (2-3-4-5)</t>
  </si>
  <si>
    <t>2. Zmena príjmov z daní oproti rozpočtu</t>
  </si>
  <si>
    <t>3. Vplyv cyklu</t>
  </si>
  <si>
    <t>4. Zmena daní z titulu zmeny výdavkov na spolufinancovanie</t>
  </si>
  <si>
    <t>5. Vplyv lepšieho výberu DPH</t>
  </si>
  <si>
    <t>Tab 12: Odhad neočakávaných príjmov v roku 2016 (ESA2010, mil. eur)</t>
  </si>
  <si>
    <t>Tab 13: Odhad neočakávaných príjmov v roku 2017 (ESA2010, mil. eur)</t>
  </si>
  <si>
    <t>Tab 14: Odhad neočakávaných príjmov v roku 2018 (ESA2010, mil. eur)</t>
  </si>
  <si>
    <r>
      <t>Tab 15: Odhad neočakávaných príjmov v roku 2019</t>
    </r>
    <r>
      <rPr>
        <b/>
        <sz val="9"/>
        <color rgb="FF13B5EA"/>
        <rFont val="Constantia"/>
        <family val="1"/>
        <charset val="238"/>
      </rPr>
      <t xml:space="preserve"> </t>
    </r>
    <r>
      <rPr>
        <b/>
        <sz val="10"/>
        <color rgb="FF13B5EA"/>
        <rFont val="Constantia"/>
        <family val="1"/>
        <charset val="238"/>
      </rPr>
      <t>(ESA2010, mil. eur)</t>
    </r>
  </si>
  <si>
    <t>Neočakávané príjmy (+)/ výpadok (-)</t>
  </si>
  <si>
    <t>3=2-1</t>
  </si>
  <si>
    <t>6=5-4</t>
  </si>
  <si>
    <t>7=6-3</t>
  </si>
  <si>
    <t xml:space="preserve"> - eKasa a nanomarkery</t>
  </si>
  <si>
    <t xml:space="preserve"> - 2 % na verejnoprospešný účel</t>
  </si>
  <si>
    <t xml:space="preserve"> - daňové kredity</t>
  </si>
  <si>
    <r>
      <t>3. Vplyv čerpania EÚ fondov</t>
    </r>
    <r>
      <rPr>
        <sz val="9"/>
        <color rgb="FF13B5EA"/>
        <rFont val="Constantia"/>
        <family val="1"/>
        <charset val="238"/>
      </rPr>
      <t>*</t>
    </r>
  </si>
  <si>
    <t>Zdroj: MF SR,      ŠÚ SR, RRZ</t>
  </si>
  <si>
    <t>Tab 17: Zmena štruktu. salda a vplyv upravených výdavkov v rokoch 2016 až 2019 - rozdiely (ESA2010, % HDP)</t>
  </si>
  <si>
    <t>Tab 16: Výdavky na spolufinancovanie v upravených výdavkoch (mil. eur)</t>
  </si>
  <si>
    <t>Tab 18: Vlastné investície v jednotlivých ukazovateľoch (mil. eur)</t>
  </si>
  <si>
    <t>kumulatívne</t>
  </si>
  <si>
    <t>Tab 9: Jednorazové vplyvy v rokoch 2015-2019(ESA2010, mil. eur)</t>
  </si>
  <si>
    <t xml:space="preserve"> Zdroj: RRZ, MF SR</t>
  </si>
  <si>
    <t>Hodnotenie plnenia pravidla o vyrovnanom rozpočte za rok 2019</t>
  </si>
  <si>
    <t>Oslobodenie príjmov z predaja akcií a obchodných podielov</t>
  </si>
  <si>
    <t>Zavedenie licencií v hazarde</t>
  </si>
  <si>
    <t>Zavedenie spotrebnej dane z poistného</t>
  </si>
  <si>
    <t>Zavedenie odvodu obchodných reťazcov</t>
  </si>
  <si>
    <t>Zrušenie odvodu obchodných reťazcov</t>
  </si>
  <si>
    <t>Poplatok za uloženie odpadu</t>
  </si>
  <si>
    <t>Domáce pálenie - oslobodenie od spotrebnej dane</t>
  </si>
  <si>
    <t>Znížená sadzba DPH na ubytovanie</t>
  </si>
  <si>
    <t>Oslobodenie rekreačných poukážok od daní a odvodov</t>
  </si>
  <si>
    <t>Oslobodenie nepeňažného benefitu pre zamestnanca na ubytovanie</t>
  </si>
  <si>
    <t>Zníženie limitu pre refundáciu DPH turistom</t>
  </si>
  <si>
    <t>Nová odpisová skupina pre elektromobily</t>
  </si>
  <si>
    <t>Zvýšenie odpočtu R&amp;D na 150 % od 2019 a 200 % od 2020</t>
  </si>
  <si>
    <t>Zmeny v administratívnych poplatkoch v roku 2019</t>
  </si>
  <si>
    <t>Nominálny HDP</t>
  </si>
  <si>
    <t>kumulatívne za roky 2016 až 2019</t>
  </si>
  <si>
    <t xml:space="preserve"> -2,31 % HDP</t>
  </si>
  <si>
    <t>48,5 % HDP</t>
  </si>
  <si>
    <r>
      <t>&gt;= 1,99 % HDP</t>
    </r>
    <r>
      <rPr>
        <b/>
        <sz val="9"/>
        <color rgb="FF13B5EA"/>
        <rFont val="Constantia"/>
        <family val="1"/>
        <charset val="238"/>
      </rPr>
      <t>*</t>
    </r>
  </si>
  <si>
    <t>-0,36 % HDP</t>
  </si>
  <si>
    <t xml:space="preserve"> -1,49 % HDP</t>
  </si>
  <si>
    <r>
      <t>&lt;= 1,49 % HDP</t>
    </r>
    <r>
      <rPr>
        <sz val="9"/>
        <color rgb="FF13B5EA"/>
        <rFont val="Constantia"/>
        <family val="1"/>
        <charset val="238"/>
      </rPr>
      <t>**</t>
    </r>
  </si>
  <si>
    <t xml:space="preserve">-0,36 % HDP </t>
  </si>
  <si>
    <t xml:space="preserve"> -1,49 % HDP </t>
  </si>
  <si>
    <t>Tab 20: Porovnanie štrukturálneho salda oproti hodnoteniu RRZ z júla</t>
  </si>
  <si>
    <t>Tab 21: Porovnanie výdavkového pravidla oproti hodnoteniu RRZ z júla</t>
  </si>
  <si>
    <t>Tab 20: Porovnanie zmeny štrukturálneho salda oproti hodnoteniu RRZ z júla  (ESA2010, % HDP)</t>
  </si>
  <si>
    <t>dec</t>
  </si>
  <si>
    <t>júl</t>
  </si>
  <si>
    <t>∆</t>
  </si>
  <si>
    <t>1. Saldo verejnej správy</t>
  </si>
  <si>
    <t>Štrukturálne saldo (1-2-3)</t>
  </si>
  <si>
    <t>∆ štrukturálneho salda</t>
  </si>
  <si>
    <t>Požadovaná ∆ štrukturálneho salda</t>
  </si>
  <si>
    <t>Tab 21: Porovnanie výdavkového pravidla oproti hodnoteniu RRZ z júla  (ESA2010, mil. eur)</t>
  </si>
  <si>
    <t>9. Medziročná zmena primárneho výdavkového agregátu (8t-8t-1)</t>
  </si>
  <si>
    <t>10. Zmena v príjmoch z titulu diskrecionárnych opatrení a metodiky vykazovania národných účtov</t>
  </si>
  <si>
    <t>11. Nominálny rast agregátu výdavkov očisteného o zmenu príjmov ((9t-10t)/8t-1)</t>
  </si>
  <si>
    <t>16. Výdavkové pravidlo - referenčná miera rastu výdavkov (14-15)</t>
  </si>
  <si>
    <t>17. Vplyv odchýlky na saldo v danom roku  (16t-13t)*8t-1/HDPt</t>
  </si>
  <si>
    <t xml:space="preserve">** Potrebné zlepšenie štrukturálneho salda v rokoch 2015 až 2019 dosahuje 1,99 % HDP, výrazná odchýlka nastane, ak sa saldo zlepší najviac o 1,49 % HDP (1,99 - 0,5 = 1,49).  </t>
  </si>
  <si>
    <r>
      <t>ZH</t>
    </r>
    <r>
      <rPr>
        <sz val="9"/>
        <color rgb="FF13B5EA"/>
        <rFont val="Constantia"/>
        <family val="1"/>
        <charset val="238"/>
      </rPr>
      <t>**</t>
    </r>
  </si>
  <si>
    <t>NT 2020/10</t>
  </si>
  <si>
    <t>Pozn.: RVS - rozpočet verejnej správy, NT 2020/10 - notifikácia deficitu a dlhu z októbra 2020, VpDP - Výbor pre daňové prognózy</t>
  </si>
  <si>
    <t>* v NT 2020/10 zahrnuté vo výnose daní</t>
  </si>
  <si>
    <t>Pozn.: RVS - rozpočet verejnej správy, NT 2020/10 - notifikácia deficitu a dlhu z októbra 2020, VpDP - Výbor pre daňové prognózy</t>
  </si>
  <si>
    <r>
      <t>Odchýlka zmeny štrukturálneho salda od požadovanej trajektórie</t>
    </r>
    <r>
      <rPr>
        <i/>
        <sz val="9"/>
        <color rgb="FF13B5EA"/>
        <rFont val="Constantia"/>
        <family val="1"/>
        <charset val="238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</si>
</sst>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0.0%"/>
    <numFmt numFmtId="167" formatCode="0.0000"/>
    <numFmt numFmtId="168" formatCode="#,##0.000"/>
  </numFmts>
  <fonts count="84" x14ac:knownFonts="1">
    <font>
      <sz val="11"/>
      <color theme="1"/>
      <name val="Calibri"/>
      <family val="2"/>
      <charset val="238"/>
      <scheme val="minor"/>
    </font>
    <font>
      <sz val="10"/>
      <color theme="1"/>
      <name val="Constanti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13B5EA"/>
      <name val="Constantia"/>
      <family val="1"/>
      <charset val="238"/>
    </font>
    <font>
      <sz val="10"/>
      <color theme="1"/>
      <name val="Times New Roman"/>
      <family val="1"/>
      <charset val="238"/>
    </font>
    <font>
      <sz val="9"/>
      <color rgb="FFFFFFFF"/>
      <name val="Constantia"/>
      <family val="1"/>
      <charset val="238"/>
    </font>
    <font>
      <b/>
      <sz val="9"/>
      <color rgb="FF13B5EA"/>
      <name val="Constantia"/>
      <family val="1"/>
      <charset val="238"/>
    </font>
    <font>
      <i/>
      <sz val="8"/>
      <color rgb="FF13B5EA"/>
      <name val="Constantia"/>
      <family val="1"/>
      <charset val="238"/>
    </font>
    <font>
      <sz val="10"/>
      <color theme="1"/>
      <name val="Constantia"/>
      <family val="1"/>
      <charset val="238"/>
    </font>
    <font>
      <sz val="9"/>
      <color rgb="FF002060"/>
      <name val="Constantia"/>
      <family val="1"/>
      <charset val="238"/>
    </font>
    <font>
      <sz val="9"/>
      <color theme="1"/>
      <name val="Constantia"/>
      <family val="1"/>
      <charset val="238"/>
    </font>
    <font>
      <sz val="9"/>
      <name val="Constantia"/>
      <family val="1"/>
      <charset val="238"/>
    </font>
    <font>
      <b/>
      <sz val="9"/>
      <color theme="1"/>
      <name val="Constantia"/>
      <family val="1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onstantia"/>
      <family val="1"/>
      <charset val="238"/>
    </font>
    <font>
      <b/>
      <sz val="9"/>
      <color rgb="FFFFFFFF"/>
      <name val="Constantia"/>
      <family val="1"/>
      <charset val="238"/>
    </font>
    <font>
      <b/>
      <sz val="9"/>
      <name val="Constantia"/>
      <family val="1"/>
      <charset val="238"/>
    </font>
    <font>
      <b/>
      <sz val="10"/>
      <color rgb="FFFFFFFF"/>
      <name val="Constantia"/>
      <family val="1"/>
      <charset val="238"/>
    </font>
    <font>
      <i/>
      <sz val="8"/>
      <color theme="1"/>
      <name val="Constantia"/>
      <family val="1"/>
      <charset val="238"/>
    </font>
    <font>
      <i/>
      <sz val="8"/>
      <color rgb="FF002060"/>
      <name val="Constantia"/>
      <family val="1"/>
      <charset val="238"/>
    </font>
    <font>
      <i/>
      <sz val="9"/>
      <color rgb="FF002060"/>
      <name val="Constantia"/>
      <family val="1"/>
      <charset val="238"/>
    </font>
    <font>
      <sz val="8"/>
      <color rgb="FF13B5EA"/>
      <name val="Constantia"/>
      <family val="1"/>
      <charset val="238"/>
    </font>
    <font>
      <sz val="9"/>
      <color rgb="FF000000"/>
      <name val="Constantia"/>
      <family val="1"/>
      <charset val="238"/>
    </font>
    <font>
      <b/>
      <sz val="9"/>
      <color rgb="FF000000"/>
      <name val="Constantia"/>
      <family val="1"/>
      <charset val="238"/>
    </font>
    <font>
      <i/>
      <sz val="9"/>
      <color theme="1"/>
      <name val="Constantia"/>
      <family val="1"/>
      <charset val="238"/>
    </font>
    <font>
      <i/>
      <sz val="9"/>
      <name val="Constantia"/>
      <family val="1"/>
      <charset val="238"/>
    </font>
    <font>
      <b/>
      <sz val="8"/>
      <color rgb="FF13B5EA"/>
      <name val="Constantia"/>
      <family val="1"/>
      <charset val="238"/>
    </font>
    <font>
      <sz val="10"/>
      <name val="Arial"/>
      <family val="2"/>
      <charset val="238"/>
    </font>
    <font>
      <sz val="10"/>
      <name val="Constantia"/>
      <family val="1"/>
      <charset val="238"/>
    </font>
    <font>
      <sz val="9"/>
      <color rgb="FF13B5EA"/>
      <name val="Constantia"/>
      <family val="1"/>
      <charset val="238"/>
    </font>
    <font>
      <i/>
      <sz val="8"/>
      <color rgb="FF000000"/>
      <name val="Constantia"/>
      <family val="1"/>
      <charset val="238"/>
    </font>
    <font>
      <i/>
      <sz val="9"/>
      <color rgb="FF000000"/>
      <name val="Constantia"/>
      <family val="1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onstantia"/>
      <family val="2"/>
      <charset val="238"/>
    </font>
    <font>
      <b/>
      <sz val="13"/>
      <color theme="3"/>
      <name val="Constantia"/>
      <family val="2"/>
      <charset val="238"/>
    </font>
    <font>
      <b/>
      <sz val="11"/>
      <color theme="3"/>
      <name val="Constantia"/>
      <family val="2"/>
      <charset val="238"/>
    </font>
    <font>
      <sz val="10"/>
      <color rgb="FF006100"/>
      <name val="Constantia"/>
      <family val="2"/>
      <charset val="238"/>
    </font>
    <font>
      <sz val="10"/>
      <color rgb="FF9C0006"/>
      <name val="Constantia"/>
      <family val="2"/>
      <charset val="238"/>
    </font>
    <font>
      <sz val="10"/>
      <color rgb="FF9C6500"/>
      <name val="Constantia"/>
      <family val="2"/>
      <charset val="238"/>
    </font>
    <font>
      <sz val="10"/>
      <color rgb="FF3F3F76"/>
      <name val="Constantia"/>
      <family val="2"/>
      <charset val="238"/>
    </font>
    <font>
      <b/>
      <sz val="10"/>
      <color rgb="FF3F3F3F"/>
      <name val="Constantia"/>
      <family val="2"/>
      <charset val="238"/>
    </font>
    <font>
      <b/>
      <sz val="10"/>
      <color rgb="FFFA7D00"/>
      <name val="Constantia"/>
      <family val="2"/>
      <charset val="238"/>
    </font>
    <font>
      <sz val="10"/>
      <color rgb="FFFA7D00"/>
      <name val="Constantia"/>
      <family val="2"/>
      <charset val="238"/>
    </font>
    <font>
      <b/>
      <sz val="10"/>
      <color theme="0"/>
      <name val="Constantia"/>
      <family val="2"/>
      <charset val="238"/>
    </font>
    <font>
      <sz val="10"/>
      <color rgb="FFFF0000"/>
      <name val="Constantia"/>
      <family val="2"/>
      <charset val="238"/>
    </font>
    <font>
      <i/>
      <sz val="10"/>
      <color rgb="FF7F7F7F"/>
      <name val="Constantia"/>
      <family val="2"/>
      <charset val="238"/>
    </font>
    <font>
      <b/>
      <sz val="10"/>
      <color theme="1"/>
      <name val="Constantia"/>
      <family val="2"/>
      <charset val="238"/>
    </font>
    <font>
      <sz val="10"/>
      <color theme="0"/>
      <name val="Constantia"/>
      <family val="2"/>
      <charset val="238"/>
    </font>
    <font>
      <sz val="9"/>
      <color theme="1"/>
      <name val="Constantia"/>
      <family val="1"/>
    </font>
    <font>
      <b/>
      <sz val="9"/>
      <color theme="0"/>
      <name val="Constantia"/>
      <family val="1"/>
      <charset val="238"/>
    </font>
    <font>
      <b/>
      <sz val="9"/>
      <color theme="1"/>
      <name val="Constantia"/>
      <family val="1"/>
    </font>
    <font>
      <b/>
      <sz val="20"/>
      <color theme="1"/>
      <name val="Wingdings"/>
      <charset val="2"/>
    </font>
    <font>
      <sz val="16"/>
      <color theme="1"/>
      <name val="Wingdings"/>
      <charset val="2"/>
    </font>
    <font>
      <sz val="9"/>
      <color theme="0"/>
      <name val="Constantia"/>
      <family val="1"/>
      <charset val="238"/>
    </font>
    <font>
      <b/>
      <sz val="16"/>
      <color theme="1"/>
      <name val="Wingdings"/>
      <charset val="2"/>
    </font>
    <font>
      <b/>
      <sz val="22"/>
      <color theme="1"/>
      <name val="Wingdings"/>
      <charset val="2"/>
    </font>
    <font>
      <sz val="9"/>
      <color rgb="FFFF0000"/>
      <name val="Constantia"/>
      <family val="1"/>
    </font>
    <font>
      <sz val="16"/>
      <color theme="0"/>
      <name val="Wingdings"/>
      <charset val="2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  <font>
      <b/>
      <sz val="11"/>
      <color rgb="FF13B5EA"/>
      <name val="Constantia"/>
      <family val="1"/>
      <charset val="238"/>
    </font>
    <font>
      <sz val="11"/>
      <color theme="0"/>
      <name val="Constantia"/>
      <family val="1"/>
      <charset val="238"/>
    </font>
    <font>
      <sz val="8"/>
      <color theme="1"/>
      <name val="Constantia"/>
      <family val="1"/>
      <charset val="238"/>
    </font>
    <font>
      <sz val="8"/>
      <color rgb="FF000000"/>
      <name val="Constantia"/>
      <family val="1"/>
      <charset val="238"/>
    </font>
    <font>
      <sz val="8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9"/>
      <color rgb="FF59595B"/>
      <name val="Constantia"/>
      <family val="1"/>
      <charset val="238"/>
    </font>
    <font>
      <b/>
      <sz val="14"/>
      <color rgb="FF13B5EA"/>
      <name val="Constantia"/>
      <family val="1"/>
      <charset val="238"/>
    </font>
    <font>
      <b/>
      <sz val="24"/>
      <name val="Constantia"/>
      <family val="1"/>
      <charset val="238"/>
    </font>
    <font>
      <b/>
      <sz val="8"/>
      <color rgb="FFFFFFFF"/>
      <name val="Constantia"/>
      <family val="1"/>
      <charset val="238"/>
    </font>
    <font>
      <b/>
      <i/>
      <sz val="9"/>
      <color theme="1"/>
      <name val="Constantia"/>
      <family val="1"/>
      <charset val="238"/>
    </font>
    <font>
      <b/>
      <i/>
      <sz val="9"/>
      <color rgb="FF13B5EA"/>
      <name val="Constantia"/>
      <family val="1"/>
      <charset val="238"/>
    </font>
    <font>
      <b/>
      <sz val="10"/>
      <color rgb="FF13B5EA"/>
      <name val="Constantia"/>
      <family val="1"/>
    </font>
    <font>
      <b/>
      <sz val="9"/>
      <color theme="0"/>
      <name val="Constantia"/>
      <family val="1"/>
    </font>
    <font>
      <i/>
      <sz val="8"/>
      <color rgb="FF13B5EA"/>
      <name val="Constantia"/>
      <family val="1"/>
    </font>
    <font>
      <b/>
      <sz val="7"/>
      <color rgb="FF13B5EA"/>
      <name val="Constantia"/>
      <family val="1"/>
      <charset val="238"/>
    </font>
    <font>
      <sz val="11"/>
      <color rgb="FF13B5EA"/>
      <name val="Calibri"/>
      <family val="2"/>
      <charset val="238"/>
    </font>
    <font>
      <i/>
      <sz val="9"/>
      <color rgb="FF13B5EA"/>
      <name val="Constantia"/>
      <family val="1"/>
      <charset val="238"/>
    </font>
    <font>
      <b/>
      <sz val="11"/>
      <color rgb="FF13B5EA"/>
      <name val="Calibri"/>
      <family val="2"/>
      <charset val="238"/>
      <scheme val="minor"/>
    </font>
    <font>
      <sz val="11"/>
      <color rgb="FF58595B"/>
      <name val="Constantia"/>
      <family val="1"/>
      <charset val="238"/>
    </font>
    <font>
      <b/>
      <sz val="11"/>
      <color rgb="FF58595B"/>
      <name val="Constantia"/>
      <family val="1"/>
      <charset val="238"/>
    </font>
    <font>
      <sz val="8"/>
      <color rgb="FFFFFFFF"/>
      <name val="Constantia"/>
      <family val="1"/>
      <charset val="238"/>
    </font>
    <font>
      <b/>
      <sz val="9"/>
      <color rgb="FF002060"/>
      <name val="Constantia"/>
      <family val="1"/>
      <charset val="238"/>
    </font>
    <font>
      <sz val="9"/>
      <color indexed="8"/>
      <name val="Constantia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  <fill>
      <patternFill patternType="solid">
        <fgColor rgb="FFB1E8F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medium">
        <color rgb="FF13B5EA"/>
      </left>
      <right/>
      <top/>
      <bottom/>
      <diagonal/>
    </border>
    <border>
      <left/>
      <right/>
      <top/>
      <bottom style="thin">
        <color rgb="FF13B5EA"/>
      </bottom>
      <diagonal/>
    </border>
    <border>
      <left style="medium">
        <color rgb="FF13B5EA"/>
      </left>
      <right style="thin">
        <color rgb="FF13B5EA"/>
      </right>
      <top/>
      <bottom/>
      <diagonal/>
    </border>
    <border>
      <left/>
      <right style="thin">
        <color rgb="FF13B5EA"/>
      </right>
      <top/>
      <bottom/>
      <diagonal/>
    </border>
    <border>
      <left style="thin">
        <color rgb="FF13B5EA"/>
      </left>
      <right/>
      <top/>
      <bottom/>
      <diagonal/>
    </border>
    <border>
      <left style="thin">
        <color rgb="FF13B5EA"/>
      </left>
      <right/>
      <top/>
      <bottom style="thin">
        <color rgb="FF13B5EA"/>
      </bottom>
      <diagonal/>
    </border>
    <border>
      <left/>
      <right style="thin">
        <color rgb="FF13B5EA"/>
      </right>
      <top/>
      <bottom style="thin">
        <color rgb="FF13B5EA"/>
      </bottom>
      <diagonal/>
    </border>
    <border>
      <left/>
      <right/>
      <top style="thin">
        <color rgb="FF13B5EA"/>
      </top>
      <bottom style="thin">
        <color rgb="FF13B5EA"/>
      </bottom>
      <diagonal/>
    </border>
    <border>
      <left/>
      <right/>
      <top style="thin">
        <color rgb="FF13B5EA"/>
      </top>
      <bottom/>
      <diagonal/>
    </border>
    <border>
      <left style="thin">
        <color rgb="FF13B5EA"/>
      </left>
      <right/>
      <top style="thin">
        <color rgb="FF13B5EA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13B5EA"/>
      </left>
      <right style="thin">
        <color rgb="FF13B5EA"/>
      </right>
      <top style="thin">
        <color theme="0"/>
      </top>
      <bottom/>
      <diagonal/>
    </border>
    <border>
      <left style="thin">
        <color rgb="FF13B5EA"/>
      </left>
      <right/>
      <top style="thin">
        <color theme="0"/>
      </top>
      <bottom/>
      <diagonal/>
    </border>
    <border>
      <left style="thin">
        <color rgb="FF13B5EA"/>
      </left>
      <right style="thin">
        <color rgb="FF13B5EA"/>
      </right>
      <top/>
      <bottom/>
      <diagonal/>
    </border>
    <border>
      <left style="thin">
        <color rgb="FF13B5EA"/>
      </left>
      <right style="thin">
        <color rgb="FF13B5EA"/>
      </right>
      <top/>
      <bottom style="thin">
        <color rgb="FF13B5EA"/>
      </bottom>
      <diagonal/>
    </border>
    <border>
      <left/>
      <right style="thin">
        <color rgb="FF13B5EA"/>
      </right>
      <top style="thin">
        <color rgb="FF13B5EA"/>
      </top>
      <bottom/>
      <diagonal/>
    </border>
    <border>
      <left style="thin">
        <color rgb="FF13B5EA"/>
      </left>
      <right style="thin">
        <color rgb="FF13B5EA"/>
      </right>
      <top style="thin">
        <color rgb="FF13B5EA"/>
      </top>
      <bottom/>
      <diagonal/>
    </border>
    <border>
      <left style="thin">
        <color rgb="FF13B5EA"/>
      </left>
      <right/>
      <top style="thin">
        <color rgb="FF13B5EA"/>
      </top>
      <bottom style="thin">
        <color rgb="FF13B5EA"/>
      </bottom>
      <diagonal/>
    </border>
    <border>
      <left/>
      <right style="thin">
        <color rgb="FF13B5EA"/>
      </right>
      <top style="thin">
        <color rgb="FF13B5EA"/>
      </top>
      <bottom style="thin">
        <color rgb="FF13B5EA"/>
      </bottom>
      <diagonal/>
    </border>
    <border>
      <left/>
      <right style="medium">
        <color rgb="FF13B5EA"/>
      </right>
      <top/>
      <bottom style="thin">
        <color rgb="FF13B5EA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13B5EA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5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9" fontId="2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7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7" borderId="14" applyNumberFormat="0" applyAlignment="0" applyProtection="0"/>
    <xf numFmtId="0" fontId="40" fillId="8" borderId="15" applyNumberFormat="0" applyAlignment="0" applyProtection="0"/>
    <xf numFmtId="0" fontId="41" fillId="8" borderId="14" applyNumberFormat="0" applyAlignment="0" applyProtection="0"/>
    <xf numFmtId="0" fontId="42" fillId="0" borderId="16" applyNumberFormat="0" applyFill="0" applyAlignment="0" applyProtection="0"/>
    <xf numFmtId="0" fontId="43" fillId="9" borderId="1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9" applyNumberFormat="0" applyFill="0" applyAlignment="0" applyProtection="0"/>
    <xf numFmtId="0" fontId="4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7" fillId="34" borderId="0" applyNumberFormat="0" applyBorder="0" applyAlignment="0" applyProtection="0"/>
    <xf numFmtId="0" fontId="1" fillId="10" borderId="18" applyNumberFormat="0" applyFont="0" applyAlignment="0" applyProtection="0"/>
    <xf numFmtId="0" fontId="27" fillId="0" borderId="0"/>
    <xf numFmtId="9" fontId="2" fillId="0" borderId="0" applyFont="0" applyFill="0" applyBorder="0" applyAlignment="0" applyProtection="0"/>
    <xf numFmtId="0" fontId="58" fillId="0" borderId="0"/>
    <xf numFmtId="0" fontId="59" fillId="0" borderId="0" applyNumberFormat="0" applyFill="0" applyBorder="0" applyAlignment="0" applyProtection="0"/>
    <xf numFmtId="0" fontId="65" fillId="0" borderId="0"/>
  </cellStyleXfs>
  <cellXfs count="606">
    <xf numFmtId="0" fontId="0" fillId="0" borderId="0" xfId="0"/>
    <xf numFmtId="0" fontId="5" fillId="2" borderId="0" xfId="1" applyFont="1" applyFill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0" fontId="10" fillId="0" borderId="0" xfId="4" applyFont="1"/>
    <xf numFmtId="0" fontId="13" fillId="0" borderId="0" xfId="0" applyFont="1"/>
    <xf numFmtId="0" fontId="7" fillId="0" borderId="0" xfId="1" applyFont="1" applyAlignment="1">
      <alignment horizontal="right" vertical="center"/>
    </xf>
    <xf numFmtId="0" fontId="3" fillId="0" borderId="0" xfId="0" applyFont="1"/>
    <xf numFmtId="0" fontId="15" fillId="2" borderId="0" xfId="1" applyFont="1" applyFill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0" fillId="0" borderId="0" xfId="1" applyFont="1" applyAlignment="1">
      <alignment vertical="center" wrapText="1"/>
    </xf>
    <xf numFmtId="0" fontId="10" fillId="0" borderId="0" xfId="0" applyFont="1"/>
    <xf numFmtId="0" fontId="16" fillId="0" borderId="0" xfId="1" applyFont="1" applyAlignment="1">
      <alignment vertical="center" wrapText="1"/>
    </xf>
    <xf numFmtId="164" fontId="16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17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4" fontId="22" fillId="0" borderId="0" xfId="0" applyNumberFormat="1" applyFont="1" applyAlignment="1">
      <alignment horizontal="center" vertical="center"/>
    </xf>
    <xf numFmtId="0" fontId="8" fillId="0" borderId="0" xfId="0" applyFont="1"/>
    <xf numFmtId="3" fontId="10" fillId="0" borderId="0" xfId="0" applyNumberFormat="1" applyFont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0" fontId="25" fillId="0" borderId="0" xfId="1" applyFont="1" applyAlignment="1">
      <alignment vertical="center" wrapText="1"/>
    </xf>
    <xf numFmtId="164" fontId="9" fillId="0" borderId="5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2" fontId="6" fillId="0" borderId="5" xfId="1" applyNumberFormat="1" applyFont="1" applyBorder="1" applyAlignment="1">
      <alignment horizontal="center" vertical="center"/>
    </xf>
    <xf numFmtId="0" fontId="0" fillId="0" borderId="9" xfId="0" applyBorder="1"/>
    <xf numFmtId="0" fontId="23" fillId="0" borderId="0" xfId="0" applyFont="1" applyAlignment="1">
      <alignment horizontal="left" vertical="center"/>
    </xf>
    <xf numFmtId="164" fontId="23" fillId="0" borderId="0" xfId="0" applyNumberFormat="1" applyFont="1" applyAlignment="1">
      <alignment horizontal="center" vertical="center"/>
    </xf>
    <xf numFmtId="0" fontId="22" fillId="0" borderId="0" xfId="0" applyFont="1"/>
    <xf numFmtId="0" fontId="15" fillId="0" borderId="0" xfId="1" applyFont="1" applyAlignment="1">
      <alignment horizontal="center" vertical="center"/>
    </xf>
    <xf numFmtId="2" fontId="16" fillId="0" borderId="0" xfId="1" applyNumberFormat="1" applyFont="1" applyAlignment="1">
      <alignment horizontal="center" vertical="center"/>
    </xf>
    <xf numFmtId="2" fontId="0" fillId="0" borderId="0" xfId="0" applyNumberFormat="1"/>
    <xf numFmtId="0" fontId="2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2" fontId="6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21" fillId="0" borderId="0" xfId="0" applyFont="1"/>
    <xf numFmtId="49" fontId="6" fillId="0" borderId="0" xfId="0" applyNumberFormat="1" applyFont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48" fillId="0" borderId="0" xfId="0" applyFont="1"/>
    <xf numFmtId="0" fontId="49" fillId="2" borderId="20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48" fillId="3" borderId="0" xfId="0" applyFont="1" applyFill="1"/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vertical="center" wrapText="1"/>
    </xf>
    <xf numFmtId="0" fontId="48" fillId="0" borderId="2" xfId="0" applyFont="1" applyBorder="1"/>
    <xf numFmtId="0" fontId="48" fillId="0" borderId="8" xfId="0" applyFont="1" applyBorder="1"/>
    <xf numFmtId="0" fontId="12" fillId="3" borderId="9" xfId="0" applyFont="1" applyFill="1" applyBorder="1" applyAlignment="1">
      <alignment horizontal="center" vertical="center"/>
    </xf>
    <xf numFmtId="0" fontId="48" fillId="3" borderId="2" xfId="0" applyFont="1" applyFill="1" applyBorder="1"/>
    <xf numFmtId="0" fontId="48" fillId="3" borderId="0" xfId="0" applyFont="1" applyFill="1" applyAlignment="1">
      <alignment horizontal="center" vertical="center"/>
    </xf>
    <xf numFmtId="0" fontId="12" fillId="3" borderId="9" xfId="0" applyFont="1" applyFill="1" applyBorder="1" applyAlignment="1">
      <alignment vertical="center"/>
    </xf>
    <xf numFmtId="0" fontId="48" fillId="0" borderId="5" xfId="0" applyFont="1" applyBorder="1" applyAlignment="1">
      <alignment vertical="center" wrapText="1"/>
    </xf>
    <xf numFmtId="49" fontId="49" fillId="2" borderId="9" xfId="0" applyNumberFormat="1" applyFont="1" applyFill="1" applyBorder="1" applyAlignment="1">
      <alignment vertical="center"/>
    </xf>
    <xf numFmtId="0" fontId="57" fillId="2" borderId="6" xfId="0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8" fillId="35" borderId="0" xfId="0" applyFont="1" applyFill="1"/>
    <xf numFmtId="0" fontId="17" fillId="2" borderId="1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3" fontId="12" fillId="0" borderId="8" xfId="4" applyNumberFormat="1" applyFont="1" applyBorder="1"/>
    <xf numFmtId="0" fontId="7" fillId="0" borderId="0" xfId="0" applyFont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2" fontId="12" fillId="3" borderId="0" xfId="0" applyNumberFormat="1" applyFont="1" applyFill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164" fontId="16" fillId="0" borderId="5" xfId="1" applyNumberFormat="1" applyFont="1" applyBorder="1" applyAlignment="1">
      <alignment horizontal="center" vertical="center"/>
    </xf>
    <xf numFmtId="2" fontId="9" fillId="0" borderId="0" xfId="1" applyNumberFormat="1" applyFont="1" applyAlignment="1">
      <alignment horizontal="center" vertical="center"/>
    </xf>
    <xf numFmtId="0" fontId="10" fillId="0" borderId="8" xfId="0" applyFont="1" applyBorder="1"/>
    <xf numFmtId="164" fontId="9" fillId="0" borderId="8" xfId="1" applyNumberFormat="1" applyFont="1" applyBorder="1" applyAlignment="1">
      <alignment horizontal="center" vertical="center"/>
    </xf>
    <xf numFmtId="164" fontId="9" fillId="0" borderId="31" xfId="1" applyNumberFormat="1" applyFont="1" applyBorder="1" applyAlignment="1">
      <alignment horizontal="center" vertical="center"/>
    </xf>
    <xf numFmtId="0" fontId="60" fillId="0" borderId="0" xfId="0" applyFont="1" applyAlignment="1">
      <alignment vertical="center"/>
    </xf>
    <xf numFmtId="0" fontId="61" fillId="2" borderId="0" xfId="0" applyFont="1" applyFill="1" applyAlignment="1">
      <alignment horizontal="center" vertical="center"/>
    </xf>
    <xf numFmtId="0" fontId="49" fillId="2" borderId="0" xfId="0" applyFont="1" applyFill="1" applyAlignment="1">
      <alignment horizontal="right" vertical="center"/>
    </xf>
    <xf numFmtId="0" fontId="49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3" fontId="6" fillId="0" borderId="0" xfId="1" applyNumberFormat="1" applyFont="1" applyAlignment="1">
      <alignment horizontal="right" vertical="center"/>
    </xf>
    <xf numFmtId="0" fontId="62" fillId="0" borderId="5" xfId="0" applyFont="1" applyBorder="1" applyAlignment="1">
      <alignment horizontal="left"/>
    </xf>
    <xf numFmtId="3" fontId="10" fillId="0" borderId="0" xfId="0" applyNumberFormat="1" applyFont="1" applyAlignment="1">
      <alignment horizontal="right" vertical="center"/>
    </xf>
    <xf numFmtId="0" fontId="63" fillId="0" borderId="5" xfId="0" applyFont="1" applyBorder="1" applyAlignment="1">
      <alignment horizontal="left" vertical="center"/>
    </xf>
    <xf numFmtId="0" fontId="22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wrapText="1"/>
    </xf>
    <xf numFmtId="165" fontId="10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 wrapText="1"/>
    </xf>
    <xf numFmtId="3" fontId="16" fillId="0" borderId="0" xfId="0" applyNumberFormat="1" applyFont="1" applyAlignment="1">
      <alignment horizontal="right" vertical="center"/>
    </xf>
    <xf numFmtId="0" fontId="64" fillId="0" borderId="5" xfId="0" applyFont="1" applyBorder="1" applyAlignment="1">
      <alignment horizontal="left"/>
    </xf>
    <xf numFmtId="0" fontId="22" fillId="0" borderId="0" xfId="0" applyFont="1" applyAlignment="1">
      <alignment vertical="center" wrapText="1"/>
    </xf>
    <xf numFmtId="3" fontId="11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165" fontId="25" fillId="0" borderId="0" xfId="7" applyNumberFormat="1" applyFont="1" applyAlignment="1">
      <alignment horizontal="right" vertical="center"/>
    </xf>
    <xf numFmtId="2" fontId="25" fillId="0" borderId="0" xfId="7" applyNumberFormat="1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62" fillId="0" borderId="6" xfId="0" applyFont="1" applyBorder="1" applyAlignment="1">
      <alignment horizontal="left"/>
    </xf>
    <xf numFmtId="0" fontId="16" fillId="0" borderId="9" xfId="0" applyFont="1" applyBorder="1" applyAlignment="1">
      <alignment horizontal="left" vertical="center"/>
    </xf>
    <xf numFmtId="4" fontId="16" fillId="0" borderId="9" xfId="0" applyNumberFormat="1" applyFont="1" applyBorder="1" applyAlignment="1">
      <alignment horizontal="right" vertical="center"/>
    </xf>
    <xf numFmtId="2" fontId="16" fillId="0" borderId="9" xfId="0" applyNumberFormat="1" applyFont="1" applyBorder="1" applyAlignment="1">
      <alignment horizontal="right" vertical="center"/>
    </xf>
    <xf numFmtId="2" fontId="16" fillId="0" borderId="29" xfId="0" applyNumberFormat="1" applyFont="1" applyBorder="1" applyAlignment="1">
      <alignment horizontal="right" vertical="center"/>
    </xf>
    <xf numFmtId="0" fontId="7" fillId="0" borderId="0" xfId="0" applyFont="1" applyAlignment="1">
      <alignment vertical="top"/>
    </xf>
    <xf numFmtId="0" fontId="21" fillId="0" borderId="0" xfId="0" applyFont="1" applyAlignment="1">
      <alignment horizontal="left" vertical="top" wrapText="1"/>
    </xf>
    <xf numFmtId="0" fontId="66" fillId="0" borderId="0" xfId="0" applyFont="1" applyAlignment="1">
      <alignment horizontal="justify" vertical="center"/>
    </xf>
    <xf numFmtId="0" fontId="28" fillId="0" borderId="0" xfId="0" applyFont="1"/>
    <xf numFmtId="0" fontId="3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9" fillId="2" borderId="1" xfId="0" applyFont="1" applyFill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3" fontId="0" fillId="0" borderId="0" xfId="0" applyNumberFormat="1"/>
    <xf numFmtId="0" fontId="4" fillId="0" borderId="2" xfId="0" applyFont="1" applyBorder="1" applyAlignment="1">
      <alignment vertical="center"/>
    </xf>
    <xf numFmtId="2" fontId="70" fillId="0" borderId="2" xfId="0" applyNumberFormat="1" applyFont="1" applyBorder="1" applyAlignment="1">
      <alignment horizontal="center" vertical="center"/>
    </xf>
    <xf numFmtId="2" fontId="70" fillId="0" borderId="7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3" fontId="22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1" fontId="12" fillId="0" borderId="0" xfId="0" applyNumberFormat="1" applyFont="1"/>
    <xf numFmtId="3" fontId="10" fillId="0" borderId="0" xfId="0" applyNumberFormat="1" applyFont="1"/>
    <xf numFmtId="0" fontId="22" fillId="0" borderId="0" xfId="0" applyFont="1" applyAlignment="1">
      <alignment horizontal="left" vertical="center" wrapText="1" indent="1"/>
    </xf>
    <xf numFmtId="3" fontId="12" fillId="0" borderId="0" xfId="0" applyNumberFormat="1" applyFont="1"/>
    <xf numFmtId="165" fontId="12" fillId="0" borderId="0" xfId="0" applyNumberFormat="1" applyFont="1"/>
    <xf numFmtId="0" fontId="69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0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indent="1"/>
    </xf>
    <xf numFmtId="0" fontId="22" fillId="36" borderId="0" xfId="0" applyFont="1" applyFill="1" applyAlignment="1">
      <alignment horizontal="left" vertical="center" wrapText="1"/>
    </xf>
    <xf numFmtId="0" fontId="3" fillId="2" borderId="33" xfId="0" applyFont="1" applyFill="1" applyBorder="1" applyAlignment="1">
      <alignment vertical="center"/>
    </xf>
    <xf numFmtId="0" fontId="71" fillId="0" borderId="2" xfId="0" applyFont="1" applyBorder="1" applyAlignment="1">
      <alignment horizontal="left" vertical="center" wrapText="1"/>
    </xf>
    <xf numFmtId="4" fontId="11" fillId="0" borderId="0" xfId="0" applyNumberFormat="1" applyFont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6" fillId="0" borderId="7" xfId="0" applyNumberFormat="1" applyFont="1" applyBorder="1" applyAlignment="1">
      <alignment horizontal="center" vertical="center"/>
    </xf>
    <xf numFmtId="0" fontId="73" fillId="2" borderId="0" xfId="0" applyFont="1" applyFill="1" applyAlignment="1">
      <alignment horizontal="center" vertical="center"/>
    </xf>
    <xf numFmtId="0" fontId="73" fillId="2" borderId="2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 indent="2"/>
    </xf>
    <xf numFmtId="4" fontId="10" fillId="0" borderId="0" xfId="0" applyNumberFormat="1" applyFont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3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76" fillId="0" borderId="2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left" vertical="center"/>
    </xf>
    <xf numFmtId="3" fontId="31" fillId="0" borderId="8" xfId="0" applyNumberFormat="1" applyFont="1" applyBorder="1" applyAlignment="1">
      <alignment horizontal="center" vertical="center"/>
    </xf>
    <xf numFmtId="3" fontId="31" fillId="0" borderId="8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0" fontId="49" fillId="2" borderId="0" xfId="0" applyFont="1" applyFill="1"/>
    <xf numFmtId="0" fontId="49" fillId="2" borderId="0" xfId="0" applyFont="1" applyFill="1" applyAlignment="1">
      <alignment horizontal="center" vertical="center"/>
    </xf>
    <xf numFmtId="0" fontId="4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/>
    </xf>
    <xf numFmtId="0" fontId="12" fillId="0" borderId="0" xfId="0" applyFont="1"/>
    <xf numFmtId="0" fontId="6" fillId="0" borderId="9" xfId="0" applyFont="1" applyBorder="1"/>
    <xf numFmtId="3" fontId="6" fillId="0" borderId="9" xfId="0" applyNumberFormat="1" applyFont="1" applyBorder="1"/>
    <xf numFmtId="0" fontId="6" fillId="0" borderId="2" xfId="0" applyFont="1" applyBorder="1" applyAlignment="1">
      <alignment horizontal="left" indent="1"/>
    </xf>
    <xf numFmtId="0" fontId="78" fillId="0" borderId="2" xfId="0" applyFont="1" applyBorder="1"/>
    <xf numFmtId="4" fontId="6" fillId="0" borderId="2" xfId="0" applyNumberFormat="1" applyFont="1" applyBorder="1" applyAlignment="1">
      <alignment horizontal="right" vertical="center"/>
    </xf>
    <xf numFmtId="0" fontId="49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10" fillId="0" borderId="2" xfId="0" applyFont="1" applyBorder="1" applyAlignment="1">
      <alignment vertical="center"/>
    </xf>
    <xf numFmtId="0" fontId="12" fillId="0" borderId="2" xfId="0" applyFont="1" applyBorder="1"/>
    <xf numFmtId="0" fontId="10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168" fontId="7" fillId="0" borderId="9" xfId="0" applyNumberFormat="1" applyFont="1" applyBorder="1" applyAlignment="1">
      <alignment horizontal="right"/>
    </xf>
    <xf numFmtId="168" fontId="7" fillId="0" borderId="9" xfId="0" applyNumberFormat="1" applyFont="1" applyBorder="1"/>
    <xf numFmtId="0" fontId="53" fillId="2" borderId="0" xfId="0" applyFont="1" applyFill="1"/>
    <xf numFmtId="0" fontId="49" fillId="2" borderId="0" xfId="0" applyFont="1" applyFill="1" applyAlignment="1">
      <alignment horizontal="center"/>
    </xf>
    <xf numFmtId="2" fontId="10" fillId="0" borderId="2" xfId="0" applyNumberFormat="1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2" fontId="12" fillId="0" borderId="2" xfId="0" applyNumberFormat="1" applyFont="1" applyBorder="1" applyAlignment="1">
      <alignment vertical="center"/>
    </xf>
    <xf numFmtId="167" fontId="10" fillId="0" borderId="0" xfId="0" applyNumberFormat="1" applyFont="1"/>
    <xf numFmtId="3" fontId="12" fillId="0" borderId="2" xfId="0" applyNumberFormat="1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2" fontId="16" fillId="0" borderId="5" xfId="1" applyNumberFormat="1" applyFont="1" applyBorder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48" fillId="3" borderId="0" xfId="0" applyFont="1" applyFill="1" applyBorder="1"/>
    <xf numFmtId="0" fontId="48" fillId="0" borderId="0" xfId="0" applyFont="1" applyFill="1" applyAlignment="1">
      <alignment vertical="center" wrapText="1"/>
    </xf>
    <xf numFmtId="0" fontId="48" fillId="0" borderId="0" xfId="0" applyFont="1" applyFill="1" applyBorder="1" applyAlignment="1">
      <alignment vertical="center" wrapText="1"/>
    </xf>
    <xf numFmtId="0" fontId="48" fillId="0" borderId="2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left" vertical="center" wrapText="1"/>
    </xf>
    <xf numFmtId="0" fontId="48" fillId="0" borderId="0" xfId="0" applyFont="1" applyFill="1" applyBorder="1" applyAlignment="1">
      <alignment horizontal="left" vertical="center" wrapText="1"/>
    </xf>
    <xf numFmtId="0" fontId="52" fillId="0" borderId="8" xfId="0" applyFont="1" applyFill="1" applyBorder="1" applyAlignment="1">
      <alignment horizontal="center" vertical="center"/>
    </xf>
    <xf numFmtId="0" fontId="48" fillId="0" borderId="8" xfId="0" applyFont="1" applyFill="1" applyBorder="1" applyAlignment="1">
      <alignment horizontal="left" vertical="center" wrapText="1"/>
    </xf>
    <xf numFmtId="0" fontId="56" fillId="0" borderId="8" xfId="0" applyFont="1" applyFill="1" applyBorder="1" applyAlignment="1">
      <alignment horizontal="center" vertical="center"/>
    </xf>
    <xf numFmtId="166" fontId="56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/>
    </xf>
    <xf numFmtId="164" fontId="31" fillId="0" borderId="0" xfId="0" applyNumberFormat="1" applyFont="1" applyFill="1" applyBorder="1" applyAlignment="1">
      <alignment horizontal="center" vertical="center"/>
    </xf>
    <xf numFmtId="164" fontId="23" fillId="0" borderId="0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Alignment="1">
      <alignment horizontal="center" vertical="center"/>
    </xf>
    <xf numFmtId="4" fontId="12" fillId="0" borderId="4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4" fontId="22" fillId="0" borderId="0" xfId="0" applyNumberFormat="1" applyFont="1" applyFill="1" applyAlignment="1">
      <alignment horizontal="center" vertical="center"/>
    </xf>
    <xf numFmtId="165" fontId="22" fillId="0" borderId="0" xfId="0" applyNumberFormat="1" applyFont="1" applyFill="1" applyAlignment="1">
      <alignment horizontal="center" vertical="center"/>
    </xf>
    <xf numFmtId="4" fontId="22" fillId="0" borderId="4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4" fillId="0" borderId="0" xfId="0" applyFont="1"/>
    <xf numFmtId="0" fontId="10" fillId="0" borderId="0" xfId="0" applyFont="1" applyFill="1" applyBorder="1"/>
    <xf numFmtId="0" fontId="3" fillId="0" borderId="0" xfId="0" applyFont="1" applyAlignment="1">
      <alignment horizontal="left" vertical="center"/>
    </xf>
    <xf numFmtId="0" fontId="49" fillId="2" borderId="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/>
    </xf>
    <xf numFmtId="4" fontId="23" fillId="0" borderId="9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9" fillId="2" borderId="0" xfId="0" applyFont="1" applyFill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/>
    </xf>
    <xf numFmtId="0" fontId="69" fillId="2" borderId="4" xfId="0" applyFont="1" applyFill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1" fillId="0" borderId="0" xfId="1" applyFont="1" applyFill="1" applyAlignment="1">
      <alignment horizontal="center" vertical="center"/>
    </xf>
    <xf numFmtId="3" fontId="11" fillId="0" borderId="0" xfId="4" applyNumberFormat="1" applyFont="1" applyFill="1" applyBorder="1" applyAlignment="1">
      <alignment horizontal="center" vertical="center"/>
    </xf>
    <xf numFmtId="0" fontId="11" fillId="0" borderId="0" xfId="4" applyFont="1" applyFill="1" applyBorder="1"/>
    <xf numFmtId="3" fontId="11" fillId="0" borderId="5" xfId="4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0" fillId="0" borderId="2" xfId="0" applyBorder="1"/>
    <xf numFmtId="2" fontId="6" fillId="0" borderId="2" xfId="0" applyNumberFormat="1" applyFont="1" applyBorder="1" applyAlignment="1">
      <alignment horizontal="right" vertical="center"/>
    </xf>
    <xf numFmtId="2" fontId="6" fillId="0" borderId="7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left" vertical="center"/>
    </xf>
    <xf numFmtId="4" fontId="10" fillId="0" borderId="2" xfId="0" applyNumberFormat="1" applyFont="1" applyBorder="1" applyAlignment="1">
      <alignment horizontal="right" vertical="center"/>
    </xf>
    <xf numFmtId="2" fontId="9" fillId="0" borderId="0" xfId="0" applyNumberFormat="1" applyFont="1" applyFill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2" fontId="16" fillId="0" borderId="0" xfId="0" applyNumberFormat="1" applyFont="1" applyFill="1" applyAlignment="1">
      <alignment horizontal="center" vertical="center"/>
    </xf>
    <xf numFmtId="2" fontId="16" fillId="0" borderId="4" xfId="0" applyNumberFormat="1" applyFont="1" applyFill="1" applyBorder="1" applyAlignment="1">
      <alignment horizontal="center" vertical="center"/>
    </xf>
    <xf numFmtId="0" fontId="71" fillId="0" borderId="2" xfId="0" applyFont="1" applyFill="1" applyBorder="1" applyAlignment="1">
      <alignment horizontal="left" vertical="center"/>
    </xf>
    <xf numFmtId="2" fontId="71" fillId="0" borderId="2" xfId="0" applyNumberFormat="1" applyFont="1" applyFill="1" applyBorder="1" applyAlignment="1">
      <alignment horizontal="center" vertical="center"/>
    </xf>
    <xf numFmtId="2" fontId="71" fillId="0" borderId="7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4" fontId="22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3" fontId="23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 vertical="center"/>
    </xf>
    <xf numFmtId="3" fontId="23" fillId="0" borderId="5" xfId="0" applyNumberFormat="1" applyFont="1" applyBorder="1" applyAlignment="1">
      <alignment horizontal="center" vertical="center" wrapText="1"/>
    </xf>
    <xf numFmtId="3" fontId="1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9" fillId="2" borderId="0" xfId="0" applyFont="1" applyFill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2" fontId="12" fillId="0" borderId="0" xfId="0" applyNumberFormat="1" applyFont="1" applyBorder="1" applyAlignment="1">
      <alignment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vertical="center"/>
    </xf>
    <xf numFmtId="0" fontId="22" fillId="0" borderId="2" xfId="0" applyFont="1" applyBorder="1" applyAlignment="1">
      <alignment horizontal="left" vertical="center"/>
    </xf>
    <xf numFmtId="3" fontId="22" fillId="0" borderId="2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1" fontId="22" fillId="0" borderId="2" xfId="0" applyNumberFormat="1" applyFont="1" applyBorder="1" applyAlignment="1">
      <alignment horizontal="center" vertical="center"/>
    </xf>
    <xf numFmtId="164" fontId="6" fillId="0" borderId="31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10" fillId="0" borderId="0" xfId="0" applyNumberFormat="1" applyFont="1"/>
    <xf numFmtId="0" fontId="10" fillId="0" borderId="2" xfId="0" applyFont="1" applyBorder="1"/>
    <xf numFmtId="0" fontId="6" fillId="0" borderId="0" xfId="0" applyFont="1"/>
    <xf numFmtId="0" fontId="49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4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168" fontId="10" fillId="0" borderId="0" xfId="0" applyNumberFormat="1" applyFont="1" applyFill="1" applyBorder="1"/>
    <xf numFmtId="0" fontId="3" fillId="0" borderId="0" xfId="0" applyFont="1" applyFill="1" applyBorder="1" applyAlignment="1">
      <alignment vertical="center"/>
    </xf>
    <xf numFmtId="164" fontId="10" fillId="0" borderId="2" xfId="0" applyNumberFormat="1" applyFont="1" applyBorder="1"/>
    <xf numFmtId="164" fontId="10" fillId="0" borderId="6" xfId="0" applyNumberFormat="1" applyFont="1" applyBorder="1"/>
    <xf numFmtId="0" fontId="49" fillId="2" borderId="20" xfId="0" applyFont="1" applyFill="1" applyBorder="1"/>
    <xf numFmtId="3" fontId="22" fillId="0" borderId="5" xfId="0" applyNumberFormat="1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3" fontId="23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3" fontId="23" fillId="0" borderId="0" xfId="0" applyNumberFormat="1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3" fontId="2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3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3" fontId="22" fillId="0" borderId="0" xfId="0" applyNumberFormat="1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3" fontId="29" fillId="0" borderId="0" xfId="0" applyNumberFormat="1" applyFont="1" applyFill="1" applyAlignment="1">
      <alignment horizontal="center" vertical="center"/>
    </xf>
    <xf numFmtId="3" fontId="29" fillId="0" borderId="0" xfId="0" applyNumberFormat="1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9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9" fillId="2" borderId="0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Border="1" applyAlignment="1">
      <alignment horizontal="right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49" fillId="2" borderId="20" xfId="0" applyFont="1" applyFill="1" applyBorder="1" applyAlignment="1">
      <alignment horizontal="center" vertical="center"/>
    </xf>
    <xf numFmtId="0" fontId="79" fillId="0" borderId="0" xfId="52" applyFont="1" applyAlignment="1">
      <alignment horizontal="justify" vertical="center"/>
    </xf>
    <xf numFmtId="0" fontId="79" fillId="0" borderId="0" xfId="0" applyFont="1"/>
    <xf numFmtId="0" fontId="80" fillId="0" borderId="0" xfId="0" applyFont="1" applyAlignment="1">
      <alignment horizontal="left" vertical="center"/>
    </xf>
    <xf numFmtId="0" fontId="10" fillId="0" borderId="27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52" fillId="0" borderId="6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54" fillId="0" borderId="8" xfId="0" applyFont="1" applyBorder="1" applyAlignment="1">
      <alignment horizontal="center" vertical="center"/>
    </xf>
    <xf numFmtId="0" fontId="48" fillId="0" borderId="27" xfId="0" applyFont="1" applyBorder="1" applyAlignment="1">
      <alignment horizontal="center" vertical="center"/>
    </xf>
    <xf numFmtId="166" fontId="48" fillId="0" borderId="5" xfId="50" applyNumberFormat="1" applyFont="1" applyBorder="1" applyAlignment="1">
      <alignment horizontal="center" vertical="center"/>
    </xf>
    <xf numFmtId="9" fontId="48" fillId="0" borderId="27" xfId="0" applyNumberFormat="1" applyFont="1" applyBorder="1" applyAlignment="1">
      <alignment horizontal="center" vertical="center"/>
    </xf>
    <xf numFmtId="49" fontId="48" fillId="0" borderId="5" xfId="0" applyNumberFormat="1" applyFont="1" applyBorder="1" applyAlignment="1">
      <alignment horizontal="center" vertical="center"/>
    </xf>
    <xf numFmtId="9" fontId="48" fillId="0" borderId="8" xfId="0" applyNumberFormat="1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49" fontId="48" fillId="0" borderId="5" xfId="0" applyNumberFormat="1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63" fillId="0" borderId="5" xfId="0" applyFont="1" applyBorder="1"/>
    <xf numFmtId="2" fontId="16" fillId="0" borderId="0" xfId="0" applyNumberFormat="1" applyFont="1" applyFill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21" fillId="0" borderId="9" xfId="0" applyFont="1" applyBorder="1"/>
    <xf numFmtId="0" fontId="6" fillId="0" borderId="9" xfId="0" applyFont="1" applyBorder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3" fontId="12" fillId="0" borderId="7" xfId="0" applyNumberFormat="1" applyFont="1" applyBorder="1" applyAlignment="1">
      <alignment vertical="center"/>
    </xf>
    <xf numFmtId="2" fontId="10" fillId="0" borderId="4" xfId="0" applyNumberFormat="1" applyFont="1" applyBorder="1" applyAlignment="1">
      <alignment vertical="center"/>
    </xf>
    <xf numFmtId="2" fontId="10" fillId="0" borderId="7" xfId="0" applyNumberFormat="1" applyFont="1" applyBorder="1" applyAlignment="1">
      <alignment vertical="center"/>
    </xf>
    <xf numFmtId="2" fontId="12" fillId="0" borderId="4" xfId="0" applyNumberFormat="1" applyFont="1" applyBorder="1" applyAlignment="1">
      <alignment vertical="center"/>
    </xf>
    <xf numFmtId="2" fontId="12" fillId="0" borderId="7" xfId="0" applyNumberFormat="1" applyFont="1" applyBorder="1" applyAlignment="1">
      <alignment vertical="center"/>
    </xf>
    <xf numFmtId="3" fontId="12" fillId="0" borderId="8" xfId="4" applyNumberFormat="1" applyFont="1" applyBorder="1" applyAlignment="1">
      <alignment horizontal="center" vertical="center"/>
    </xf>
    <xf numFmtId="165" fontId="19" fillId="0" borderId="8" xfId="1" applyNumberFormat="1" applyFont="1" applyBorder="1" applyAlignment="1">
      <alignment horizontal="center" vertical="center"/>
    </xf>
    <xf numFmtId="165" fontId="20" fillId="0" borderId="8" xfId="1" applyNumberFormat="1" applyFont="1" applyBorder="1" applyAlignment="1">
      <alignment horizontal="center" vertical="center"/>
    </xf>
    <xf numFmtId="0" fontId="18" fillId="0" borderId="8" xfId="1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49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3" fontId="22" fillId="0" borderId="5" xfId="0" applyNumberFormat="1" applyFont="1" applyFill="1" applyBorder="1" applyAlignment="1">
      <alignment horizontal="center" vertical="center" wrapText="1"/>
    </xf>
    <xf numFmtId="3" fontId="29" fillId="0" borderId="5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3" fontId="23" fillId="0" borderId="10" xfId="0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31" fillId="0" borderId="31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/>
    </xf>
    <xf numFmtId="3" fontId="29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9" fillId="2" borderId="34" xfId="0" applyFont="1" applyFill="1" applyBorder="1" applyAlignment="1">
      <alignment horizontal="center" vertical="center"/>
    </xf>
    <xf numFmtId="3" fontId="22" fillId="0" borderId="5" xfId="0" applyNumberFormat="1" applyFont="1" applyBorder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2" fontId="22" fillId="0" borderId="2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49" fillId="2" borderId="0" xfId="0" applyFont="1" applyFill="1" applyBorder="1"/>
    <xf numFmtId="164" fontId="12" fillId="0" borderId="5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right" vertical="center"/>
    </xf>
    <xf numFmtId="0" fontId="59" fillId="0" borderId="0" xfId="52" applyAlignment="1">
      <alignment horizontal="justify" vertical="center"/>
    </xf>
    <xf numFmtId="0" fontId="81" fillId="2" borderId="0" xfId="0" applyFont="1" applyFill="1" applyAlignment="1">
      <alignment horizontal="center" vertical="center"/>
    </xf>
    <xf numFmtId="0" fontId="69" fillId="2" borderId="0" xfId="0" applyFont="1" applyFill="1" applyAlignment="1">
      <alignment horizontal="center" vertical="center"/>
    </xf>
    <xf numFmtId="2" fontId="21" fillId="0" borderId="0" xfId="1" applyNumberFormat="1" applyFont="1" applyAlignment="1">
      <alignment horizontal="center" vertical="center"/>
    </xf>
    <xf numFmtId="164" fontId="21" fillId="0" borderId="5" xfId="1" applyNumberFormat="1" applyFont="1" applyBorder="1" applyAlignment="1">
      <alignment horizontal="center" vertical="center"/>
    </xf>
    <xf numFmtId="0" fontId="21" fillId="0" borderId="0" xfId="1" applyFont="1" applyAlignment="1">
      <alignment horizontal="center" vertical="center" wrapText="1"/>
    </xf>
    <xf numFmtId="2" fontId="21" fillId="0" borderId="5" xfId="1" applyNumberFormat="1" applyFont="1" applyBorder="1" applyAlignment="1">
      <alignment horizontal="center" vertical="center"/>
    </xf>
    <xf numFmtId="2" fontId="9" fillId="0" borderId="5" xfId="1" applyNumberFormat="1" applyFont="1" applyBorder="1" applyAlignment="1">
      <alignment horizontal="center" vertical="center"/>
    </xf>
    <xf numFmtId="2" fontId="10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2" fontId="11" fillId="0" borderId="5" xfId="1" applyNumberFormat="1" applyFont="1" applyBorder="1" applyAlignment="1">
      <alignment horizontal="center" vertical="center"/>
    </xf>
    <xf numFmtId="2" fontId="11" fillId="0" borderId="0" xfId="1" applyNumberFormat="1" applyFont="1" applyAlignment="1">
      <alignment horizontal="center" vertical="center" wrapText="1"/>
    </xf>
    <xf numFmtId="0" fontId="16" fillId="0" borderId="0" xfId="1" applyFont="1" applyAlignment="1">
      <alignment horizontal="left" vertical="center" wrapText="1"/>
    </xf>
    <xf numFmtId="2" fontId="16" fillId="0" borderId="0" xfId="1" applyNumberFormat="1" applyFont="1" applyAlignment="1">
      <alignment horizontal="center" vertical="center" wrapText="1"/>
    </xf>
    <xf numFmtId="2" fontId="82" fillId="0" borderId="5" xfId="1" applyNumberFormat="1" applyFont="1" applyBorder="1" applyAlignment="1">
      <alignment horizontal="center" vertical="center"/>
    </xf>
    <xf numFmtId="2" fontId="82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2" fontId="9" fillId="0" borderId="8" xfId="1" applyNumberFormat="1" applyFont="1" applyBorder="1" applyAlignment="1">
      <alignment horizontal="center" vertical="center"/>
    </xf>
    <xf numFmtId="2" fontId="9" fillId="0" borderId="31" xfId="1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0" fontId="49" fillId="2" borderId="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2" fontId="21" fillId="0" borderId="0" xfId="1" applyNumberFormat="1" applyFont="1" applyAlignment="1">
      <alignment horizontal="right" vertical="center"/>
    </xf>
    <xf numFmtId="3" fontId="6" fillId="0" borderId="5" xfId="1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4" xfId="0" applyNumberFormat="1" applyFont="1" applyBorder="1" applyAlignment="1">
      <alignment horizontal="right" vertical="center"/>
    </xf>
    <xf numFmtId="0" fontId="83" fillId="0" borderId="0" xfId="0" applyFont="1" applyAlignment="1">
      <alignment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horizontal="right" vertical="center"/>
    </xf>
    <xf numFmtId="0" fontId="83" fillId="36" borderId="0" xfId="0" applyFont="1" applyFill="1" applyAlignment="1">
      <alignment vertical="center" wrapText="1"/>
    </xf>
    <xf numFmtId="2" fontId="10" fillId="0" borderId="5" xfId="0" applyNumberFormat="1" applyFont="1" applyBorder="1" applyAlignment="1">
      <alignment horizontal="right" vertical="center"/>
    </xf>
    <xf numFmtId="2" fontId="10" fillId="0" borderId="4" xfId="0" applyNumberFormat="1" applyFont="1" applyBorder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2" fontId="25" fillId="0" borderId="0" xfId="7" applyNumberFormat="1" applyFont="1" applyFill="1" applyBorder="1" applyAlignment="1">
      <alignment horizontal="right" vertical="center"/>
    </xf>
    <xf numFmtId="2" fontId="25" fillId="0" borderId="5" xfId="7" applyNumberFormat="1" applyFont="1" applyFill="1" applyBorder="1" applyAlignment="1">
      <alignment horizontal="right" vertical="center"/>
    </xf>
    <xf numFmtId="2" fontId="25" fillId="0" borderId="4" xfId="7" applyNumberFormat="1" applyFont="1" applyFill="1" applyBorder="1" applyAlignment="1">
      <alignment horizontal="right" vertical="center"/>
    </xf>
    <xf numFmtId="4" fontId="25" fillId="0" borderId="0" xfId="7" applyNumberFormat="1" applyFont="1" applyFill="1" applyBorder="1" applyAlignment="1">
      <alignment horizontal="right" vertical="center"/>
    </xf>
    <xf numFmtId="0" fontId="6" fillId="36" borderId="0" xfId="0" applyFont="1" applyFill="1" applyAlignment="1">
      <alignment vertical="center" wrapText="1"/>
    </xf>
    <xf numFmtId="2" fontId="6" fillId="0" borderId="5" xfId="0" applyNumberFormat="1" applyFont="1" applyBorder="1" applyAlignment="1">
      <alignment horizontal="right" vertical="center"/>
    </xf>
    <xf numFmtId="2" fontId="6" fillId="0" borderId="4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11" fillId="0" borderId="9" xfId="0" applyFont="1" applyBorder="1" applyAlignment="1">
      <alignment vertical="center"/>
    </xf>
    <xf numFmtId="4" fontId="11" fillId="0" borderId="9" xfId="0" applyNumberFormat="1" applyFont="1" applyBorder="1" applyAlignment="1">
      <alignment horizontal="right" vertical="center"/>
    </xf>
    <xf numFmtId="4" fontId="11" fillId="0" borderId="29" xfId="0" applyNumberFormat="1" applyFont="1" applyBorder="1" applyAlignment="1">
      <alignment horizontal="right" vertical="center"/>
    </xf>
    <xf numFmtId="0" fontId="24" fillId="0" borderId="0" xfId="0" applyFont="1" applyAlignment="1">
      <alignment horizontal="left" vertical="center"/>
    </xf>
    <xf numFmtId="3" fontId="11" fillId="0" borderId="0" xfId="0" applyNumberFormat="1" applyFont="1"/>
    <xf numFmtId="3" fontId="11" fillId="0" borderId="4" xfId="0" applyNumberFormat="1" applyFont="1" applyBorder="1"/>
    <xf numFmtId="3" fontId="11" fillId="0" borderId="29" xfId="0" applyNumberFormat="1" applyFont="1" applyBorder="1"/>
    <xf numFmtId="0" fontId="24" fillId="0" borderId="35" xfId="0" applyFont="1" applyBorder="1" applyAlignment="1">
      <alignment horizontal="left" vertical="center"/>
    </xf>
    <xf numFmtId="4" fontId="10" fillId="0" borderId="35" xfId="0" applyNumberFormat="1" applyFont="1" applyBorder="1" applyAlignment="1">
      <alignment horizontal="right" vertical="center"/>
    </xf>
    <xf numFmtId="4" fontId="10" fillId="0" borderId="36" xfId="0" applyNumberFormat="1" applyFont="1" applyBorder="1" applyAlignment="1">
      <alignment horizontal="right" vertical="center"/>
    </xf>
    <xf numFmtId="4" fontId="10" fillId="0" borderId="37" xfId="0" applyNumberFormat="1" applyFont="1" applyBorder="1" applyAlignment="1">
      <alignment horizontal="right" vertical="center"/>
    </xf>
    <xf numFmtId="4" fontId="11" fillId="0" borderId="37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wrapText="1"/>
    </xf>
    <xf numFmtId="0" fontId="79" fillId="0" borderId="0" xfId="52" applyFont="1" applyFill="1" applyAlignment="1">
      <alignment horizontal="justify" vertical="center"/>
    </xf>
    <xf numFmtId="0" fontId="79" fillId="0" borderId="0" xfId="0" applyFont="1" applyFill="1"/>
    <xf numFmtId="0" fontId="79" fillId="0" borderId="0" xfId="0" applyFont="1" applyFill="1" applyAlignment="1">
      <alignment horizontal="justify" vertical="center"/>
    </xf>
    <xf numFmtId="4" fontId="22" fillId="0" borderId="2" xfId="0" applyNumberFormat="1" applyFont="1" applyFill="1" applyBorder="1" applyAlignment="1">
      <alignment horizontal="center" vertical="center"/>
    </xf>
    <xf numFmtId="4" fontId="22" fillId="0" borderId="7" xfId="0" applyNumberFormat="1" applyFont="1" applyFill="1" applyBorder="1" applyAlignment="1">
      <alignment horizontal="center" vertical="center"/>
    </xf>
    <xf numFmtId="4" fontId="22" fillId="0" borderId="6" xfId="0" applyNumberFormat="1" applyFont="1" applyFill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center" vertical="center" wrapText="1"/>
    </xf>
    <xf numFmtId="2" fontId="23" fillId="0" borderId="5" xfId="0" applyNumberFormat="1" applyFont="1" applyBorder="1" applyAlignment="1">
      <alignment horizontal="center" vertical="center"/>
    </xf>
    <xf numFmtId="2" fontId="22" fillId="0" borderId="5" xfId="0" applyNumberFormat="1" applyFont="1" applyBorder="1" applyAlignment="1">
      <alignment horizontal="center" vertical="center"/>
    </xf>
    <xf numFmtId="2" fontId="22" fillId="0" borderId="6" xfId="0" applyNumberFormat="1" applyFont="1" applyBorder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8" fillId="0" borderId="0" xfId="0" applyFont="1" applyFill="1"/>
    <xf numFmtId="0" fontId="67" fillId="0" borderId="0" xfId="0" applyFont="1" applyFill="1" applyAlignment="1">
      <alignment horizontal="left" vertical="center"/>
    </xf>
    <xf numFmtId="3" fontId="10" fillId="0" borderId="5" xfId="4" applyNumberFormat="1" applyFont="1" applyFill="1" applyBorder="1" applyAlignment="1">
      <alignment horizontal="center" vertical="center"/>
    </xf>
    <xf numFmtId="3" fontId="10" fillId="0" borderId="0" xfId="4" applyNumberFormat="1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12" fillId="0" borderId="31" xfId="4" applyNumberFormat="1" applyFont="1" applyFill="1" applyBorder="1" applyAlignment="1">
      <alignment horizontal="center" vertical="center"/>
    </xf>
    <xf numFmtId="3" fontId="12" fillId="0" borderId="8" xfId="4" applyNumberFormat="1" applyFont="1" applyFill="1" applyBorder="1" applyAlignment="1">
      <alignment horizontal="center" vertical="center"/>
    </xf>
    <xf numFmtId="3" fontId="12" fillId="0" borderId="32" xfId="4" applyNumberFormat="1" applyFont="1" applyFill="1" applyBorder="1" applyAlignment="1">
      <alignment horizontal="center" vertical="center"/>
    </xf>
    <xf numFmtId="165" fontId="19" fillId="0" borderId="8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164" fontId="22" fillId="0" borderId="0" xfId="0" applyNumberFormat="1" applyFont="1" applyBorder="1" applyAlignment="1">
      <alignment horizontal="center" vertical="center"/>
    </xf>
    <xf numFmtId="0" fontId="14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/>
    </xf>
    <xf numFmtId="0" fontId="68" fillId="0" borderId="0" xfId="0" applyFont="1" applyFill="1"/>
    <xf numFmtId="0" fontId="3" fillId="0" borderId="0" xfId="0" applyFont="1" applyAlignment="1">
      <alignment horizontal="left" vertical="center"/>
    </xf>
    <xf numFmtId="0" fontId="49" fillId="2" borderId="0" xfId="0" applyFont="1" applyFill="1" applyBorder="1" applyAlignment="1">
      <alignment horizontal="center" vertical="center"/>
    </xf>
    <xf numFmtId="0" fontId="49" fillId="2" borderId="22" xfId="0" applyFont="1" applyFill="1" applyBorder="1" applyAlignment="1">
      <alignment horizontal="center" vertical="center"/>
    </xf>
    <xf numFmtId="0" fontId="49" fillId="2" borderId="21" xfId="0" applyFont="1" applyFill="1" applyBorder="1" applyAlignment="1">
      <alignment horizontal="center" vertical="center"/>
    </xf>
    <xf numFmtId="0" fontId="49" fillId="2" borderId="23" xfId="0" applyFont="1" applyFill="1" applyBorder="1" applyAlignment="1">
      <alignment horizontal="center" vertical="center"/>
    </xf>
    <xf numFmtId="0" fontId="49" fillId="2" borderId="20" xfId="0" applyFont="1" applyFill="1" applyBorder="1" applyAlignment="1">
      <alignment horizontal="center" vertical="center" wrapText="1"/>
    </xf>
    <xf numFmtId="0" fontId="49" fillId="2" borderId="24" xfId="0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 vertical="center"/>
    </xf>
    <xf numFmtId="0" fontId="49" fillId="2" borderId="4" xfId="0" applyFont="1" applyFill="1" applyBorder="1" applyAlignment="1">
      <alignment horizontal="center" vertical="center" textRotation="90" wrapText="1"/>
    </xf>
    <xf numFmtId="0" fontId="49" fillId="2" borderId="7" xfId="0" applyFont="1" applyFill="1" applyBorder="1" applyAlignment="1">
      <alignment horizontal="center" vertical="center" textRotation="90" wrapText="1"/>
    </xf>
    <xf numFmtId="0" fontId="12" fillId="3" borderId="0" xfId="0" applyFont="1" applyFill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50" fillId="3" borderId="25" xfId="0" applyFont="1" applyFill="1" applyBorder="1" applyAlignment="1">
      <alignment horizontal="center" vertical="center"/>
    </xf>
    <xf numFmtId="0" fontId="50" fillId="3" borderId="27" xfId="0" applyFont="1" applyFill="1" applyBorder="1" applyAlignment="1">
      <alignment horizontal="center" vertical="center"/>
    </xf>
    <xf numFmtId="0" fontId="51" fillId="3" borderId="26" xfId="0" applyFont="1" applyFill="1" applyBorder="1" applyAlignment="1">
      <alignment horizontal="center" vertical="center"/>
    </xf>
    <xf numFmtId="0" fontId="51" fillId="3" borderId="5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left" vertical="center" wrapText="1"/>
    </xf>
    <xf numFmtId="0" fontId="48" fillId="0" borderId="2" xfId="0" applyFont="1" applyFill="1" applyBorder="1" applyAlignment="1">
      <alignment horizontal="left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5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/>
    </xf>
    <xf numFmtId="0" fontId="12" fillId="3" borderId="29" xfId="0" applyFont="1" applyFill="1" applyBorder="1" applyAlignment="1">
      <alignment horizontal="left" vertical="center"/>
    </xf>
    <xf numFmtId="0" fontId="50" fillId="3" borderId="30" xfId="0" applyFont="1" applyFill="1" applyBorder="1" applyAlignment="1">
      <alignment horizontal="center" vertical="center"/>
    </xf>
    <xf numFmtId="0" fontId="50" fillId="3" borderId="28" xfId="0" applyFont="1" applyFill="1" applyBorder="1" applyAlignment="1">
      <alignment horizontal="center" vertical="center"/>
    </xf>
    <xf numFmtId="49" fontId="50" fillId="3" borderId="30" xfId="0" applyNumberFormat="1" applyFont="1" applyFill="1" applyBorder="1" applyAlignment="1">
      <alignment horizontal="center" vertical="center"/>
    </xf>
    <xf numFmtId="49" fontId="50" fillId="3" borderId="28" xfId="0" applyNumberFormat="1" applyFont="1" applyFill="1" applyBorder="1" applyAlignment="1">
      <alignment horizontal="center" vertical="center"/>
    </xf>
    <xf numFmtId="0" fontId="48" fillId="0" borderId="7" xfId="0" applyFont="1" applyFill="1" applyBorder="1" applyAlignment="1">
      <alignment horizontal="left" vertical="center" wrapText="1"/>
    </xf>
    <xf numFmtId="9" fontId="48" fillId="0" borderId="31" xfId="0" applyNumberFormat="1" applyFont="1" applyBorder="1" applyAlignment="1">
      <alignment horizontal="center" vertical="center"/>
    </xf>
    <xf numFmtId="9" fontId="48" fillId="0" borderId="32" xfId="0" applyNumberFormat="1" applyFont="1" applyBorder="1" applyAlignment="1">
      <alignment horizontal="center" vertical="center"/>
    </xf>
    <xf numFmtId="0" fontId="49" fillId="2" borderId="29" xfId="0" applyFont="1" applyFill="1" applyBorder="1" applyAlignment="1">
      <alignment horizontal="center" vertical="center" textRotation="90" wrapText="1"/>
    </xf>
    <xf numFmtId="0" fontId="49" fillId="2" borderId="0" xfId="0" applyFont="1" applyFill="1" applyBorder="1" applyAlignment="1">
      <alignment horizontal="center" vertical="center" textRotation="90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49" fillId="2" borderId="29" xfId="0" applyFont="1" applyFill="1" applyBorder="1" applyAlignment="1">
      <alignment horizontal="center" vertical="center" textRotation="90"/>
    </xf>
    <xf numFmtId="0" fontId="49" fillId="2" borderId="4" xfId="0" applyFont="1" applyFill="1" applyBorder="1" applyAlignment="1">
      <alignment horizontal="center" vertical="center" textRotation="90"/>
    </xf>
    <xf numFmtId="0" fontId="49" fillId="2" borderId="7" xfId="0" applyFont="1" applyFill="1" applyBorder="1" applyAlignment="1">
      <alignment horizontal="center" vertical="center" textRotation="90"/>
    </xf>
    <xf numFmtId="0" fontId="12" fillId="3" borderId="0" xfId="0" applyFont="1" applyFill="1" applyBorder="1" applyAlignment="1">
      <alignment horizontal="left" vertical="center"/>
    </xf>
    <xf numFmtId="9" fontId="12" fillId="3" borderId="30" xfId="0" applyNumberFormat="1" applyFont="1" applyFill="1" applyBorder="1" applyAlignment="1">
      <alignment horizontal="center" vertical="center"/>
    </xf>
    <xf numFmtId="9" fontId="12" fillId="3" borderId="27" xfId="0" applyNumberFormat="1" applyFont="1" applyFill="1" applyBorder="1" applyAlignment="1">
      <alignment horizontal="center" vertical="center"/>
    </xf>
    <xf numFmtId="1" fontId="12" fillId="3" borderId="30" xfId="0" applyNumberFormat="1" applyFont="1" applyFill="1" applyBorder="1" applyAlignment="1">
      <alignment horizontal="center" vertical="center"/>
    </xf>
    <xf numFmtId="1" fontId="12" fillId="3" borderId="2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9" fillId="2" borderId="2" xfId="0" applyFont="1" applyFill="1" applyBorder="1" applyAlignment="1">
      <alignment horizontal="left" vertical="center"/>
    </xf>
    <xf numFmtId="0" fontId="49" fillId="2" borderId="7" xfId="0" applyFont="1" applyFill="1" applyBorder="1" applyAlignment="1">
      <alignment horizontal="left" vertical="center"/>
    </xf>
    <xf numFmtId="0" fontId="49" fillId="2" borderId="31" xfId="0" applyFont="1" applyFill="1" applyBorder="1" applyAlignment="1">
      <alignment horizontal="center" vertical="center"/>
    </xf>
    <xf numFmtId="0" fontId="49" fillId="2" borderId="32" xfId="0" applyFont="1" applyFill="1" applyBorder="1" applyAlignment="1">
      <alignment horizontal="center" vertical="center"/>
    </xf>
    <xf numFmtId="0" fontId="30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72" fillId="0" borderId="0" xfId="0" applyFont="1" applyFill="1" applyAlignment="1">
      <alignment horizontal="left"/>
    </xf>
    <xf numFmtId="0" fontId="73" fillId="2" borderId="0" xfId="0" applyFont="1" applyFill="1" applyAlignment="1">
      <alignment horizontal="center" vertical="center"/>
    </xf>
    <xf numFmtId="0" fontId="73" fillId="2" borderId="20" xfId="0" applyFont="1" applyFill="1" applyBorder="1" applyAlignment="1">
      <alignment horizontal="center" vertical="center"/>
    </xf>
    <xf numFmtId="0" fontId="74" fillId="0" borderId="9" xfId="0" applyFont="1" applyBorder="1" applyAlignment="1">
      <alignment horizontal="left" vertical="center" wrapText="1"/>
    </xf>
    <xf numFmtId="0" fontId="74" fillId="0" borderId="0" xfId="0" applyFont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165" fontId="6" fillId="0" borderId="2" xfId="0" applyNumberFormat="1" applyFont="1" applyFill="1" applyBorder="1" applyAlignment="1">
      <alignment horizontal="center" vertical="center" wrapText="1"/>
    </xf>
    <xf numFmtId="165" fontId="6" fillId="0" borderId="7" xfId="0" applyNumberFormat="1" applyFont="1" applyFill="1" applyBorder="1" applyAlignment="1">
      <alignment horizontal="center" vertical="center" wrapText="1"/>
    </xf>
    <xf numFmtId="165" fontId="6" fillId="0" borderId="6" xfId="0" applyNumberFormat="1" applyFont="1" applyFill="1" applyBorder="1" applyAlignment="1">
      <alignment horizontal="center" vertical="center" wrapText="1"/>
    </xf>
    <xf numFmtId="0" fontId="26" fillId="0" borderId="5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26" fillId="0" borderId="4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7" fillId="0" borderId="9" xfId="0" applyFont="1" applyBorder="1" applyAlignment="1">
      <alignment horizontal="right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5" fillId="2" borderId="34" xfId="0" applyFont="1" applyFill="1" applyBorder="1" applyAlignment="1">
      <alignment horizontal="center" vertical="center"/>
    </xf>
    <xf numFmtId="0" fontId="49" fillId="2" borderId="3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9" fillId="2" borderId="0" xfId="0" applyFont="1" applyFill="1" applyAlignment="1">
      <alignment horizontal="center" vertical="center" wrapText="1"/>
    </xf>
    <xf numFmtId="0" fontId="49" fillId="2" borderId="5" xfId="0" applyFont="1" applyFill="1" applyBorder="1" applyAlignment="1">
      <alignment horizontal="center"/>
    </xf>
    <xf numFmtId="0" fontId="49" fillId="2" borderId="0" xfId="0" applyFont="1" applyFill="1" applyBorder="1" applyAlignment="1">
      <alignment horizontal="center"/>
    </xf>
    <xf numFmtId="0" fontId="49" fillId="2" borderId="4" xfId="0" applyFont="1" applyFill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right" vertical="center"/>
    </xf>
    <xf numFmtId="0" fontId="49" fillId="2" borderId="20" xfId="0" applyFont="1" applyFill="1" applyBorder="1" applyAlignment="1">
      <alignment horizontal="center" vertical="center"/>
    </xf>
  </cellXfs>
  <cellStyles count="54">
    <cellStyle name="20 % - zvýraznenie1" xfId="25" builtinId="30" customBuiltin="1"/>
    <cellStyle name="20 % - zvýraznenie2" xfId="29" builtinId="34" customBuiltin="1"/>
    <cellStyle name="20 % - zvýraznenie3" xfId="33" builtinId="38" customBuiltin="1"/>
    <cellStyle name="20 % - zvýraznenie4" xfId="37" builtinId="42" customBuiltin="1"/>
    <cellStyle name="20 % - zvýraznenie5" xfId="41" builtinId="46" customBuiltin="1"/>
    <cellStyle name="20 % - zvýraznenie6" xfId="45" builtinId="50" customBuiltin="1"/>
    <cellStyle name="40 % - zvýraznenie1" xfId="26" builtinId="31" customBuiltin="1"/>
    <cellStyle name="40 % - zvýraznenie2" xfId="30" builtinId="35" customBuiltin="1"/>
    <cellStyle name="40 % - zvýraznenie3" xfId="34" builtinId="39" customBuiltin="1"/>
    <cellStyle name="40 % - zvýraznenie4" xfId="38" builtinId="43" customBuiltin="1"/>
    <cellStyle name="40 % - zvýraznenie5" xfId="42" builtinId="47" customBuiltin="1"/>
    <cellStyle name="40 % - zvýraznenie6" xfId="46" builtinId="51" customBuiltin="1"/>
    <cellStyle name="60 % - zvýraznenie1" xfId="27" builtinId="32" customBuiltin="1"/>
    <cellStyle name="60 % - zvýraznenie2" xfId="31" builtinId="36" customBuiltin="1"/>
    <cellStyle name="60 % - zvýraznenie3" xfId="35" builtinId="40" customBuiltin="1"/>
    <cellStyle name="60 % - zvýraznenie4" xfId="39" builtinId="44" customBuiltin="1"/>
    <cellStyle name="60 % - zvýraznenie5" xfId="43" builtinId="48" customBuiltin="1"/>
    <cellStyle name="60 % - zvýraznenie6" xfId="47" builtinId="52" customBuiltin="1"/>
    <cellStyle name="Dobrá" xfId="13" builtinId="26" customBuiltin="1"/>
    <cellStyle name="Hypertextové prepojenie" xfId="52" builtinId="8"/>
    <cellStyle name="Kontrolná bunka" xfId="20" builtinId="23" customBuiltin="1"/>
    <cellStyle name="Nadpis 1" xfId="9" builtinId="16" customBuiltin="1"/>
    <cellStyle name="Nadpis 2" xfId="10" builtinId="17" customBuiltin="1"/>
    <cellStyle name="Nadpis 3" xfId="11" builtinId="18" customBuiltin="1"/>
    <cellStyle name="Nadpis 4" xfId="12" builtinId="19" customBuiltin="1"/>
    <cellStyle name="Názov" xfId="8" builtinId="15" customBuiltin="1"/>
    <cellStyle name="Neutrálna" xfId="15" builtinId="28" customBuiltin="1"/>
    <cellStyle name="Normálna" xfId="0" builtinId="0"/>
    <cellStyle name="Normálna 11" xfId="51" xr:uid="{00000000-0005-0000-0000-00001C000000}"/>
    <cellStyle name="Normálna 2" xfId="53" xr:uid="{00000000-0005-0000-0000-00001D000000}"/>
    <cellStyle name="Normálna 7" xfId="3" xr:uid="{00000000-0005-0000-0000-00001E000000}"/>
    <cellStyle name="Normálne 11" xfId="4" xr:uid="{00000000-0005-0000-0000-00001F000000}"/>
    <cellStyle name="Normálne 12" xfId="5" xr:uid="{00000000-0005-0000-0000-000020000000}"/>
    <cellStyle name="Normálne 2" xfId="6" xr:uid="{00000000-0005-0000-0000-000021000000}"/>
    <cellStyle name="Normálne 5" xfId="1" xr:uid="{00000000-0005-0000-0000-000022000000}"/>
    <cellStyle name="Normálne 51" xfId="2" xr:uid="{00000000-0005-0000-0000-000023000000}"/>
    <cellStyle name="normálne_dane pre rozpocet 2006-2008_JUN2005_final" xfId="49" xr:uid="{00000000-0005-0000-0000-000024000000}"/>
    <cellStyle name="Percentá" xfId="50" builtinId="5"/>
    <cellStyle name="percentá 16" xfId="7" xr:uid="{00000000-0005-0000-0000-000026000000}"/>
    <cellStyle name="Poznámka 2" xfId="48" xr:uid="{00000000-0005-0000-0000-000027000000}"/>
    <cellStyle name="Prepojená bunka" xfId="19" builtinId="24" customBuiltin="1"/>
    <cellStyle name="Spolu" xfId="23" builtinId="25" customBuiltin="1"/>
    <cellStyle name="Text upozornenia" xfId="21" builtinId="11" customBuiltin="1"/>
    <cellStyle name="Vstup" xfId="16" builtinId="20" customBuiltin="1"/>
    <cellStyle name="Výpočet" xfId="18" builtinId="22" customBuiltin="1"/>
    <cellStyle name="Výstup" xfId="17" builtinId="21" customBuiltin="1"/>
    <cellStyle name="Vysvetľujúci text" xfId="22" builtinId="53" customBuiltin="1"/>
    <cellStyle name="Zlá" xfId="14" builtinId="27" customBuiltin="1"/>
    <cellStyle name="Zvýraznenie1" xfId="24" builtinId="29" customBuiltin="1"/>
    <cellStyle name="Zvýraznenie2" xfId="28" builtinId="33" customBuiltin="1"/>
    <cellStyle name="Zvýraznenie3" xfId="32" builtinId="37" customBuiltin="1"/>
    <cellStyle name="Zvýraznenie4" xfId="36" builtinId="41" customBuiltin="1"/>
    <cellStyle name="Zvýraznenie5" xfId="40" builtinId="45" customBuiltin="1"/>
    <cellStyle name="Zvýraznenie6" xfId="44" builtinId="49" customBuiltin="1"/>
  </cellStyles>
  <dxfs count="0"/>
  <tableStyles count="0" defaultTableStyle="TableStyleMedium2" defaultPivotStyle="PivotStyleLight16"/>
  <colors>
    <mruColors>
      <color rgb="FF13B5EA"/>
      <color rgb="FFDCB47B"/>
      <color rgb="FF58595B"/>
      <color rgb="FFB2E4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27.xml"/><Relationship Id="rId50" Type="http://schemas.openxmlformats.org/officeDocument/2006/relationships/theme" Target="theme/theme1.xml"/><Relationship Id="rId55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9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externalLink" Target="externalLinks/externalLink2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externalLink" Target="externalLinks/externalLink2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externalLink" Target="externalLinks/externalLink23.xml"/><Relationship Id="rId48" Type="http://schemas.openxmlformats.org/officeDocument/2006/relationships/externalLink" Target="externalLinks/externalLink28.xml"/><Relationship Id="rId56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externalLink" Target="externalLinks/externalLink26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1.xml"/><Relationship Id="rId54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49" Type="http://schemas.openxmlformats.org/officeDocument/2006/relationships/externalLink" Target="externalLinks/externalLink2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5.0925925925925923E-2"/>
          <c:w val="0.89019685039370078"/>
          <c:h val="0.83588655584718574"/>
        </c:manualLayout>
      </c:layout>
      <c:lineChart>
        <c:grouping val="standard"/>
        <c:varyColors val="0"/>
        <c:ser>
          <c:idx val="0"/>
          <c:order val="0"/>
          <c:tx>
            <c:strRef>
              <c:f>'G01'!$A$3</c:f>
              <c:strCache>
                <c:ptCount val="1"/>
                <c:pt idx="0">
                  <c:v>Potenciálny HDP (vrátane deflátora)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F9-49DA-8DC1-9E22EC51A99F}"/>
                </c:ext>
              </c:extLst>
            </c:dLbl>
            <c:dLbl>
              <c:idx val="1"/>
              <c:layout>
                <c:manualLayout>
                  <c:x val="-3.6739375594543863E-2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F9-49DA-8DC1-9E22EC51A99F}"/>
                </c:ext>
              </c:extLst>
            </c:dLbl>
            <c:dLbl>
              <c:idx val="2"/>
              <c:layout>
                <c:manualLayout>
                  <c:x val="-6.1232292657573219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F9-49DA-8DC1-9E22EC51A99F}"/>
                </c:ext>
              </c:extLst>
            </c:dLbl>
            <c:dLbl>
              <c:idx val="3"/>
              <c:layout>
                <c:manualLayout>
                  <c:x val="-7.3478751189087727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F9-49DA-8DC1-9E22EC51A99F}"/>
                </c:ext>
              </c:extLst>
            </c:dLbl>
            <c:dLbl>
              <c:idx val="4"/>
              <c:layout>
                <c:manualLayout>
                  <c:x val="-6.7355521923330539E-2"/>
                  <c:y val="6.280193236714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EF-4544-914C-AF442D99CD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13B5EA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'G01'!$B$2:$F$2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'G01'!$B$3:$F$3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101.8842047626509</c:v>
                </c:pt>
                <c:pt idx="2">
                  <c:v>105.47061913149906</c:v>
                </c:pt>
                <c:pt idx="3">
                  <c:v>110.14302964347284</c:v>
                </c:pt>
                <c:pt idx="4">
                  <c:v>115.02835718885927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F9-49DA-8DC1-9E22EC51A99F}"/>
            </c:ext>
          </c:extLst>
        </c:ser>
        <c:ser>
          <c:idx val="1"/>
          <c:order val="1"/>
          <c:tx>
            <c:strRef>
              <c:f>'G01'!$A$4</c:f>
              <c:strCache>
                <c:ptCount val="1"/>
                <c:pt idx="0">
                  <c:v>Celkové upravené príjmy</c:v>
                </c:pt>
              </c:strCache>
            </c:strRef>
          </c:tx>
          <c:spPr>
            <a:ln w="28575" cap="rnd">
              <a:solidFill>
                <a:srgbClr val="DCB47B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5109063391815795E-2"/>
                  <c:y val="-6.01851851851851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58595B"/>
                      </a:solidFill>
                      <a:latin typeface="Constantia" panose="02030602050306030303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F9-49DA-8DC1-9E22EC51A99F}"/>
                </c:ext>
              </c:extLst>
            </c:dLbl>
            <c:dLbl>
              <c:idx val="1"/>
              <c:layout>
                <c:manualLayout>
                  <c:x val="-3.3677760961665207E-2"/>
                  <c:y val="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F9-49DA-8DC1-9E22EC51A99F}"/>
                </c:ext>
              </c:extLst>
            </c:dLbl>
            <c:dLbl>
              <c:idx val="2"/>
              <c:layout>
                <c:manualLayout>
                  <c:x val="-6.4293907290451882E-2"/>
                  <c:y val="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F9-49DA-8DC1-9E22EC51A99F}"/>
                </c:ext>
              </c:extLst>
            </c:dLbl>
            <c:dLbl>
              <c:idx val="3"/>
              <c:layout>
                <c:manualLayout>
                  <c:x val="-7.6540365821966494E-2"/>
                  <c:y val="7.870370370370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F9-49DA-8DC1-9E22EC51A99F}"/>
                </c:ext>
              </c:extLst>
            </c:dLbl>
            <c:dLbl>
              <c:idx val="4"/>
              <c:layout>
                <c:manualLayout>
                  <c:x val="-7.9601980454845039E-2"/>
                  <c:y val="-2.8985507246376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EF-4544-914C-AF442D99CD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DCB47B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'G01'!$B$2:$F$2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'G01'!$B$4:$F$4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101.63719474773301</c:v>
                </c:pt>
                <c:pt idx="2">
                  <c:v>104.97298735305269</c:v>
                </c:pt>
                <c:pt idx="3">
                  <c:v>109.96965174654132</c:v>
                </c:pt>
                <c:pt idx="4">
                  <c:v>118.36229898436433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3F9-49DA-8DC1-9E22EC51A99F}"/>
            </c:ext>
          </c:extLst>
        </c:ser>
        <c:ser>
          <c:idx val="2"/>
          <c:order val="2"/>
          <c:tx>
            <c:strRef>
              <c:f>'G01'!$A$5</c:f>
              <c:strCache>
                <c:ptCount val="1"/>
                <c:pt idx="0">
                  <c:v>Daňové príjmy</c:v>
                </c:pt>
              </c:strCache>
            </c:strRef>
          </c:tx>
          <c:spPr>
            <a:ln w="19050" cap="rnd">
              <a:solidFill>
                <a:srgbClr val="B1E8F9"/>
              </a:solidFill>
              <a:round/>
            </a:ln>
            <a:effectLst/>
          </c:spPr>
          <c:marker>
            <c:symbol val="none"/>
          </c:marker>
          <c:cat>
            <c:numRef>
              <c:f>'G01'!$B$2:$F$2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'G01'!$B$5:$F$5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104.77932313359912</c:v>
                </c:pt>
                <c:pt idx="2">
                  <c:v>109.29745158232208</c:v>
                </c:pt>
                <c:pt idx="3">
                  <c:v>114.86620855985446</c:v>
                </c:pt>
                <c:pt idx="4">
                  <c:v>122.68299908731488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3F9-49DA-8DC1-9E22EC51A99F}"/>
            </c:ext>
          </c:extLst>
        </c:ser>
        <c:ser>
          <c:idx val="3"/>
          <c:order val="3"/>
          <c:tx>
            <c:strRef>
              <c:f>'G01'!$A$6</c:f>
              <c:strCache>
                <c:ptCount val="1"/>
                <c:pt idx="0">
                  <c:v>Nedaňové príjmy</c:v>
                </c:pt>
              </c:strCache>
            </c:strRef>
          </c:tx>
          <c:spPr>
            <a:ln w="19050" cap="rnd">
              <a:solidFill>
                <a:srgbClr val="58595B"/>
              </a:solidFill>
              <a:round/>
            </a:ln>
            <a:effectLst/>
          </c:spPr>
          <c:marker>
            <c:symbol val="none"/>
          </c:marker>
          <c:cat>
            <c:numRef>
              <c:f>'G01'!$B$2:$F$2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'G01'!$B$6:$F$6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88.037672252324597</c:v>
                </c:pt>
                <c:pt idx="2">
                  <c:v>86.331965091132147</c:v>
                </c:pt>
                <c:pt idx="3">
                  <c:v>89.14792598221473</c:v>
                </c:pt>
                <c:pt idx="4">
                  <c:v>100.41431086475059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3F9-49DA-8DC1-9E22EC51A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1851680"/>
        <c:axId val="631851352"/>
      </c:lineChart>
      <c:catAx>
        <c:axId val="63185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631851352"/>
        <c:crosses val="autoZero"/>
        <c:auto val="1"/>
        <c:lblAlgn val="ctr"/>
        <c:lblOffset val="100"/>
        <c:noMultiLvlLbl val="0"/>
      </c:catAx>
      <c:valAx>
        <c:axId val="631851352"/>
        <c:scaling>
          <c:orientation val="minMax"/>
          <c:max val="12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63185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129238226886375E-2"/>
          <c:y val="6.3656313794109076E-2"/>
          <c:w val="0.5687850789920682"/>
          <c:h val="0.18055774278215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'G02'!$A$4</c:f>
              <c:strCache>
                <c:ptCount val="1"/>
                <c:pt idx="0">
                  <c:v>Vlastné investície</c:v>
                </c:pt>
              </c:strCache>
            </c:strRef>
          </c:tx>
          <c:spPr>
            <a:solidFill>
              <a:srgbClr val="DCB47B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3B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9A-488D-B5A5-23C8F43E4EB1}"/>
              </c:ext>
            </c:extLst>
          </c:dPt>
          <c:dPt>
            <c:idx val="1"/>
            <c:invertIfNegative val="0"/>
            <c:bubble3D val="0"/>
            <c:spPr>
              <a:solidFill>
                <a:srgbClr val="13B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9A-488D-B5A5-23C8F43E4EB1}"/>
              </c:ext>
            </c:extLst>
          </c:dPt>
          <c:dPt>
            <c:idx val="2"/>
            <c:invertIfNegative val="0"/>
            <c:bubble3D val="0"/>
            <c:spPr>
              <a:solidFill>
                <a:srgbClr val="13B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09A-488D-B5A5-23C8F43E4EB1}"/>
              </c:ext>
            </c:extLst>
          </c:dPt>
          <c:dPt>
            <c:idx val="3"/>
            <c:invertIfNegative val="0"/>
            <c:bubble3D val="0"/>
            <c:spPr>
              <a:solidFill>
                <a:srgbClr val="13B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9A-488D-B5A5-23C8F43E4EB1}"/>
              </c:ext>
            </c:extLst>
          </c:dPt>
          <c:dPt>
            <c:idx val="4"/>
            <c:invertIfNegative val="0"/>
            <c:bubble3D val="0"/>
            <c:spPr>
              <a:solidFill>
                <a:srgbClr val="13B5E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09A-488D-B5A5-23C8F43E4EB1}"/>
              </c:ext>
            </c:extLst>
          </c:dPt>
          <c:dPt>
            <c:idx val="5"/>
            <c:invertIfNegative val="0"/>
            <c:bubble3D val="0"/>
            <c:spPr>
              <a:solidFill>
                <a:srgbClr val="DCB4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09A-488D-B5A5-23C8F43E4EB1}"/>
              </c:ext>
            </c:extLst>
          </c:dPt>
          <c:dPt>
            <c:idx val="6"/>
            <c:invertIfNegative val="0"/>
            <c:bubble3D val="0"/>
            <c:spPr>
              <a:solidFill>
                <a:srgbClr val="DCB4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09A-488D-B5A5-23C8F43E4EB1}"/>
              </c:ext>
            </c:extLst>
          </c:dPt>
          <c:dPt>
            <c:idx val="7"/>
            <c:invertIfNegative val="0"/>
            <c:bubble3D val="0"/>
            <c:spPr>
              <a:solidFill>
                <a:srgbClr val="DCB4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09A-488D-B5A5-23C8F43E4EB1}"/>
              </c:ext>
            </c:extLst>
          </c:dPt>
          <c:dPt>
            <c:idx val="8"/>
            <c:invertIfNegative val="0"/>
            <c:bubble3D val="0"/>
            <c:spPr>
              <a:solidFill>
                <a:srgbClr val="DCB47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8EC-4068-B746-CCE674B10F65}"/>
              </c:ext>
            </c:extLst>
          </c:dPt>
          <c:dLbls>
            <c:dLbl>
              <c:idx val="0"/>
              <c:layout>
                <c:manualLayout>
                  <c:x val="-2.7777777777777779E-3"/>
                  <c:y val="0.388888888888888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9A-488D-B5A5-23C8F43E4EB1}"/>
                </c:ext>
              </c:extLst>
            </c:dLbl>
            <c:dLbl>
              <c:idx val="1"/>
              <c:layout>
                <c:manualLayout>
                  <c:x val="-2.7777777777778286E-3"/>
                  <c:y val="0.347222222222222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9A-488D-B5A5-23C8F43E4EB1}"/>
                </c:ext>
              </c:extLst>
            </c:dLbl>
            <c:dLbl>
              <c:idx val="2"/>
              <c:layout>
                <c:manualLayout>
                  <c:x val="-2.7777777777778286E-3"/>
                  <c:y val="0.361111111111111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9A-488D-B5A5-23C8F43E4EB1}"/>
                </c:ext>
              </c:extLst>
            </c:dLbl>
            <c:dLbl>
              <c:idx val="3"/>
              <c:layout>
                <c:manualLayout>
                  <c:x val="-3.0792917628945909E-3"/>
                  <c:y val="0.361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9A-488D-B5A5-23C8F43E4EB1}"/>
                </c:ext>
              </c:extLst>
            </c:dLbl>
            <c:dLbl>
              <c:idx val="4"/>
              <c:layout>
                <c:manualLayout>
                  <c:x val="0"/>
                  <c:y val="0.3612716763005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9A-488D-B5A5-23C8F43E4EB1}"/>
                </c:ext>
              </c:extLst>
            </c:dLbl>
            <c:dLbl>
              <c:idx val="5"/>
              <c:layout>
                <c:manualLayout>
                  <c:x val="-1.0185067526415994E-16"/>
                  <c:y val="0.277777777777777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9A-488D-B5A5-23C8F43E4EB1}"/>
                </c:ext>
              </c:extLst>
            </c:dLbl>
            <c:dLbl>
              <c:idx val="6"/>
              <c:layout>
                <c:manualLayout>
                  <c:x val="-2.7777777777777779E-3"/>
                  <c:y val="0.300925925925925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9A-488D-B5A5-23C8F43E4EB1}"/>
                </c:ext>
              </c:extLst>
            </c:dLbl>
            <c:dLbl>
              <c:idx val="7"/>
              <c:layout>
                <c:manualLayout>
                  <c:x val="0"/>
                  <c:y val="0.347222222222222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9A-488D-B5A5-23C8F43E4EB1}"/>
                </c:ext>
              </c:extLst>
            </c:dLbl>
            <c:dLbl>
              <c:idx val="8"/>
              <c:layout>
                <c:manualLayout>
                  <c:x val="0"/>
                  <c:y val="0.324074074074074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8EC-4068-B746-CCE674B10F65}"/>
                </c:ext>
              </c:extLst>
            </c:dLbl>
            <c:dLbl>
              <c:idx val="9"/>
              <c:layout>
                <c:manualLayout>
                  <c:x val="-1.1290606033902258E-16"/>
                  <c:y val="0.303468208092485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550-497E-A58C-C1C5C98CA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'G02'!$B$2:$K$3</c:f>
              <c:multiLvlStrCache>
                <c:ptCount val="10"/>
                <c:lvl>
                  <c:pt idx="0">
                    <c:v>2015</c:v>
                  </c:pt>
                  <c:pt idx="1">
                    <c:v>2016</c:v>
                  </c:pt>
                  <c:pt idx="2">
                    <c:v>2017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2018</c:v>
                  </c:pt>
                  <c:pt idx="9">
                    <c:v>2019</c:v>
                  </c:pt>
                </c:lvl>
                <c:lvl>
                  <c:pt idx="0">
                    <c:v>Štrukturálne saldo</c:v>
                  </c:pt>
                  <c:pt idx="5">
                    <c:v>Upravené výdavky</c:v>
                  </c:pt>
                </c:lvl>
              </c:multiLvlStrCache>
            </c:multiLvlStrRef>
          </c:cat>
          <c:val>
            <c:numRef>
              <c:f>'G02'!$B$4:$K$4</c:f>
              <c:numCache>
                <c:formatCode>0.0</c:formatCode>
                <c:ptCount val="10"/>
                <c:pt idx="0">
                  <c:v>-2.9284558486779089</c:v>
                </c:pt>
                <c:pt idx="1">
                  <c:v>-2.6710157177473581</c:v>
                </c:pt>
                <c:pt idx="2">
                  <c:v>-2.7612711999079642</c:v>
                </c:pt>
                <c:pt idx="3">
                  <c:v>-2.773428768918893</c:v>
                </c:pt>
                <c:pt idx="4">
                  <c:v>-2.8583929585130585</c:v>
                </c:pt>
                <c:pt idx="5">
                  <c:v>-2.1832336803507939</c:v>
                </c:pt>
                <c:pt idx="6">
                  <c:v>-2.4092840787647356</c:v>
                </c:pt>
                <c:pt idx="7">
                  <c:v>-2.6025225499036462</c:v>
                </c:pt>
                <c:pt idx="8">
                  <c:v>-2.6024634888451827</c:v>
                </c:pt>
                <c:pt idx="9">
                  <c:v>-2.5740288072090349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09A-488D-B5A5-23C8F43E4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1"/>
        <c:overlap val="34"/>
        <c:axId val="704742504"/>
        <c:axId val="704741520"/>
      </c:barChart>
      <c:catAx>
        <c:axId val="704742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704741520"/>
        <c:crosses val="autoZero"/>
        <c:auto val="1"/>
        <c:lblAlgn val="ctr"/>
        <c:lblOffset val="100"/>
        <c:noMultiLvlLbl val="0"/>
      </c:catAx>
      <c:valAx>
        <c:axId val="70474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en-US"/>
          </a:p>
        </c:txPr>
        <c:crossAx val="704742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latin typeface="Constantia" panose="020306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0</xdr:row>
      <xdr:rowOff>133351</xdr:rowOff>
    </xdr:from>
    <xdr:to>
      <xdr:col>8</xdr:col>
      <xdr:colOff>857250</xdr:colOff>
      <xdr:row>2</xdr:row>
      <xdr:rowOff>85726</xdr:rowOff>
    </xdr:to>
    <xdr:sp macro="" textlink="">
      <xdr:nvSpPr>
        <xdr:cNvPr id="6" name="Šípka: doľava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E59660-75E2-4BA3-B0E1-8E119FF5E645}"/>
            </a:ext>
          </a:extLst>
        </xdr:cNvPr>
        <xdr:cNvSpPr/>
      </xdr:nvSpPr>
      <xdr:spPr>
        <a:xfrm>
          <a:off x="8524875" y="133351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0</xdr:col>
      <xdr:colOff>104775</xdr:colOff>
      <xdr:row>7</xdr:row>
      <xdr:rowOff>104773</xdr:rowOff>
    </xdr:from>
    <xdr:to>
      <xdr:col>0</xdr:col>
      <xdr:colOff>304800</xdr:colOff>
      <xdr:row>25</xdr:row>
      <xdr:rowOff>133346</xdr:rowOff>
    </xdr:to>
    <xdr:grpSp>
      <xdr:nvGrpSpPr>
        <xdr:cNvPr id="7" name="Skupina 6">
          <a:extLst>
            <a:ext uri="{FF2B5EF4-FFF2-40B4-BE49-F238E27FC236}">
              <a16:creationId xmlns:a16="http://schemas.microsoft.com/office/drawing/2014/main" id="{C38106D8-75B3-43B3-B330-57FB26F7E066}"/>
            </a:ext>
          </a:extLst>
        </xdr:cNvPr>
        <xdr:cNvGrpSpPr/>
      </xdr:nvGrpSpPr>
      <xdr:grpSpPr>
        <a:xfrm>
          <a:off x="104775" y="1887853"/>
          <a:ext cx="200025" cy="6307453"/>
          <a:chOff x="123825" y="1697368"/>
          <a:chExt cx="200025" cy="5661833"/>
        </a:xfrm>
      </xdr:grpSpPr>
      <xdr:sp macro="" textlink="">
        <xdr:nvSpPr>
          <xdr:cNvPr id="8" name="Šípka nadol 2">
            <a:extLst>
              <a:ext uri="{FF2B5EF4-FFF2-40B4-BE49-F238E27FC236}">
                <a16:creationId xmlns:a16="http://schemas.microsoft.com/office/drawing/2014/main" id="{106F2E59-107C-46B5-BC64-49CD6573DA1B}"/>
              </a:ext>
            </a:extLst>
          </xdr:cNvPr>
          <xdr:cNvSpPr/>
        </xdr:nvSpPr>
        <xdr:spPr>
          <a:xfrm>
            <a:off x="123825" y="1697368"/>
            <a:ext cx="200025" cy="523875"/>
          </a:xfrm>
          <a:prstGeom prst="downArrow">
            <a:avLst/>
          </a:prstGeom>
          <a:solidFill>
            <a:srgbClr val="B1E8F9"/>
          </a:solidFill>
          <a:ln>
            <a:solidFill>
              <a:srgbClr val="13B5EA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k-SK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9" name="Šípka nadol 3">
            <a:extLst>
              <a:ext uri="{FF2B5EF4-FFF2-40B4-BE49-F238E27FC236}">
                <a16:creationId xmlns:a16="http://schemas.microsoft.com/office/drawing/2014/main" id="{FF4E5D1E-E528-4EEB-A704-66ABF8B07939}"/>
              </a:ext>
            </a:extLst>
          </xdr:cNvPr>
          <xdr:cNvSpPr/>
        </xdr:nvSpPr>
        <xdr:spPr>
          <a:xfrm>
            <a:off x="123825" y="5301660"/>
            <a:ext cx="200025" cy="485775"/>
          </a:xfrm>
          <a:prstGeom prst="downArrow">
            <a:avLst/>
          </a:prstGeom>
          <a:solidFill>
            <a:srgbClr val="B1E8F9"/>
          </a:solidFill>
          <a:ln>
            <a:solidFill>
              <a:srgbClr val="13B5EA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k-SK" sz="1100"/>
          </a:p>
        </xdr:txBody>
      </xdr:sp>
      <xdr:sp macro="" textlink="">
        <xdr:nvSpPr>
          <xdr:cNvPr id="10" name="Šípka nadol 4">
            <a:extLst>
              <a:ext uri="{FF2B5EF4-FFF2-40B4-BE49-F238E27FC236}">
                <a16:creationId xmlns:a16="http://schemas.microsoft.com/office/drawing/2014/main" id="{03A9908B-42EA-4320-8ACA-61B492BAB905}"/>
              </a:ext>
            </a:extLst>
          </xdr:cNvPr>
          <xdr:cNvSpPr/>
        </xdr:nvSpPr>
        <xdr:spPr>
          <a:xfrm>
            <a:off x="123825" y="6873426"/>
            <a:ext cx="200025" cy="485775"/>
          </a:xfrm>
          <a:prstGeom prst="downArrow">
            <a:avLst/>
          </a:prstGeom>
          <a:solidFill>
            <a:srgbClr val="B1E8F9"/>
          </a:solidFill>
          <a:ln>
            <a:solidFill>
              <a:srgbClr val="13B5EA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sk-SK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114300</xdr:colOff>
      <xdr:row>2</xdr:row>
      <xdr:rowOff>133350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A4F69A-6E99-40EE-9E3E-57DB0D0A59AE}"/>
            </a:ext>
          </a:extLst>
        </xdr:cNvPr>
        <xdr:cNvSpPr/>
      </xdr:nvSpPr>
      <xdr:spPr>
        <a:xfrm>
          <a:off x="8448675" y="1905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1</xdr:row>
      <xdr:rowOff>38100</xdr:rowOff>
    </xdr:from>
    <xdr:to>
      <xdr:col>11</xdr:col>
      <xdr:colOff>38100</xdr:colOff>
      <xdr:row>2</xdr:row>
      <xdr:rowOff>171450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7656E4-BA21-413C-9BFD-BD20268DCEDC}"/>
            </a:ext>
          </a:extLst>
        </xdr:cNvPr>
        <xdr:cNvSpPr/>
      </xdr:nvSpPr>
      <xdr:spPr>
        <a:xfrm>
          <a:off x="8543925" y="2286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11</xdr:col>
      <xdr:colOff>114300</xdr:colOff>
      <xdr:row>2</xdr:row>
      <xdr:rowOff>133350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A352E0-E6DA-4E49-884E-4136DC9C514A}"/>
            </a:ext>
          </a:extLst>
        </xdr:cNvPr>
        <xdr:cNvSpPr/>
      </xdr:nvSpPr>
      <xdr:spPr>
        <a:xfrm>
          <a:off x="8515350" y="1905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114300</xdr:colOff>
      <xdr:row>2</xdr:row>
      <xdr:rowOff>133350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AECD7-0EC2-4A42-8F7A-698AD8B327DA}"/>
            </a:ext>
          </a:extLst>
        </xdr:cNvPr>
        <xdr:cNvSpPr/>
      </xdr:nvSpPr>
      <xdr:spPr>
        <a:xfrm>
          <a:off x="9229725" y="1905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15</xdr:col>
      <xdr:colOff>114300</xdr:colOff>
      <xdr:row>2</xdr:row>
      <xdr:rowOff>133350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50725A-C1D7-4103-B65E-7D8AE6033FFF}"/>
            </a:ext>
          </a:extLst>
        </xdr:cNvPr>
        <xdr:cNvSpPr/>
      </xdr:nvSpPr>
      <xdr:spPr>
        <a:xfrm>
          <a:off x="8477250" y="1905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14</xdr:col>
      <xdr:colOff>114300</xdr:colOff>
      <xdr:row>2</xdr:row>
      <xdr:rowOff>133350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9AAFCE-0AE1-45F0-9052-3A752D2E3520}"/>
            </a:ext>
          </a:extLst>
        </xdr:cNvPr>
        <xdr:cNvSpPr/>
      </xdr:nvSpPr>
      <xdr:spPr>
        <a:xfrm>
          <a:off x="8239125" y="1905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18</xdr:col>
      <xdr:colOff>114300</xdr:colOff>
      <xdr:row>2</xdr:row>
      <xdr:rowOff>133350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EEBA81-BEB1-4996-9AA1-57A3E058376A}"/>
            </a:ext>
          </a:extLst>
        </xdr:cNvPr>
        <xdr:cNvSpPr/>
      </xdr:nvSpPr>
      <xdr:spPr>
        <a:xfrm>
          <a:off x="10782300" y="1905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19</xdr:col>
      <xdr:colOff>114300</xdr:colOff>
      <xdr:row>2</xdr:row>
      <xdr:rowOff>133350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0E5F8B-BD89-496D-AFB2-E893B8F469B2}"/>
            </a:ext>
          </a:extLst>
        </xdr:cNvPr>
        <xdr:cNvSpPr/>
      </xdr:nvSpPr>
      <xdr:spPr>
        <a:xfrm>
          <a:off x="10972800" y="1905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109537</xdr:colOff>
      <xdr:row>1</xdr:row>
      <xdr:rowOff>138112</xdr:rowOff>
    </xdr:from>
    <xdr:to>
      <xdr:col>15</xdr:col>
      <xdr:colOff>175260</xdr:colOff>
      <xdr:row>16</xdr:row>
      <xdr:rowOff>23812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9A6A56-3B80-4DCE-A224-6133F583CC96}"/>
            </a:ext>
          </a:extLst>
        </xdr:cNvPr>
        <xdr:cNvGrpSpPr/>
      </xdr:nvGrpSpPr>
      <xdr:grpSpPr>
        <a:xfrm>
          <a:off x="6304597" y="320992"/>
          <a:ext cx="4332923" cy="2628900"/>
          <a:chOff x="4986337" y="2033587"/>
          <a:chExt cx="4332923" cy="274320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24E3C614-6994-47DB-8C0B-7B9D513066EA}"/>
              </a:ext>
            </a:extLst>
          </xdr:cNvPr>
          <xdr:cNvGraphicFramePr/>
        </xdr:nvGraphicFramePr>
        <xdr:xfrm>
          <a:off x="4986337" y="2033587"/>
          <a:ext cx="4148138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Right Brace 3">
            <a:extLst>
              <a:ext uri="{FF2B5EF4-FFF2-40B4-BE49-F238E27FC236}">
                <a16:creationId xmlns:a16="http://schemas.microsoft.com/office/drawing/2014/main" id="{E2A93D51-0F0E-4451-97D6-E381E73FF9F7}"/>
              </a:ext>
            </a:extLst>
          </xdr:cNvPr>
          <xdr:cNvSpPr/>
        </xdr:nvSpPr>
        <xdr:spPr>
          <a:xfrm>
            <a:off x="8688705" y="2567277"/>
            <a:ext cx="45719" cy="171450"/>
          </a:xfrm>
          <a:prstGeom prst="rightBrace">
            <a:avLst/>
          </a:prstGeom>
          <a:ln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sk-SK" sz="1100" b="1">
              <a:solidFill>
                <a:srgbClr val="C00000"/>
              </a:solidFill>
            </a:endParaRP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C1C9C3BC-620E-467C-9BED-F085F125FBBF}"/>
              </a:ext>
            </a:extLst>
          </xdr:cNvPr>
          <xdr:cNvSpPr txBox="1"/>
        </xdr:nvSpPr>
        <xdr:spPr>
          <a:xfrm>
            <a:off x="8785860" y="2379842"/>
            <a:ext cx="533400" cy="6705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k-SK" sz="900" b="1">
                <a:solidFill>
                  <a:srgbClr val="C00000"/>
                </a:solidFill>
                <a:latin typeface="Constantia" panose="02030602050306030303" pitchFamily="18" charset="0"/>
              </a:rPr>
              <a:t>vplyv 1,1 % HDP</a:t>
            </a:r>
          </a:p>
        </xdr:txBody>
      </xdr:sp>
    </xdr:grpSp>
    <xdr:clientData/>
  </xdr:twoCellAnchor>
  <xdr:twoCellAnchor>
    <xdr:from>
      <xdr:col>16</xdr:col>
      <xdr:colOff>38100</xdr:colOff>
      <xdr:row>1</xdr:row>
      <xdr:rowOff>9525</xdr:rowOff>
    </xdr:from>
    <xdr:to>
      <xdr:col>17</xdr:col>
      <xdr:colOff>180975</xdr:colOff>
      <xdr:row>2</xdr:row>
      <xdr:rowOff>142875</xdr:rowOff>
    </xdr:to>
    <xdr:sp macro="" textlink="">
      <xdr:nvSpPr>
        <xdr:cNvPr id="6" name="Šípka: doľava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8694135-0644-41ED-8980-A72534CAB0A9}"/>
            </a:ext>
          </a:extLst>
        </xdr:cNvPr>
        <xdr:cNvSpPr/>
      </xdr:nvSpPr>
      <xdr:spPr>
        <a:xfrm>
          <a:off x="11601450" y="200025"/>
          <a:ext cx="752475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2</xdr:row>
      <xdr:rowOff>42862</xdr:rowOff>
    </xdr:from>
    <xdr:to>
      <xdr:col>18</xdr:col>
      <xdr:colOff>495300</xdr:colOff>
      <xdr:row>16</xdr:row>
      <xdr:rowOff>119062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9D87F57-8F23-457F-8EC4-616ADDC88EDB}"/>
            </a:ext>
          </a:extLst>
        </xdr:cNvPr>
        <xdr:cNvGrpSpPr/>
      </xdr:nvGrpSpPr>
      <xdr:grpSpPr>
        <a:xfrm>
          <a:off x="6543675" y="408622"/>
          <a:ext cx="4124325" cy="2636520"/>
          <a:chOff x="6829425" y="4805362"/>
          <a:chExt cx="4124325" cy="274320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2E347296-FD22-4F6A-9F16-9787DBEF5BA7}"/>
              </a:ext>
            </a:extLst>
          </xdr:cNvPr>
          <xdr:cNvGraphicFramePr/>
        </xdr:nvGraphicFramePr>
        <xdr:xfrm>
          <a:off x="6829425" y="4805362"/>
          <a:ext cx="4124325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A8C73FDB-6C31-416E-A350-F7DB34E3DD15}"/>
              </a:ext>
            </a:extLst>
          </xdr:cNvPr>
          <xdr:cNvCxnSpPr/>
        </xdr:nvCxnSpPr>
        <xdr:spPr>
          <a:xfrm flipV="1">
            <a:off x="7418070" y="7121618"/>
            <a:ext cx="1392555" cy="120713"/>
          </a:xfrm>
          <a:prstGeom prst="straightConnector1">
            <a:avLst/>
          </a:prstGeom>
          <a:ln w="19050">
            <a:solidFill>
              <a:srgbClr val="C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F2F7A746-5A0A-46C5-AF69-815CA023443E}"/>
              </a:ext>
            </a:extLst>
          </xdr:cNvPr>
          <xdr:cNvSpPr txBox="1"/>
        </xdr:nvSpPr>
        <xdr:spPr>
          <a:xfrm>
            <a:off x="7486650" y="7291415"/>
            <a:ext cx="1419225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k-SK" sz="900" b="1">
                <a:solidFill>
                  <a:srgbClr val="C00000"/>
                </a:solidFill>
                <a:latin typeface="Constantia" panose="02030602050306030303" pitchFamily="18" charset="0"/>
              </a:rPr>
              <a:t>zlepšenie</a:t>
            </a:r>
            <a:r>
              <a:rPr lang="sk-SK" sz="900" b="1" baseline="0">
                <a:solidFill>
                  <a:srgbClr val="C00000"/>
                </a:solidFill>
                <a:latin typeface="Constantia" panose="02030602050306030303" pitchFamily="18" charset="0"/>
              </a:rPr>
              <a:t> o 0,1 % HDP</a:t>
            </a:r>
            <a:endParaRPr lang="sk-SK" sz="900" b="1">
              <a:solidFill>
                <a:srgbClr val="C00000"/>
              </a:solidFill>
              <a:latin typeface="Constantia" panose="02030602050306030303" pitchFamily="18" charset="0"/>
            </a:endParaRP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7E86D255-2201-43C3-B116-4B8DBE0954CB}"/>
              </a:ext>
            </a:extLst>
          </xdr:cNvPr>
          <xdr:cNvSpPr txBox="1"/>
        </xdr:nvSpPr>
        <xdr:spPr>
          <a:xfrm>
            <a:off x="9286875" y="7113633"/>
            <a:ext cx="1419225" cy="1809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sk-SK" sz="900" b="1">
                <a:solidFill>
                  <a:srgbClr val="C00000"/>
                </a:solidFill>
                <a:latin typeface="Constantia" panose="02030602050306030303" pitchFamily="18" charset="0"/>
              </a:rPr>
              <a:t>zhoršenie</a:t>
            </a:r>
            <a:r>
              <a:rPr lang="sk-SK" sz="900" b="1" baseline="0">
                <a:solidFill>
                  <a:srgbClr val="C00000"/>
                </a:solidFill>
                <a:latin typeface="Constantia" panose="02030602050306030303" pitchFamily="18" charset="0"/>
              </a:rPr>
              <a:t> o 0,4 % HDP</a:t>
            </a:r>
            <a:endParaRPr lang="sk-SK" sz="900" b="1">
              <a:solidFill>
                <a:srgbClr val="C00000"/>
              </a:solidFill>
              <a:latin typeface="Constantia" panose="02030602050306030303" pitchFamily="18" charset="0"/>
            </a:endParaRPr>
          </a:p>
        </xdr:txBody>
      </xdr:sp>
      <xdr:cxnSp macro="">
        <xdr:nvCxnSpPr>
          <xdr:cNvPr id="7" name="Straight Arrow Connector 6">
            <a:extLst>
              <a:ext uri="{FF2B5EF4-FFF2-40B4-BE49-F238E27FC236}">
                <a16:creationId xmlns:a16="http://schemas.microsoft.com/office/drawing/2014/main" id="{A754B68A-4A6E-4336-A252-B4FCE98FD356}"/>
              </a:ext>
            </a:extLst>
          </xdr:cNvPr>
          <xdr:cNvCxnSpPr/>
        </xdr:nvCxnSpPr>
        <xdr:spPr>
          <a:xfrm>
            <a:off x="9342120" y="6853375"/>
            <a:ext cx="1314450" cy="198676"/>
          </a:xfrm>
          <a:prstGeom prst="straightConnector1">
            <a:avLst/>
          </a:prstGeom>
          <a:ln w="19050">
            <a:solidFill>
              <a:srgbClr val="C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19050</xdr:colOff>
      <xdr:row>0</xdr:row>
      <xdr:rowOff>180975</xdr:rowOff>
    </xdr:from>
    <xdr:to>
      <xdr:col>20</xdr:col>
      <xdr:colOff>161925</xdr:colOff>
      <xdr:row>2</xdr:row>
      <xdr:rowOff>123825</xdr:rowOff>
    </xdr:to>
    <xdr:sp macro="" textlink="">
      <xdr:nvSpPr>
        <xdr:cNvPr id="8" name="Šípka: doľava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83CD06B-5E5E-4078-ADB7-B17CD6E67DB7}"/>
            </a:ext>
          </a:extLst>
        </xdr:cNvPr>
        <xdr:cNvSpPr/>
      </xdr:nvSpPr>
      <xdr:spPr>
        <a:xfrm>
          <a:off x="12763500" y="180975"/>
          <a:ext cx="752475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0</xdr:row>
      <xdr:rowOff>57150</xdr:rowOff>
    </xdr:from>
    <xdr:to>
      <xdr:col>8</xdr:col>
      <xdr:colOff>1162050</xdr:colOff>
      <xdr:row>2</xdr:row>
      <xdr:rowOff>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A7600D-3E28-45F0-88C0-96FF94592361}"/>
            </a:ext>
          </a:extLst>
        </xdr:cNvPr>
        <xdr:cNvSpPr/>
      </xdr:nvSpPr>
      <xdr:spPr>
        <a:xfrm>
          <a:off x="8858250" y="57150"/>
          <a:ext cx="733425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114300</xdr:colOff>
      <xdr:row>2</xdr:row>
      <xdr:rowOff>114300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8DB4AC-6EAE-4E20-BD9C-33920A1FEB8A}"/>
            </a:ext>
          </a:extLst>
        </xdr:cNvPr>
        <xdr:cNvSpPr/>
      </xdr:nvSpPr>
      <xdr:spPr>
        <a:xfrm>
          <a:off x="8991600" y="190500"/>
          <a:ext cx="723900" cy="30480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1</xdr:row>
      <xdr:rowOff>0</xdr:rowOff>
    </xdr:from>
    <xdr:to>
      <xdr:col>11</xdr:col>
      <xdr:colOff>76201</xdr:colOff>
      <xdr:row>2</xdr:row>
      <xdr:rowOff>114300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4D8B4D-BC58-4CA3-9A79-5346E4342CC3}"/>
            </a:ext>
          </a:extLst>
        </xdr:cNvPr>
        <xdr:cNvSpPr/>
      </xdr:nvSpPr>
      <xdr:spPr>
        <a:xfrm>
          <a:off x="10839451" y="190500"/>
          <a:ext cx="685800" cy="30480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9</xdr:col>
      <xdr:colOff>114300</xdr:colOff>
      <xdr:row>2</xdr:row>
      <xdr:rowOff>38100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B6FBC0-13DB-4364-9C3A-A444D497BD45}"/>
            </a:ext>
          </a:extLst>
        </xdr:cNvPr>
        <xdr:cNvSpPr/>
      </xdr:nvSpPr>
      <xdr:spPr>
        <a:xfrm>
          <a:off x="7972425" y="1905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9</xdr:col>
      <xdr:colOff>114300</xdr:colOff>
      <xdr:row>2</xdr:row>
      <xdr:rowOff>38100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D2B367-0BDE-496A-815F-166B1083918B}"/>
            </a:ext>
          </a:extLst>
        </xdr:cNvPr>
        <xdr:cNvSpPr/>
      </xdr:nvSpPr>
      <xdr:spPr>
        <a:xfrm>
          <a:off x="7362825" y="1905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104775</xdr:colOff>
      <xdr:row>2</xdr:row>
      <xdr:rowOff>114300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B92A95-D9D3-48B2-A0B4-6E2C3AC5BD87}"/>
            </a:ext>
          </a:extLst>
        </xdr:cNvPr>
        <xdr:cNvSpPr/>
      </xdr:nvSpPr>
      <xdr:spPr>
        <a:xfrm>
          <a:off x="8201025" y="190500"/>
          <a:ext cx="714375" cy="30480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114300</xdr:colOff>
      <xdr:row>2</xdr:row>
      <xdr:rowOff>133350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C6152D-BA0A-4885-99A0-6B58D7625124}"/>
            </a:ext>
          </a:extLst>
        </xdr:cNvPr>
        <xdr:cNvSpPr/>
      </xdr:nvSpPr>
      <xdr:spPr>
        <a:xfrm>
          <a:off x="7477125" y="190500"/>
          <a:ext cx="723900" cy="3238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18</xdr:col>
      <xdr:colOff>114300</xdr:colOff>
      <xdr:row>2</xdr:row>
      <xdr:rowOff>95250</xdr:rowOff>
    </xdr:to>
    <xdr:sp macro="" textlink="">
      <xdr:nvSpPr>
        <xdr:cNvPr id="2" name="Šípka: doľav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800BBB-3303-4A48-84A0-45539143D9F7}"/>
            </a:ext>
          </a:extLst>
        </xdr:cNvPr>
        <xdr:cNvSpPr/>
      </xdr:nvSpPr>
      <xdr:spPr>
        <a:xfrm>
          <a:off x="9801225" y="190500"/>
          <a:ext cx="723900" cy="2857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ebugyi/AppData/Local/Microsoft/Windows/Temporary%20Internet%20Files/Content.Outlook/JG459QFK/DATA/C3/CZE/REER/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ocuments%20and%20Settings/PANTOLIN/My%20Local%20Documents/Slovenia/Wages_employ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ebugyi/AppData/Local/Microsoft/Windows/Temporary%20Internet%20Files/Content.Outlook/JG459QFK/Documents%20and%20Settings/PANTOLIN/My%20Local%20Documents/Slovenia/Wages_employ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ocuments%20and%20Settings/PANTOLIN/My%20Local%20Documents/Slovenia/Wages_emplo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ocuments%20and%20Settings/PANTOLIN/My%20Local%20Documents/Slovenia/Wages_employ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NTOLIN/My%20Local%20Documents/Slovenia/Wages_employmen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WIN/Temporary%20Internet%20Files/OLK93A2/Macedonia/Missions/July2000/BriefingPaper/MacroframeworkJun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orary%20Internet%20Files/OLK93A2/Macedonia/Missions/July2000/BriefingPaper/MacroframeworkJun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ATA/C3/CZE/FIS/M-T%20fiscal%20June10%20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3/CZE/REER/REERTOT99%20revis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ATA/O2/MKD/REP/TABLES/red98/Mk-red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ebugyi/AppData/Local/Microsoft/Windows/Temporary%20Internet%20Files/Content.Outlook/JG459QFK/DATA/O2/MKD/REP/TABLES/red98/Mk-red9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O2/MKD/REP/TABLES/red98/Mk-red9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ATA/CA/CRI/Dbase/Dinput/CRI-INPUT-ABO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A/CRI/Dbase/Dinput/CRI-INPUT-A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ATA/SVK/Database/Debt%20service%20requ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CZE/REER/REERTOT99%20revis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My%20Documents/moldova/Oct2000mission/data/eff9911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oldova/Oct2000mission/data/eff9911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ATA/WE/NLD/WEO/Current/WEO138annu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WE/NLD/WEO/Current/WEO138annu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Príloha _10 M"/>
      <sheetName val="i-REER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  <sheetName val="i2-KA"/>
      <sheetName val="Svkb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/>
      <sheetData sheetId="66"/>
      <sheetData sheetId="67" refreshError="1"/>
      <sheetData sheetId="68" refreshError="1"/>
      <sheetData sheetId="6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  <sheetName val="e9"/>
      <sheetName val="Main"/>
      <sheetName val="Links"/>
      <sheetName val="ErrCheck"/>
      <sheetName val="Contents"/>
    </sheetNames>
    <sheetDataSet>
      <sheetData sheetId="0" refreshError="1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  <sheetName val="e9"/>
      <sheetName val="Main"/>
      <sheetName val="Links"/>
      <sheetName val="ErrCheck"/>
      <sheetName val="Contents"/>
    </sheetNames>
    <sheetDataSet>
      <sheetData sheetId="0" refreshError="1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  <sheetName val="Macroframework-Ver.1"/>
      <sheetName val="Main"/>
      <sheetName val="Links"/>
      <sheetName val="ErrCheck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J(Priv.Cap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J(Priv.Cap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ech_prac"/>
      <sheetName val="TAB34"/>
      <sheetName val="J(Priv.Cap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fpeter2"/>
      <sheetName val="Sheet1"/>
      <sheetName val="Sheet2"/>
      <sheetName val="Sheet3"/>
      <sheetName val="Debt service request"/>
      <sheetName val="M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  <sheetName val="REERTOT99 revise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29"/>
  <sheetViews>
    <sheetView showGridLines="0" tabSelected="1" workbookViewId="0"/>
  </sheetViews>
  <sheetFormatPr defaultRowHeight="14.4" x14ac:dyDescent="0.3"/>
  <cols>
    <col min="1" max="1" width="98.5546875" style="22" customWidth="1"/>
  </cols>
  <sheetData>
    <row r="1" spans="1:2" ht="18" x14ac:dyDescent="0.3">
      <c r="A1" s="504" t="s">
        <v>350</v>
      </c>
    </row>
    <row r="2" spans="1:2" ht="18.75" customHeight="1" x14ac:dyDescent="0.3">
      <c r="A2" s="114" t="s">
        <v>0</v>
      </c>
    </row>
    <row r="3" spans="1:2" ht="15" customHeight="1" x14ac:dyDescent="0.6">
      <c r="A3" s="519"/>
    </row>
    <row r="4" spans="1:2" s="359" customFormat="1" x14ac:dyDescent="0.3">
      <c r="A4" s="491" t="s">
        <v>294</v>
      </c>
      <c r="B4" s="358"/>
    </row>
    <row r="5" spans="1:2" s="492" customFormat="1" x14ac:dyDescent="0.3">
      <c r="A5" s="491" t="s">
        <v>295</v>
      </c>
      <c r="B5" s="491"/>
    </row>
    <row r="6" spans="1:2" s="492" customFormat="1" x14ac:dyDescent="0.3">
      <c r="A6" s="491" t="s">
        <v>1</v>
      </c>
      <c r="B6" s="491"/>
    </row>
    <row r="7" spans="1:2" s="359" customFormat="1" x14ac:dyDescent="0.3">
      <c r="A7" s="491" t="s">
        <v>2</v>
      </c>
      <c r="B7" s="358"/>
    </row>
    <row r="8" spans="1:2" s="359" customFormat="1" x14ac:dyDescent="0.3">
      <c r="A8" s="491" t="s">
        <v>3</v>
      </c>
      <c r="B8" s="358"/>
    </row>
    <row r="9" spans="1:2" s="359" customFormat="1" x14ac:dyDescent="0.3">
      <c r="A9" s="491" t="s">
        <v>4</v>
      </c>
      <c r="B9" s="358"/>
    </row>
    <row r="10" spans="1:2" s="359" customFormat="1" x14ac:dyDescent="0.3">
      <c r="A10" s="491" t="s">
        <v>296</v>
      </c>
      <c r="B10" s="358"/>
    </row>
    <row r="11" spans="1:2" s="359" customFormat="1" x14ac:dyDescent="0.3">
      <c r="A11" s="491" t="s">
        <v>5</v>
      </c>
      <c r="B11" s="358"/>
    </row>
    <row r="12" spans="1:2" s="359" customFormat="1" x14ac:dyDescent="0.3">
      <c r="A12" s="491" t="s">
        <v>297</v>
      </c>
      <c r="B12" s="358"/>
    </row>
    <row r="13" spans="1:2" s="359" customFormat="1" x14ac:dyDescent="0.3">
      <c r="A13" s="491" t="s">
        <v>6</v>
      </c>
      <c r="B13" s="358"/>
    </row>
    <row r="14" spans="1:2" s="359" customFormat="1" x14ac:dyDescent="0.3">
      <c r="A14" s="491" t="s">
        <v>298</v>
      </c>
      <c r="B14" s="358"/>
    </row>
    <row r="15" spans="1:2" s="359" customFormat="1" x14ac:dyDescent="0.3">
      <c r="A15" s="491" t="s">
        <v>299</v>
      </c>
      <c r="B15" s="358"/>
    </row>
    <row r="16" spans="1:2" s="359" customFormat="1" x14ac:dyDescent="0.3">
      <c r="A16" s="491" t="s">
        <v>300</v>
      </c>
      <c r="B16" s="358"/>
    </row>
    <row r="17" spans="1:7" s="359" customFormat="1" x14ac:dyDescent="0.3">
      <c r="A17" s="491" t="s">
        <v>301</v>
      </c>
      <c r="B17" s="358"/>
    </row>
    <row r="18" spans="1:7" s="359" customFormat="1" x14ac:dyDescent="0.3">
      <c r="A18" s="491" t="s">
        <v>302</v>
      </c>
      <c r="B18" s="358"/>
    </row>
    <row r="19" spans="1:7" s="359" customFormat="1" x14ac:dyDescent="0.3">
      <c r="A19" s="491" t="s">
        <v>303</v>
      </c>
      <c r="B19" s="358"/>
    </row>
    <row r="20" spans="1:7" s="359" customFormat="1" ht="15" customHeight="1" x14ac:dyDescent="0.3">
      <c r="A20" s="491" t="s">
        <v>304</v>
      </c>
      <c r="B20" s="358"/>
    </row>
    <row r="21" spans="1:7" s="359" customFormat="1" ht="14.25" customHeight="1" x14ac:dyDescent="0.3">
      <c r="A21" s="491" t="s">
        <v>305</v>
      </c>
      <c r="B21" s="358"/>
      <c r="C21" s="360"/>
      <c r="D21" s="360"/>
      <c r="E21" s="360"/>
      <c r="F21" s="360"/>
      <c r="G21" s="360"/>
    </row>
    <row r="22" spans="1:7" s="359" customFormat="1" ht="15" customHeight="1" x14ac:dyDescent="0.3">
      <c r="A22" s="491" t="s">
        <v>306</v>
      </c>
      <c r="B22" s="358"/>
      <c r="C22" s="360"/>
      <c r="D22" s="360"/>
      <c r="E22" s="360"/>
      <c r="F22" s="360"/>
      <c r="G22" s="360"/>
    </row>
    <row r="23" spans="1:7" x14ac:dyDescent="0.3">
      <c r="A23" s="491" t="s">
        <v>375</v>
      </c>
      <c r="B23" s="429"/>
    </row>
    <row r="24" spans="1:7" x14ac:dyDescent="0.3">
      <c r="A24" s="491" t="s">
        <v>376</v>
      </c>
      <c r="B24" s="429"/>
    </row>
    <row r="25" spans="1:7" s="359" customFormat="1" ht="15" customHeight="1" x14ac:dyDescent="0.3">
      <c r="A25" s="493"/>
      <c r="C25" s="360"/>
      <c r="D25" s="360"/>
      <c r="E25" s="360"/>
      <c r="F25" s="360"/>
      <c r="G25" s="360"/>
    </row>
    <row r="26" spans="1:7" s="359" customFormat="1" ht="15" customHeight="1" x14ac:dyDescent="0.3">
      <c r="A26" s="491" t="s">
        <v>262</v>
      </c>
      <c r="B26" s="358"/>
      <c r="C26" s="360"/>
      <c r="D26" s="360"/>
      <c r="E26" s="360"/>
      <c r="F26" s="360"/>
      <c r="G26" s="360"/>
    </row>
    <row r="27" spans="1:7" s="359" customFormat="1" x14ac:dyDescent="0.3">
      <c r="A27" s="491" t="s">
        <v>307</v>
      </c>
      <c r="B27" s="358"/>
    </row>
    <row r="28" spans="1:7" x14ac:dyDescent="0.3">
      <c r="A28" s="503"/>
    </row>
    <row r="29" spans="1:7" x14ac:dyDescent="0.3">
      <c r="A29" s="115"/>
    </row>
  </sheetData>
  <hyperlinks>
    <hyperlink ref="A4" location="'T01'!A1" display="Tab 1: Hodnotenie RRZ – plnenie pravidla o vyrovnanom rozpočte v roku 2019" xr:uid="{2604A9AC-869B-4AC8-BAB0-7C5DC8BDF4AF}"/>
    <hyperlink ref="A5" location="'T02'!A1" display="Tab 2: Zmena štrukturálneho salda potrebná na dosiahnutie strednodobého cieľa" xr:uid="{42D2311E-2767-47CB-A693-DAD69F450D39}"/>
    <hyperlink ref="A6" location="'T03'!A1" display="Tab 3: Štrukturálne saldo" xr:uid="{635DAD74-BFB1-44EE-BA1D-7A8195803504}"/>
    <hyperlink ref="A7" location="'T04'!A1" display="Tab 4: Výdavkové pravidlo" xr:uid="{B8BF4C6A-BD32-48B1-9ADB-41C775C0023A}"/>
    <hyperlink ref="A8" location="'T05'!A1" display="Tab 5: Posúdenie výraznej odchýlky - štrukturálne saldo" xr:uid="{5E26A205-617F-4D6C-8536-87754B3BF16D}"/>
    <hyperlink ref="A9" location="'T06'!A1" display="Tab 6: Posúdenie výraznej odchýlky - výdavkové pravidlo" xr:uid="{A0CE047B-DE5A-413A-AE57-5C5555BE3C12}"/>
    <hyperlink ref="A10" location="'T07'!A1" display="Tab 7: Základné hodnotenie RRZ a MF SR" xr:uid="{5B627EEC-937C-401E-B4D1-32AB545F5E75}"/>
    <hyperlink ref="A11" location="'T08'!A1" display="Tab 8: Prehľad dodatočných faktorov zohľadnených v hodnotení" xr:uid="{977FC47E-D374-441B-BB84-BBC137E59C33}"/>
    <hyperlink ref="A12" location="'T09'!A1" display="Tab 9: Jednorazové vplyvy v rokoch 2015-2019" xr:uid="{49AB5B85-75B1-4B0C-BDF6-595B3A88B9AD}"/>
    <hyperlink ref="A13" location="'T10'!A1" display="Tab 10: Diskrecionárne príjmové opatrenia a metodické vplyvy" xr:uid="{3F3BFD6B-417E-448C-A605-CAEE519B5428}"/>
    <hyperlink ref="A14" location="'T11, T12, T13,T14, T15'!A1" display="Tab 11: Neočakávané príjmy v rokoch 2016 až 2019" xr:uid="{997D3DDD-938C-4545-A370-C8C046B4215B}"/>
    <hyperlink ref="A15" location="'T11, T12, T13,T14, T15'!A1" display="Tab 12: Odhad neočakávaných príjmov v roku 2016" xr:uid="{E8CCE62E-8E14-4896-8954-4FC0CE7E95E5}"/>
    <hyperlink ref="A16" location="'T11, T12, T13,T14, T15'!A1" display="Tab 13: Odhad neočakávaných príjmov v roku 2017" xr:uid="{FC474FCF-732F-46AF-AECA-BD3CEE491FF0}"/>
    <hyperlink ref="A17" location="'T11, T12, T13,T14, T15'!A1" display="Tab 14: Odhad neočakávaných príjmov v roku 2018" xr:uid="{2DD13E42-8342-423E-B60C-B4AF4686AE7B}"/>
    <hyperlink ref="A18" location="'T11, T12, T13,T14, T15'!A1" display="Tab 15: Odhad neočakávaných príjmov v roku 2019" xr:uid="{7304BD77-6893-4C3C-B149-9CAC5A9ACCF8}"/>
    <hyperlink ref="A19" location="'T16'!A1" display="Tab 16: Výdavky na spolufinancovanie v upravených výdavkoch" xr:uid="{2FA18579-C4FF-4E2A-BAE4-07E57978F22A}"/>
    <hyperlink ref="A20" location="'T17'!A1" display="Tab 17: Zmena štrukturálneho salda a vplyv upravených výdavkov - rozdiely" xr:uid="{0257D82B-F7A9-4DF5-884A-4BB7DF515210}"/>
    <hyperlink ref="A21" location="'T18'!A1" display="Tab 18: Vlastné investície v jednotlivých ukazovateľoch" xr:uid="{93A50949-A83E-4614-9994-CF67F4129DB4}"/>
    <hyperlink ref="A22" location="'T19'!A1" display="Tab 19: Vývoj príjmov verejnej správy v rokoch 2015 až 2019" xr:uid="{7842F20C-FD29-4113-95FA-F533A38E42C9}"/>
    <hyperlink ref="A26" location="'G01'!A1" display="Graf 1: Vývoj jednotlivých zložiek príjmov VS" xr:uid="{EFF3D777-575A-4311-9640-1C4681D17F31}"/>
    <hyperlink ref="A27" location="'G02'!A1" display="Graf 2: Vplyv vývoja vlastných investícií na štrukturálne saldo a upravené výdavky" xr:uid="{E9A1325B-B704-45C7-93FF-10F56A274666}"/>
    <hyperlink ref="A23" location="'T20'!A1" display="Tab 20: Porovnanie štrukturálneho salda oproti hodnoteniu RRZ z júla" xr:uid="{4EE9BBA7-09C0-4873-BB86-529B72A3A839}"/>
    <hyperlink ref="A24" location="'T21'!A1" display="Tab 21: Porovnanie výdavkového pravidla oproti hodnoteniu RRZ z júla" xr:uid="{67A04B52-7638-49F7-BC4B-E0B927430537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árok10"/>
  <dimension ref="A1:P11"/>
  <sheetViews>
    <sheetView showGridLines="0" workbookViewId="0"/>
  </sheetViews>
  <sheetFormatPr defaultRowHeight="14.4" x14ac:dyDescent="0.3"/>
  <cols>
    <col min="1" max="1" width="45.33203125" customWidth="1"/>
  </cols>
  <sheetData>
    <row r="1" spans="1:16" x14ac:dyDescent="0.3">
      <c r="A1" s="6" t="s">
        <v>348</v>
      </c>
      <c r="C1" s="5"/>
      <c r="D1" s="5"/>
      <c r="E1" s="5"/>
      <c r="F1" s="5"/>
      <c r="N1" s="4"/>
    </row>
    <row r="2" spans="1:16" x14ac:dyDescent="0.3">
      <c r="A2" s="1"/>
      <c r="B2" s="249">
        <v>2015</v>
      </c>
      <c r="C2" s="65">
        <v>2016</v>
      </c>
      <c r="D2" s="66">
        <v>2017</v>
      </c>
      <c r="E2" s="65">
        <v>2018</v>
      </c>
      <c r="F2" s="249">
        <v>2019</v>
      </c>
      <c r="G2" s="249">
        <v>2015</v>
      </c>
      <c r="H2" s="65">
        <v>2016</v>
      </c>
      <c r="I2" s="66">
        <v>2017</v>
      </c>
      <c r="J2" s="65">
        <v>2018</v>
      </c>
      <c r="K2" s="249">
        <v>2019</v>
      </c>
      <c r="L2" s="249">
        <v>2015</v>
      </c>
      <c r="M2" s="14">
        <v>2016</v>
      </c>
      <c r="N2" s="249">
        <v>2017</v>
      </c>
      <c r="O2" s="249">
        <v>2018</v>
      </c>
      <c r="P2" s="249">
        <v>2019</v>
      </c>
    </row>
    <row r="3" spans="1:16" x14ac:dyDescent="0.3">
      <c r="A3" s="251"/>
      <c r="B3" s="585" t="s">
        <v>130</v>
      </c>
      <c r="C3" s="585"/>
      <c r="D3" s="585"/>
      <c r="E3" s="585"/>
      <c r="F3" s="586"/>
      <c r="G3" s="584" t="s">
        <v>131</v>
      </c>
      <c r="H3" s="585"/>
      <c r="I3" s="585"/>
      <c r="J3" s="585"/>
      <c r="K3" s="586"/>
      <c r="L3" s="584" t="s">
        <v>132</v>
      </c>
      <c r="M3" s="585"/>
      <c r="N3" s="585"/>
      <c r="O3" s="585"/>
      <c r="P3" s="585"/>
    </row>
    <row r="4" spans="1:16" x14ac:dyDescent="0.3">
      <c r="A4" s="3" t="s">
        <v>164</v>
      </c>
      <c r="B4" s="252">
        <v>-5.7880000000000003</v>
      </c>
      <c r="C4" s="252">
        <v>-5.7880000000000003</v>
      </c>
      <c r="D4" s="252">
        <v>-5.7880000000000003</v>
      </c>
      <c r="E4" s="252">
        <v>-5.7880000000000003</v>
      </c>
      <c r="F4" s="252">
        <v>-5.7880000000000003</v>
      </c>
      <c r="G4" s="505">
        <v>-5.7880000000000003</v>
      </c>
      <c r="H4" s="506">
        <v>-5.7880000000000003</v>
      </c>
      <c r="I4" s="506">
        <v>-5.7880000000000003</v>
      </c>
      <c r="J4" s="507">
        <v>-5.7880000000000003</v>
      </c>
      <c r="K4" s="507">
        <v>-5.7880000000000003</v>
      </c>
      <c r="L4" s="254">
        <v>0</v>
      </c>
      <c r="M4" s="252">
        <v>0</v>
      </c>
      <c r="N4" s="252">
        <v>0</v>
      </c>
      <c r="O4" s="252">
        <v>0</v>
      </c>
      <c r="P4" s="252">
        <v>0</v>
      </c>
    </row>
    <row r="5" spans="1:16" x14ac:dyDescent="0.3">
      <c r="A5" s="253" t="s">
        <v>165</v>
      </c>
      <c r="B5" s="252">
        <v>12.147587373735428</v>
      </c>
      <c r="C5" s="252">
        <v>-33.915999999999997</v>
      </c>
      <c r="D5" s="252">
        <v>18.278791999999999</v>
      </c>
      <c r="E5" s="252">
        <v>24.503914999999999</v>
      </c>
      <c r="F5" s="252">
        <v>-20.787853999999999</v>
      </c>
      <c r="G5" s="254">
        <v>12.147587373735428</v>
      </c>
      <c r="H5" s="252">
        <v>-33.915999999999997</v>
      </c>
      <c r="I5" s="252">
        <v>18.278791999999999</v>
      </c>
      <c r="J5" s="252">
        <v>24.503914999999999</v>
      </c>
      <c r="K5" s="252">
        <v>-20.787853999999999</v>
      </c>
      <c r="L5" s="254">
        <v>0</v>
      </c>
      <c r="M5" s="252">
        <v>0</v>
      </c>
      <c r="N5" s="252">
        <v>0</v>
      </c>
      <c r="O5" s="252">
        <v>0</v>
      </c>
      <c r="P5" s="252">
        <v>0</v>
      </c>
    </row>
    <row r="6" spans="1:16" x14ac:dyDescent="0.3">
      <c r="A6" s="35" t="s">
        <v>166</v>
      </c>
      <c r="B6" s="252" t="s">
        <v>134</v>
      </c>
      <c r="C6" s="252">
        <v>-46.106999999999999</v>
      </c>
      <c r="D6" s="250" t="s">
        <v>167</v>
      </c>
      <c r="E6" s="250" t="s">
        <v>167</v>
      </c>
      <c r="F6" s="250"/>
      <c r="G6" s="254" t="s">
        <v>134</v>
      </c>
      <c r="H6" s="252">
        <v>-46.1065282</v>
      </c>
      <c r="I6" s="252" t="s">
        <v>134</v>
      </c>
      <c r="J6" s="508" t="s">
        <v>167</v>
      </c>
      <c r="K6" s="508"/>
      <c r="L6" s="254" t="s">
        <v>134</v>
      </c>
      <c r="M6" s="252">
        <v>-4.7179999999968913E-4</v>
      </c>
      <c r="N6" s="252" t="s">
        <v>134</v>
      </c>
      <c r="O6" s="252" t="s">
        <v>134</v>
      </c>
      <c r="P6" s="252">
        <v>0</v>
      </c>
    </row>
    <row r="7" spans="1:16" x14ac:dyDescent="0.3">
      <c r="A7" s="35" t="s">
        <v>168</v>
      </c>
      <c r="B7" s="250" t="s">
        <v>167</v>
      </c>
      <c r="C7" s="252">
        <v>-26.087</v>
      </c>
      <c r="D7" s="250" t="s">
        <v>167</v>
      </c>
      <c r="E7" s="250" t="s">
        <v>167</v>
      </c>
      <c r="F7" s="250"/>
      <c r="G7" s="509" t="s">
        <v>167</v>
      </c>
      <c r="H7" s="252">
        <v>-26.087</v>
      </c>
      <c r="I7" s="508" t="s">
        <v>167</v>
      </c>
      <c r="J7" s="508" t="s">
        <v>167</v>
      </c>
      <c r="K7" s="508"/>
      <c r="L7" s="254" t="s">
        <v>167</v>
      </c>
      <c r="M7" s="252">
        <v>0</v>
      </c>
      <c r="N7" s="252" t="s">
        <v>167</v>
      </c>
      <c r="O7" s="252" t="s">
        <v>167</v>
      </c>
      <c r="P7" s="252" t="s">
        <v>167</v>
      </c>
    </row>
    <row r="8" spans="1:16" x14ac:dyDescent="0.3">
      <c r="A8" s="67" t="s">
        <v>169</v>
      </c>
      <c r="B8" s="395">
        <v>6.3595873737354278</v>
      </c>
      <c r="C8" s="395">
        <v>-111.898</v>
      </c>
      <c r="D8" s="395">
        <v>12.490791999999999</v>
      </c>
      <c r="E8" s="395">
        <v>18.715914999999999</v>
      </c>
      <c r="F8" s="395">
        <v>-26.575854</v>
      </c>
      <c r="G8" s="510">
        <v>6.3595873737354278</v>
      </c>
      <c r="H8" s="511">
        <v>-111.8975282</v>
      </c>
      <c r="I8" s="511">
        <v>12.490791999999999</v>
      </c>
      <c r="J8" s="511">
        <v>18.715914999999999</v>
      </c>
      <c r="K8" s="512">
        <v>-26.575854</v>
      </c>
      <c r="L8" s="395">
        <v>0</v>
      </c>
      <c r="M8" s="395">
        <v>-4.7179999999968913E-4</v>
      </c>
      <c r="N8" s="395">
        <v>0</v>
      </c>
      <c r="O8" s="395">
        <v>0</v>
      </c>
      <c r="P8" s="395">
        <v>0</v>
      </c>
    </row>
    <row r="9" spans="1:16" x14ac:dyDescent="0.3">
      <c r="A9" s="398" t="s">
        <v>170</v>
      </c>
      <c r="B9" s="396">
        <v>7.9726447501685237E-3</v>
      </c>
      <c r="C9" s="396">
        <v>-0.13805790145771515</v>
      </c>
      <c r="D9" s="396">
        <v>1.4776371607505778E-2</v>
      </c>
      <c r="E9" s="396">
        <v>2.0910351877817566E-2</v>
      </c>
      <c r="F9" s="396">
        <v>-2.8312786847521768E-2</v>
      </c>
      <c r="G9" s="513">
        <v>7.9726447501685237E-3</v>
      </c>
      <c r="H9" s="513">
        <v>-0.13805731935867935</v>
      </c>
      <c r="I9" s="513">
        <v>1.4776371607505778E-2</v>
      </c>
      <c r="J9" s="513">
        <v>2.0910351877817566E-2</v>
      </c>
      <c r="K9" s="513">
        <v>-2.8312786847521768E-2</v>
      </c>
      <c r="L9" s="397">
        <v>0</v>
      </c>
      <c r="M9" s="397">
        <v>-5.8209903579784352E-7</v>
      </c>
      <c r="N9" s="397">
        <v>0</v>
      </c>
      <c r="O9" s="397">
        <v>0</v>
      </c>
      <c r="P9" s="397">
        <v>0</v>
      </c>
    </row>
    <row r="10" spans="1:16" x14ac:dyDescent="0.3">
      <c r="A10" s="133"/>
      <c r="P10" s="30" t="s">
        <v>349</v>
      </c>
    </row>
    <row r="11" spans="1:16" x14ac:dyDescent="0.3">
      <c r="A11" s="10"/>
      <c r="B11" s="23"/>
      <c r="C11" s="23"/>
      <c r="D11" s="23"/>
      <c r="E11" s="23"/>
      <c r="F11" s="23"/>
    </row>
  </sheetData>
  <mergeCells count="3">
    <mergeCell ref="L3:P3"/>
    <mergeCell ref="G3:K3"/>
    <mergeCell ref="B3:F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árok11"/>
  <dimension ref="A1:J67"/>
  <sheetViews>
    <sheetView showGridLines="0" workbookViewId="0">
      <selection sqref="A1:I1"/>
    </sheetView>
  </sheetViews>
  <sheetFormatPr defaultRowHeight="14.4" x14ac:dyDescent="0.3"/>
  <cols>
    <col min="1" max="1" width="62.6640625" customWidth="1"/>
    <col min="7" max="7" width="9.109375" customWidth="1"/>
  </cols>
  <sheetData>
    <row r="1" spans="1:10" ht="15" customHeight="1" x14ac:dyDescent="0.3">
      <c r="A1" s="587" t="s">
        <v>171</v>
      </c>
      <c r="B1" s="587"/>
      <c r="C1" s="587"/>
      <c r="D1" s="587"/>
      <c r="E1" s="587"/>
      <c r="F1" s="587"/>
      <c r="G1" s="587"/>
      <c r="H1" s="587"/>
      <c r="I1" s="587"/>
      <c r="J1" s="353"/>
    </row>
    <row r="2" spans="1:10" ht="15" customHeight="1" x14ac:dyDescent="0.3">
      <c r="A2" s="151"/>
      <c r="B2" s="591" t="s">
        <v>172</v>
      </c>
      <c r="C2" s="591"/>
      <c r="D2" s="591"/>
      <c r="E2" s="591"/>
      <c r="F2" s="592"/>
      <c r="G2" s="589" t="s">
        <v>173</v>
      </c>
      <c r="H2" s="590"/>
      <c r="I2" s="590"/>
      <c r="J2" s="590"/>
    </row>
    <row r="3" spans="1:10" x14ac:dyDescent="0.3">
      <c r="A3" s="151"/>
      <c r="B3" s="16">
        <v>2015</v>
      </c>
      <c r="C3" s="152">
        <v>2016</v>
      </c>
      <c r="D3" s="281">
        <v>2017</v>
      </c>
      <c r="E3" s="356">
        <v>2018</v>
      </c>
      <c r="F3" s="356">
        <v>2019</v>
      </c>
      <c r="G3" s="350">
        <v>2016</v>
      </c>
      <c r="H3" s="16">
        <v>2017</v>
      </c>
      <c r="I3" s="241">
        <v>2018</v>
      </c>
      <c r="J3" s="351">
        <v>2019</v>
      </c>
    </row>
    <row r="4" spans="1:10" x14ac:dyDescent="0.3">
      <c r="A4" s="33" t="s">
        <v>174</v>
      </c>
      <c r="B4" s="153">
        <f t="shared" ref="B4:D4" si="0">SUM(B5:B56)</f>
        <v>-50406</v>
      </c>
      <c r="C4" s="153">
        <f t="shared" si="0"/>
        <v>-230788.53049</v>
      </c>
      <c r="D4" s="153">
        <f t="shared" si="0"/>
        <v>139268.46147154423</v>
      </c>
      <c r="E4" s="153">
        <f>SUM(E5:E56)</f>
        <v>-97088.979335712385</v>
      </c>
      <c r="F4" s="153">
        <f>SUM(F5:F56)</f>
        <v>23839.202883107559</v>
      </c>
      <c r="G4" s="285">
        <f t="shared" ref="G4:I4" si="1">SUM(G5:G56)</f>
        <v>-180382.53049</v>
      </c>
      <c r="H4" s="326">
        <f t="shared" si="1"/>
        <v>135199.46147154423</v>
      </c>
      <c r="I4" s="326">
        <f t="shared" si="1"/>
        <v>-114804.04183571239</v>
      </c>
      <c r="J4" s="326">
        <f>SUM(J5:J56)</f>
        <v>-73139.119105255173</v>
      </c>
    </row>
    <row r="5" spans="1:10" x14ac:dyDescent="0.3">
      <c r="A5" s="19" t="s">
        <v>175</v>
      </c>
      <c r="B5" s="334">
        <v>-63000</v>
      </c>
      <c r="C5" s="336">
        <v>-198000</v>
      </c>
      <c r="D5" s="332" t="s">
        <v>134</v>
      </c>
      <c r="E5" s="332" t="s">
        <v>134</v>
      </c>
      <c r="F5" s="332" t="s">
        <v>134</v>
      </c>
      <c r="G5" s="402">
        <f>C5-B5</f>
        <v>-135000</v>
      </c>
      <c r="H5" s="334" t="s">
        <v>134</v>
      </c>
      <c r="I5" s="334" t="s">
        <v>134</v>
      </c>
      <c r="J5" s="334" t="s">
        <v>134</v>
      </c>
    </row>
    <row r="6" spans="1:10" x14ac:dyDescent="0.3">
      <c r="A6" s="154" t="s">
        <v>176</v>
      </c>
      <c r="B6" s="339">
        <v>15994</v>
      </c>
      <c r="C6" s="340">
        <v>28544</v>
      </c>
      <c r="D6" s="327" t="s">
        <v>134</v>
      </c>
      <c r="E6" s="327" t="s">
        <v>134</v>
      </c>
      <c r="F6" s="327" t="s">
        <v>134</v>
      </c>
      <c r="G6" s="403">
        <f>C6-B6</f>
        <v>12550</v>
      </c>
      <c r="H6" s="341" t="s">
        <v>134</v>
      </c>
      <c r="I6" s="341" t="s">
        <v>134</v>
      </c>
      <c r="J6" s="341" t="s">
        <v>134</v>
      </c>
    </row>
    <row r="7" spans="1:10" x14ac:dyDescent="0.3">
      <c r="A7" s="19" t="s">
        <v>177</v>
      </c>
      <c r="B7" s="334">
        <v>-3400</v>
      </c>
      <c r="C7" s="336">
        <v>3400</v>
      </c>
      <c r="D7" s="337" t="s">
        <v>134</v>
      </c>
      <c r="E7" s="337" t="s">
        <v>134</v>
      </c>
      <c r="F7" s="337" t="s">
        <v>134</v>
      </c>
      <c r="G7" s="402">
        <f>C7-B7</f>
        <v>6800</v>
      </c>
      <c r="H7" s="335" t="s">
        <v>134</v>
      </c>
      <c r="I7" s="335" t="s">
        <v>134</v>
      </c>
      <c r="J7" s="335" t="s">
        <v>134</v>
      </c>
    </row>
    <row r="8" spans="1:10" x14ac:dyDescent="0.3">
      <c r="A8" s="19" t="s">
        <v>178</v>
      </c>
      <c r="B8" s="335" t="s">
        <v>134</v>
      </c>
      <c r="C8" s="336">
        <v>4069</v>
      </c>
      <c r="D8" s="338">
        <v>5505</v>
      </c>
      <c r="E8" s="338" t="s">
        <v>134</v>
      </c>
      <c r="F8" s="338" t="s">
        <v>134</v>
      </c>
      <c r="G8" s="402">
        <f>C8</f>
        <v>4069</v>
      </c>
      <c r="H8" s="334">
        <f>D8-C8</f>
        <v>1436</v>
      </c>
      <c r="I8" s="334" t="s">
        <v>134</v>
      </c>
      <c r="J8" s="334" t="s">
        <v>134</v>
      </c>
    </row>
    <row r="9" spans="1:10" x14ac:dyDescent="0.3">
      <c r="A9" s="19" t="s">
        <v>179</v>
      </c>
      <c r="B9" s="335" t="s">
        <v>134</v>
      </c>
      <c r="C9" s="333" t="s">
        <v>134</v>
      </c>
      <c r="D9" s="332">
        <v>6494</v>
      </c>
      <c r="E9" s="332" t="s">
        <v>134</v>
      </c>
      <c r="F9" s="332" t="s">
        <v>134</v>
      </c>
      <c r="G9" s="404" t="s">
        <v>134</v>
      </c>
      <c r="H9" s="334">
        <f>D9</f>
        <v>6494</v>
      </c>
      <c r="I9" s="334" t="s">
        <v>134</v>
      </c>
      <c r="J9" s="334" t="s">
        <v>134</v>
      </c>
    </row>
    <row r="10" spans="1:10" x14ac:dyDescent="0.3">
      <c r="A10" s="19" t="s">
        <v>180</v>
      </c>
      <c r="B10" s="335" t="s">
        <v>134</v>
      </c>
      <c r="C10" s="336">
        <v>-76900</v>
      </c>
      <c r="D10" s="337" t="s">
        <v>134</v>
      </c>
      <c r="E10" s="337" t="s">
        <v>134</v>
      </c>
      <c r="F10" s="337" t="s">
        <v>134</v>
      </c>
      <c r="G10" s="402">
        <f t="shared" ref="G10:G11" si="2">C10</f>
        <v>-76900</v>
      </c>
      <c r="H10" s="334" t="s">
        <v>134</v>
      </c>
      <c r="I10" s="335" t="s">
        <v>134</v>
      </c>
      <c r="J10" s="335" t="s">
        <v>134</v>
      </c>
    </row>
    <row r="11" spans="1:10" x14ac:dyDescent="0.3">
      <c r="A11" s="19" t="s">
        <v>181</v>
      </c>
      <c r="B11" s="335" t="s">
        <v>134</v>
      </c>
      <c r="C11" s="336">
        <v>-11297</v>
      </c>
      <c r="D11" s="337" t="s">
        <v>134</v>
      </c>
      <c r="E11" s="337" t="s">
        <v>134</v>
      </c>
      <c r="F11" s="337" t="s">
        <v>134</v>
      </c>
      <c r="G11" s="402">
        <f t="shared" si="2"/>
        <v>-11297</v>
      </c>
      <c r="H11" s="334" t="s">
        <v>134</v>
      </c>
      <c r="I11" s="335" t="s">
        <v>134</v>
      </c>
      <c r="J11" s="335" t="s">
        <v>134</v>
      </c>
    </row>
    <row r="12" spans="1:10" x14ac:dyDescent="0.3">
      <c r="A12" s="19" t="s">
        <v>182</v>
      </c>
      <c r="B12" s="335" t="s">
        <v>134</v>
      </c>
      <c r="C12" s="336">
        <v>19395.469509999995</v>
      </c>
      <c r="D12" s="337" t="s">
        <v>134</v>
      </c>
      <c r="E12" s="337" t="s">
        <v>134</v>
      </c>
      <c r="F12" s="337" t="s">
        <v>134</v>
      </c>
      <c r="G12" s="402">
        <f>C12</f>
        <v>19395.469509999995</v>
      </c>
      <c r="H12" s="334" t="s">
        <v>134</v>
      </c>
      <c r="I12" s="335" t="s">
        <v>134</v>
      </c>
      <c r="J12" s="335" t="s">
        <v>134</v>
      </c>
    </row>
    <row r="13" spans="1:10" x14ac:dyDescent="0.3">
      <c r="A13" s="19" t="s">
        <v>183</v>
      </c>
      <c r="B13" s="335" t="s">
        <v>134</v>
      </c>
      <c r="C13" s="333" t="s">
        <v>134</v>
      </c>
      <c r="D13" s="332">
        <v>-121341.01605902</v>
      </c>
      <c r="E13" s="332" t="s">
        <v>134</v>
      </c>
      <c r="F13" s="332" t="s">
        <v>134</v>
      </c>
      <c r="G13" s="404" t="s">
        <v>134</v>
      </c>
      <c r="H13" s="334">
        <f t="shared" ref="H13:H25" si="3">D13</f>
        <v>-121341.01605902</v>
      </c>
      <c r="I13" s="334" t="s">
        <v>134</v>
      </c>
      <c r="J13" s="334" t="s">
        <v>134</v>
      </c>
    </row>
    <row r="14" spans="1:10" x14ac:dyDescent="0.3">
      <c r="A14" s="19" t="s">
        <v>279</v>
      </c>
      <c r="B14" s="335" t="s">
        <v>134</v>
      </c>
      <c r="C14" s="333" t="s">
        <v>134</v>
      </c>
      <c r="D14" s="332">
        <v>30071</v>
      </c>
      <c r="E14" s="332" t="s">
        <v>134</v>
      </c>
      <c r="F14" s="332" t="s">
        <v>134</v>
      </c>
      <c r="G14" s="404" t="s">
        <v>134</v>
      </c>
      <c r="H14" s="334">
        <f t="shared" si="3"/>
        <v>30071</v>
      </c>
      <c r="I14" s="334" t="s">
        <v>134</v>
      </c>
      <c r="J14" s="334" t="s">
        <v>134</v>
      </c>
    </row>
    <row r="15" spans="1:10" x14ac:dyDescent="0.3">
      <c r="A15" s="19" t="s">
        <v>184</v>
      </c>
      <c r="B15" s="335" t="s">
        <v>134</v>
      </c>
      <c r="C15" s="333" t="s">
        <v>134</v>
      </c>
      <c r="D15" s="332">
        <v>62586.453199638898</v>
      </c>
      <c r="E15" s="332" t="s">
        <v>134</v>
      </c>
      <c r="F15" s="411">
        <f>D15-40000</f>
        <v>22586.453199638898</v>
      </c>
      <c r="G15" s="404" t="s">
        <v>134</v>
      </c>
      <c r="H15" s="334">
        <f t="shared" si="3"/>
        <v>62586.453199638898</v>
      </c>
      <c r="I15" s="334" t="s">
        <v>134</v>
      </c>
      <c r="J15" s="334">
        <f>F15-D15</f>
        <v>-40000</v>
      </c>
    </row>
    <row r="16" spans="1:10" x14ac:dyDescent="0.3">
      <c r="A16" s="19" t="s">
        <v>280</v>
      </c>
      <c r="B16" s="335" t="s">
        <v>134</v>
      </c>
      <c r="C16" s="333" t="s">
        <v>134</v>
      </c>
      <c r="D16" s="332">
        <v>29566</v>
      </c>
      <c r="E16" s="332">
        <v>32475</v>
      </c>
      <c r="F16" s="411">
        <f>E16+35870</f>
        <v>68345</v>
      </c>
      <c r="G16" s="404" t="s">
        <v>134</v>
      </c>
      <c r="H16" s="334">
        <f t="shared" si="3"/>
        <v>29566</v>
      </c>
      <c r="I16" s="334">
        <f>E16-D16</f>
        <v>2909</v>
      </c>
      <c r="J16" s="334">
        <f>F16-E16</f>
        <v>35870</v>
      </c>
    </row>
    <row r="17" spans="1:10" x14ac:dyDescent="0.3">
      <c r="A17" s="19" t="s">
        <v>185</v>
      </c>
      <c r="B17" s="335" t="s">
        <v>134</v>
      </c>
      <c r="C17" s="333" t="s">
        <v>134</v>
      </c>
      <c r="D17" s="332">
        <v>2700</v>
      </c>
      <c r="E17" s="332" t="s">
        <v>134</v>
      </c>
      <c r="F17" s="332" t="s">
        <v>134</v>
      </c>
      <c r="G17" s="404" t="s">
        <v>134</v>
      </c>
      <c r="H17" s="334">
        <f t="shared" si="3"/>
        <v>2700</v>
      </c>
      <c r="I17" s="334" t="s">
        <v>134</v>
      </c>
      <c r="J17" s="334" t="s">
        <v>134</v>
      </c>
    </row>
    <row r="18" spans="1:10" x14ac:dyDescent="0.3">
      <c r="A18" s="19" t="s">
        <v>186</v>
      </c>
      <c r="B18" s="335" t="s">
        <v>134</v>
      </c>
      <c r="C18" s="333" t="s">
        <v>134</v>
      </c>
      <c r="D18" s="332">
        <v>-4500</v>
      </c>
      <c r="E18" s="332" t="s">
        <v>134</v>
      </c>
      <c r="F18" s="332" t="s">
        <v>134</v>
      </c>
      <c r="G18" s="404" t="s">
        <v>134</v>
      </c>
      <c r="H18" s="334">
        <f t="shared" si="3"/>
        <v>-4500</v>
      </c>
      <c r="I18" s="334" t="s">
        <v>134</v>
      </c>
      <c r="J18" s="334" t="s">
        <v>134</v>
      </c>
    </row>
    <row r="19" spans="1:10" x14ac:dyDescent="0.3">
      <c r="A19" s="19" t="s">
        <v>187</v>
      </c>
      <c r="B19" s="335" t="s">
        <v>134</v>
      </c>
      <c r="C19" s="333" t="s">
        <v>134</v>
      </c>
      <c r="D19" s="332">
        <v>-34260.348022306804</v>
      </c>
      <c r="E19" s="332" t="s">
        <v>134</v>
      </c>
      <c r="F19" s="332" t="s">
        <v>134</v>
      </c>
      <c r="G19" s="404" t="s">
        <v>134</v>
      </c>
      <c r="H19" s="334">
        <f t="shared" si="3"/>
        <v>-34260.348022306804</v>
      </c>
      <c r="I19" s="334" t="s">
        <v>134</v>
      </c>
      <c r="J19" s="334" t="s">
        <v>134</v>
      </c>
    </row>
    <row r="20" spans="1:10" x14ac:dyDescent="0.3">
      <c r="A20" s="19" t="s">
        <v>188</v>
      </c>
      <c r="B20" s="335" t="s">
        <v>134</v>
      </c>
      <c r="C20" s="333" t="s">
        <v>134</v>
      </c>
      <c r="D20" s="332">
        <v>96521.032393232003</v>
      </c>
      <c r="E20" s="332" t="s">
        <v>134</v>
      </c>
      <c r="F20" s="332" t="s">
        <v>134</v>
      </c>
      <c r="G20" s="404" t="s">
        <v>134</v>
      </c>
      <c r="H20" s="334">
        <f t="shared" si="3"/>
        <v>96521.032393232003</v>
      </c>
      <c r="I20" s="334" t="s">
        <v>134</v>
      </c>
      <c r="J20" s="334" t="s">
        <v>134</v>
      </c>
    </row>
    <row r="21" spans="1:10" x14ac:dyDescent="0.3">
      <c r="A21" s="19" t="s">
        <v>189</v>
      </c>
      <c r="B21" s="335" t="s">
        <v>134</v>
      </c>
      <c r="C21" s="333" t="s">
        <v>134</v>
      </c>
      <c r="D21" s="332">
        <v>70444</v>
      </c>
      <c r="E21" s="332" t="s">
        <v>134</v>
      </c>
      <c r="F21" s="332" t="s">
        <v>134</v>
      </c>
      <c r="G21" s="404" t="s">
        <v>134</v>
      </c>
      <c r="H21" s="334">
        <f t="shared" si="3"/>
        <v>70444</v>
      </c>
      <c r="I21" s="334" t="s">
        <v>134</v>
      </c>
      <c r="J21" s="334" t="s">
        <v>134</v>
      </c>
    </row>
    <row r="22" spans="1:10" x14ac:dyDescent="0.3">
      <c r="A22" s="19" t="s">
        <v>190</v>
      </c>
      <c r="B22" s="330" t="s">
        <v>134</v>
      </c>
      <c r="C22" s="331" t="s">
        <v>134</v>
      </c>
      <c r="D22" s="332">
        <v>5557</v>
      </c>
      <c r="E22" s="332" t="s">
        <v>134</v>
      </c>
      <c r="F22" s="332" t="s">
        <v>134</v>
      </c>
      <c r="G22" s="404" t="s">
        <v>134</v>
      </c>
      <c r="H22" s="334">
        <f t="shared" si="3"/>
        <v>5557</v>
      </c>
      <c r="I22" s="334" t="s">
        <v>134</v>
      </c>
      <c r="J22" s="334" t="s">
        <v>134</v>
      </c>
    </row>
    <row r="23" spans="1:10" x14ac:dyDescent="0.3">
      <c r="A23" s="19" t="s">
        <v>191</v>
      </c>
      <c r="B23" s="330" t="s">
        <v>134</v>
      </c>
      <c r="C23" s="331" t="s">
        <v>134</v>
      </c>
      <c r="D23" s="332">
        <v>16259</v>
      </c>
      <c r="E23" s="332">
        <v>30291.60514</v>
      </c>
      <c r="F23" s="332">
        <v>7142.2588700000006</v>
      </c>
      <c r="G23" s="404" t="s">
        <v>134</v>
      </c>
      <c r="H23" s="334">
        <f t="shared" si="3"/>
        <v>16259</v>
      </c>
      <c r="I23" s="334">
        <f>E23-D23</f>
        <v>14032.60514</v>
      </c>
      <c r="J23" s="334">
        <f>F23-E23</f>
        <v>-23149.346269999998</v>
      </c>
    </row>
    <row r="24" spans="1:10" x14ac:dyDescent="0.3">
      <c r="A24" s="19" t="s">
        <v>192</v>
      </c>
      <c r="B24" s="330" t="s">
        <v>134</v>
      </c>
      <c r="C24" s="331" t="s">
        <v>134</v>
      </c>
      <c r="D24" s="332">
        <v>2649</v>
      </c>
      <c r="E24" s="332" t="s">
        <v>134</v>
      </c>
      <c r="F24" s="332" t="s">
        <v>134</v>
      </c>
      <c r="G24" s="404" t="s">
        <v>134</v>
      </c>
      <c r="H24" s="334">
        <f t="shared" si="3"/>
        <v>2649</v>
      </c>
      <c r="I24" s="334" t="s">
        <v>134</v>
      </c>
      <c r="J24" s="334" t="s">
        <v>134</v>
      </c>
    </row>
    <row r="25" spans="1:10" x14ac:dyDescent="0.3">
      <c r="A25" s="19" t="s">
        <v>193</v>
      </c>
      <c r="B25" s="330" t="s">
        <v>134</v>
      </c>
      <c r="C25" s="331" t="s">
        <v>134</v>
      </c>
      <c r="D25" s="332">
        <v>9800</v>
      </c>
      <c r="E25" s="332" t="s">
        <v>134</v>
      </c>
      <c r="F25" s="332" t="s">
        <v>134</v>
      </c>
      <c r="G25" s="404" t="s">
        <v>134</v>
      </c>
      <c r="H25" s="334">
        <f t="shared" si="3"/>
        <v>9800</v>
      </c>
      <c r="I25" s="334" t="s">
        <v>134</v>
      </c>
      <c r="J25" s="334" t="s">
        <v>134</v>
      </c>
    </row>
    <row r="26" spans="1:10" x14ac:dyDescent="0.3">
      <c r="A26" s="71" t="s">
        <v>194</v>
      </c>
      <c r="B26" s="330" t="s">
        <v>134</v>
      </c>
      <c r="C26" s="331" t="s">
        <v>134</v>
      </c>
      <c r="D26" s="332">
        <v>-10672.722539999872</v>
      </c>
      <c r="E26" s="332" t="s">
        <v>134</v>
      </c>
      <c r="F26" s="332" t="s">
        <v>134</v>
      </c>
      <c r="G26" s="404" t="s">
        <v>134</v>
      </c>
      <c r="H26" s="334">
        <f>D26</f>
        <v>-10672.722539999872</v>
      </c>
      <c r="I26" s="334" t="s">
        <v>134</v>
      </c>
      <c r="J26" s="334" t="s">
        <v>134</v>
      </c>
    </row>
    <row r="27" spans="1:10" x14ac:dyDescent="0.3">
      <c r="A27" s="154" t="s">
        <v>195</v>
      </c>
      <c r="B27" s="327" t="s">
        <v>134</v>
      </c>
      <c r="C27" s="328" t="s">
        <v>134</v>
      </c>
      <c r="D27" s="329">
        <v>-28109.9375</v>
      </c>
      <c r="E27" s="329">
        <v>-60293.058823529398</v>
      </c>
      <c r="F27" s="412">
        <v>-101184.33333333333</v>
      </c>
      <c r="G27" s="405" t="s">
        <v>134</v>
      </c>
      <c r="H27" s="329">
        <f>D27</f>
        <v>-28109.9375</v>
      </c>
      <c r="I27" s="329">
        <f>E27-D27</f>
        <v>-32183.121323529398</v>
      </c>
      <c r="J27" s="329">
        <f>F27-E27</f>
        <v>-40891.27450980393</v>
      </c>
    </row>
    <row r="28" spans="1:10" x14ac:dyDescent="0.3">
      <c r="A28" s="71" t="s">
        <v>281</v>
      </c>
      <c r="B28" s="144" t="s">
        <v>134</v>
      </c>
      <c r="C28" s="157" t="s">
        <v>134</v>
      </c>
      <c r="D28" s="157" t="s">
        <v>134</v>
      </c>
      <c r="E28" s="324">
        <v>-100000</v>
      </c>
      <c r="F28" s="411" t="s">
        <v>134</v>
      </c>
      <c r="G28" s="406" t="s">
        <v>134</v>
      </c>
      <c r="H28" s="157" t="s">
        <v>134</v>
      </c>
      <c r="I28" s="324">
        <f t="shared" ref="I28:I29" si="4">E28</f>
        <v>-100000</v>
      </c>
      <c r="J28" s="324" t="s">
        <v>134</v>
      </c>
    </row>
    <row r="29" spans="1:10" x14ac:dyDescent="0.3">
      <c r="A29" s="19" t="s">
        <v>282</v>
      </c>
      <c r="B29" s="144" t="s">
        <v>134</v>
      </c>
      <c r="C29" s="157" t="s">
        <v>134</v>
      </c>
      <c r="D29" s="157" t="s">
        <v>134</v>
      </c>
      <c r="E29" s="324">
        <v>23665</v>
      </c>
      <c r="F29" s="411">
        <f>E29+32000</f>
        <v>55665</v>
      </c>
      <c r="G29" s="406" t="s">
        <v>134</v>
      </c>
      <c r="H29" s="157" t="s">
        <v>134</v>
      </c>
      <c r="I29" s="324">
        <f t="shared" si="4"/>
        <v>23665</v>
      </c>
      <c r="J29" s="324">
        <f>F29-E29</f>
        <v>32000</v>
      </c>
    </row>
    <row r="30" spans="1:10" x14ac:dyDescent="0.3">
      <c r="A30" s="19" t="s">
        <v>283</v>
      </c>
      <c r="B30" s="144" t="s">
        <v>134</v>
      </c>
      <c r="C30" s="157" t="s">
        <v>134</v>
      </c>
      <c r="D30" s="157" t="s">
        <v>134</v>
      </c>
      <c r="E30" s="324">
        <v>12500</v>
      </c>
      <c r="F30" s="411"/>
      <c r="G30" s="406" t="s">
        <v>134</v>
      </c>
      <c r="H30" s="157" t="s">
        <v>134</v>
      </c>
      <c r="I30" s="324">
        <f t="shared" ref="I30" si="5">E30</f>
        <v>12500</v>
      </c>
      <c r="J30" s="324" t="s">
        <v>134</v>
      </c>
    </row>
    <row r="31" spans="1:10" x14ac:dyDescent="0.3">
      <c r="A31" s="71" t="s">
        <v>284</v>
      </c>
      <c r="B31" s="144" t="s">
        <v>134</v>
      </c>
      <c r="C31" s="157" t="s">
        <v>134</v>
      </c>
      <c r="D31" s="157" t="s">
        <v>134</v>
      </c>
      <c r="E31" s="324">
        <v>-15034</v>
      </c>
      <c r="F31" s="411" t="s">
        <v>134</v>
      </c>
      <c r="G31" s="406" t="s">
        <v>134</v>
      </c>
      <c r="H31" s="157" t="s">
        <v>134</v>
      </c>
      <c r="I31" s="324">
        <f t="shared" ref="I31:I36" si="6">E31</f>
        <v>-15034</v>
      </c>
      <c r="J31" s="324" t="s">
        <v>134</v>
      </c>
    </row>
    <row r="32" spans="1:10" x14ac:dyDescent="0.3">
      <c r="A32" s="71" t="s">
        <v>285</v>
      </c>
      <c r="B32" s="144" t="s">
        <v>134</v>
      </c>
      <c r="C32" s="157" t="s">
        <v>134</v>
      </c>
      <c r="D32" s="157" t="s">
        <v>134</v>
      </c>
      <c r="E32" s="324">
        <v>-142</v>
      </c>
      <c r="F32" s="411">
        <v>-710</v>
      </c>
      <c r="G32" s="406" t="s">
        <v>134</v>
      </c>
      <c r="H32" s="157" t="s">
        <v>134</v>
      </c>
      <c r="I32" s="324">
        <f t="shared" si="6"/>
        <v>-142</v>
      </c>
      <c r="J32" s="324">
        <f>F32-E32</f>
        <v>-568</v>
      </c>
    </row>
    <row r="33" spans="1:10" x14ac:dyDescent="0.3">
      <c r="A33" s="71" t="s">
        <v>286</v>
      </c>
      <c r="B33" s="144" t="s">
        <v>134</v>
      </c>
      <c r="C33" s="157" t="s">
        <v>134</v>
      </c>
      <c r="D33" s="157" t="s">
        <v>134</v>
      </c>
      <c r="E33" s="324">
        <v>-1924</v>
      </c>
      <c r="F33" s="411" t="s">
        <v>134</v>
      </c>
      <c r="G33" s="406" t="s">
        <v>134</v>
      </c>
      <c r="H33" s="157" t="s">
        <v>134</v>
      </c>
      <c r="I33" s="324">
        <f t="shared" si="6"/>
        <v>-1924</v>
      </c>
      <c r="J33" s="324" t="s">
        <v>134</v>
      </c>
    </row>
    <row r="34" spans="1:10" x14ac:dyDescent="0.3">
      <c r="A34" s="71" t="s">
        <v>287</v>
      </c>
      <c r="B34" s="144" t="s">
        <v>134</v>
      </c>
      <c r="C34" s="157" t="s">
        <v>134</v>
      </c>
      <c r="D34" s="157" t="s">
        <v>134</v>
      </c>
      <c r="E34" s="324">
        <v>-9100</v>
      </c>
      <c r="F34" s="411">
        <f>E34-9659</f>
        <v>-18759</v>
      </c>
      <c r="G34" s="406" t="s">
        <v>134</v>
      </c>
      <c r="H34" s="157" t="s">
        <v>134</v>
      </c>
      <c r="I34" s="324">
        <f t="shared" si="6"/>
        <v>-9100</v>
      </c>
      <c r="J34" s="324">
        <f t="shared" ref="J34:J35" si="7">F34-E34</f>
        <v>-9659</v>
      </c>
    </row>
    <row r="35" spans="1:10" x14ac:dyDescent="0.3">
      <c r="A35" s="71" t="s">
        <v>288</v>
      </c>
      <c r="B35" s="144" t="s">
        <v>134</v>
      </c>
      <c r="C35" s="157" t="s">
        <v>134</v>
      </c>
      <c r="D35" s="157" t="s">
        <v>134</v>
      </c>
      <c r="E35" s="324">
        <v>-1704.6775277467359</v>
      </c>
      <c r="F35" s="411">
        <v>-31705</v>
      </c>
      <c r="G35" s="406" t="s">
        <v>134</v>
      </c>
      <c r="H35" s="157" t="s">
        <v>134</v>
      </c>
      <c r="I35" s="324">
        <f t="shared" si="6"/>
        <v>-1704.6775277467359</v>
      </c>
      <c r="J35" s="324">
        <f t="shared" si="7"/>
        <v>-30000.322472253265</v>
      </c>
    </row>
    <row r="36" spans="1:10" x14ac:dyDescent="0.3">
      <c r="A36" s="71" t="s">
        <v>289</v>
      </c>
      <c r="B36" s="144" t="s">
        <v>134</v>
      </c>
      <c r="C36" s="157" t="s">
        <v>134</v>
      </c>
      <c r="D36" s="157" t="s">
        <v>134</v>
      </c>
      <c r="E36" s="324">
        <v>19200</v>
      </c>
      <c r="F36" s="411">
        <f>E36+47000</f>
        <v>66200</v>
      </c>
      <c r="G36" s="406" t="s">
        <v>134</v>
      </c>
      <c r="H36" s="157" t="s">
        <v>134</v>
      </c>
      <c r="I36" s="324">
        <f t="shared" si="6"/>
        <v>19200</v>
      </c>
      <c r="J36" s="324">
        <f>F36-E36</f>
        <v>47000</v>
      </c>
    </row>
    <row r="37" spans="1:10" x14ac:dyDescent="0.3">
      <c r="A37" s="323" t="s">
        <v>290</v>
      </c>
      <c r="B37" s="144" t="s">
        <v>134</v>
      </c>
      <c r="C37" s="157" t="s">
        <v>134</v>
      </c>
      <c r="D37" s="157" t="s">
        <v>134</v>
      </c>
      <c r="E37" s="324">
        <v>-2578.7970810000002</v>
      </c>
      <c r="F37" s="324" t="s">
        <v>134</v>
      </c>
      <c r="G37" s="406" t="s">
        <v>134</v>
      </c>
      <c r="H37" s="157" t="s">
        <v>134</v>
      </c>
      <c r="I37" s="324">
        <f>E37</f>
        <v>-2578.7970810000002</v>
      </c>
      <c r="J37" s="324" t="s">
        <v>134</v>
      </c>
    </row>
    <row r="38" spans="1:10" x14ac:dyDescent="0.3">
      <c r="A38" s="323" t="s">
        <v>291</v>
      </c>
      <c r="B38" s="144" t="s">
        <v>134</v>
      </c>
      <c r="C38" s="157" t="s">
        <v>134</v>
      </c>
      <c r="D38" s="157" t="s">
        <v>134</v>
      </c>
      <c r="E38" s="324">
        <v>-1365.89107343655</v>
      </c>
      <c r="F38" s="324" t="s">
        <v>134</v>
      </c>
      <c r="G38" s="406" t="s">
        <v>134</v>
      </c>
      <c r="H38" s="157" t="s">
        <v>134</v>
      </c>
      <c r="I38" s="324">
        <f t="shared" ref="I38:I40" si="8">E38</f>
        <v>-1365.89107343655</v>
      </c>
      <c r="J38" s="324" t="s">
        <v>134</v>
      </c>
    </row>
    <row r="39" spans="1:10" x14ac:dyDescent="0.3">
      <c r="A39" s="323" t="s">
        <v>292</v>
      </c>
      <c r="B39" s="144" t="s">
        <v>134</v>
      </c>
      <c r="C39" s="157" t="s">
        <v>134</v>
      </c>
      <c r="D39" s="157" t="s">
        <v>134</v>
      </c>
      <c r="E39" s="324">
        <v>-2863</v>
      </c>
      <c r="F39" s="324" t="s">
        <v>134</v>
      </c>
      <c r="G39" s="406" t="s">
        <v>134</v>
      </c>
      <c r="H39" s="157" t="s">
        <v>134</v>
      </c>
      <c r="I39" s="324">
        <f t="shared" si="8"/>
        <v>-2863</v>
      </c>
      <c r="J39" s="324" t="s">
        <v>134</v>
      </c>
    </row>
    <row r="40" spans="1:10" x14ac:dyDescent="0.3">
      <c r="A40" s="325" t="s">
        <v>293</v>
      </c>
      <c r="B40" s="144" t="s">
        <v>134</v>
      </c>
      <c r="C40" s="157" t="s">
        <v>134</v>
      </c>
      <c r="D40" s="157" t="s">
        <v>134</v>
      </c>
      <c r="E40" s="324">
        <v>-20215.159969999702</v>
      </c>
      <c r="F40" s="324" t="s">
        <v>134</v>
      </c>
      <c r="G40" s="406" t="s">
        <v>134</v>
      </c>
      <c r="H40" s="157" t="s">
        <v>134</v>
      </c>
      <c r="I40" s="324">
        <f t="shared" si="8"/>
        <v>-20215.159969999702</v>
      </c>
      <c r="J40" s="324" t="s">
        <v>134</v>
      </c>
    </row>
    <row r="41" spans="1:10" x14ac:dyDescent="0.3">
      <c r="A41" s="325" t="s">
        <v>351</v>
      </c>
      <c r="B41" s="410" t="s">
        <v>134</v>
      </c>
      <c r="C41" s="410" t="s">
        <v>134</v>
      </c>
      <c r="D41" s="410" t="s">
        <v>134</v>
      </c>
      <c r="E41" s="410" t="s">
        <v>134</v>
      </c>
      <c r="F41" s="411">
        <v>-5300.1589999999997</v>
      </c>
      <c r="G41" s="406" t="s">
        <v>134</v>
      </c>
      <c r="H41" s="157" t="s">
        <v>134</v>
      </c>
      <c r="I41" s="324" t="s">
        <v>134</v>
      </c>
      <c r="J41" s="324">
        <f>F41</f>
        <v>-5300.1589999999997</v>
      </c>
    </row>
    <row r="42" spans="1:10" x14ac:dyDescent="0.3">
      <c r="A42" s="325" t="s">
        <v>352</v>
      </c>
      <c r="B42" s="410" t="s">
        <v>134</v>
      </c>
      <c r="C42" s="410" t="s">
        <v>134</v>
      </c>
      <c r="D42" s="410" t="s">
        <v>134</v>
      </c>
      <c r="E42" s="410" t="s">
        <v>134</v>
      </c>
      <c r="F42" s="411">
        <v>3600</v>
      </c>
      <c r="G42" s="406" t="s">
        <v>134</v>
      </c>
      <c r="H42" s="157" t="s">
        <v>134</v>
      </c>
      <c r="I42" s="324" t="s">
        <v>134</v>
      </c>
      <c r="J42" s="324">
        <f t="shared" ref="J42:J54" si="9">F42</f>
        <v>3600</v>
      </c>
    </row>
    <row r="43" spans="1:10" x14ac:dyDescent="0.3">
      <c r="A43" s="325" t="s">
        <v>353</v>
      </c>
      <c r="B43" s="410" t="s">
        <v>134</v>
      </c>
      <c r="C43" s="410" t="s">
        <v>134</v>
      </c>
      <c r="D43" s="410" t="s">
        <v>134</v>
      </c>
      <c r="E43" s="410" t="s">
        <v>134</v>
      </c>
      <c r="F43" s="411">
        <v>65189.971519999992</v>
      </c>
      <c r="G43" s="406" t="s">
        <v>134</v>
      </c>
      <c r="H43" s="157" t="s">
        <v>134</v>
      </c>
      <c r="I43" s="324" t="s">
        <v>134</v>
      </c>
      <c r="J43" s="324">
        <f t="shared" si="9"/>
        <v>65189.971519999992</v>
      </c>
    </row>
    <row r="44" spans="1:10" x14ac:dyDescent="0.3">
      <c r="A44" s="325" t="s">
        <v>354</v>
      </c>
      <c r="B44" s="410" t="s">
        <v>134</v>
      </c>
      <c r="C44" s="410" t="s">
        <v>134</v>
      </c>
      <c r="D44" s="410" t="s">
        <v>134</v>
      </c>
      <c r="E44" s="410" t="s">
        <v>134</v>
      </c>
      <c r="F44" s="411">
        <v>85000</v>
      </c>
      <c r="G44" s="406" t="s">
        <v>134</v>
      </c>
      <c r="H44" s="157" t="s">
        <v>134</v>
      </c>
      <c r="I44" s="324" t="s">
        <v>134</v>
      </c>
      <c r="J44" s="324">
        <f t="shared" si="9"/>
        <v>85000</v>
      </c>
    </row>
    <row r="45" spans="1:10" x14ac:dyDescent="0.3">
      <c r="A45" s="325" t="s">
        <v>355</v>
      </c>
      <c r="B45" s="410" t="s">
        <v>134</v>
      </c>
      <c r="C45" s="410" t="s">
        <v>134</v>
      </c>
      <c r="D45" s="410" t="s">
        <v>134</v>
      </c>
      <c r="E45" s="410" t="s">
        <v>134</v>
      </c>
      <c r="F45" s="411">
        <v>-85000</v>
      </c>
      <c r="G45" s="406" t="s">
        <v>134</v>
      </c>
      <c r="H45" s="157" t="s">
        <v>134</v>
      </c>
      <c r="I45" s="324" t="s">
        <v>134</v>
      </c>
      <c r="J45" s="324">
        <f t="shared" si="9"/>
        <v>-85000</v>
      </c>
    </row>
    <row r="46" spans="1:10" x14ac:dyDescent="0.3">
      <c r="A46" s="325" t="s">
        <v>356</v>
      </c>
      <c r="B46" s="410" t="s">
        <v>134</v>
      </c>
      <c r="C46" s="410" t="s">
        <v>134</v>
      </c>
      <c r="D46" s="410" t="s">
        <v>134</v>
      </c>
      <c r="E46" s="410" t="s">
        <v>134</v>
      </c>
      <c r="F46" s="411">
        <v>3682.8999999999996</v>
      </c>
      <c r="G46" s="406" t="s">
        <v>134</v>
      </c>
      <c r="H46" s="157" t="s">
        <v>134</v>
      </c>
      <c r="I46" s="324" t="s">
        <v>134</v>
      </c>
      <c r="J46" s="324">
        <f t="shared" si="9"/>
        <v>3682.8999999999996</v>
      </c>
    </row>
    <row r="47" spans="1:10" x14ac:dyDescent="0.3">
      <c r="A47" s="325" t="s">
        <v>357</v>
      </c>
      <c r="B47" s="410" t="s">
        <v>134</v>
      </c>
      <c r="C47" s="410" t="s">
        <v>134</v>
      </c>
      <c r="D47" s="410" t="s">
        <v>134</v>
      </c>
      <c r="E47" s="410" t="s">
        <v>134</v>
      </c>
      <c r="F47" s="411">
        <v>-3650</v>
      </c>
      <c r="G47" s="406" t="s">
        <v>134</v>
      </c>
      <c r="H47" s="157" t="s">
        <v>134</v>
      </c>
      <c r="I47" s="324" t="s">
        <v>134</v>
      </c>
      <c r="J47" s="324">
        <f t="shared" si="9"/>
        <v>-3650</v>
      </c>
    </row>
    <row r="48" spans="1:10" x14ac:dyDescent="0.3">
      <c r="A48" s="325" t="s">
        <v>358</v>
      </c>
      <c r="B48" s="410" t="s">
        <v>134</v>
      </c>
      <c r="C48" s="410" t="s">
        <v>134</v>
      </c>
      <c r="D48" s="410" t="s">
        <v>134</v>
      </c>
      <c r="E48" s="410" t="s">
        <v>134</v>
      </c>
      <c r="F48" s="411">
        <v>-24256</v>
      </c>
      <c r="G48" s="406" t="s">
        <v>134</v>
      </c>
      <c r="H48" s="157" t="s">
        <v>134</v>
      </c>
      <c r="I48" s="324" t="s">
        <v>134</v>
      </c>
      <c r="J48" s="324">
        <f t="shared" si="9"/>
        <v>-24256</v>
      </c>
    </row>
    <row r="49" spans="1:10" x14ac:dyDescent="0.3">
      <c r="A49" s="325" t="s">
        <v>359</v>
      </c>
      <c r="B49" s="410" t="s">
        <v>134</v>
      </c>
      <c r="C49" s="410" t="s">
        <v>134</v>
      </c>
      <c r="D49" s="410" t="s">
        <v>134</v>
      </c>
      <c r="E49" s="410" t="s">
        <v>134</v>
      </c>
      <c r="F49" s="411">
        <v>-31000</v>
      </c>
      <c r="G49" s="406" t="s">
        <v>134</v>
      </c>
      <c r="H49" s="157" t="s">
        <v>134</v>
      </c>
      <c r="I49" s="324" t="s">
        <v>134</v>
      </c>
      <c r="J49" s="324">
        <f t="shared" si="9"/>
        <v>-31000</v>
      </c>
    </row>
    <row r="50" spans="1:10" x14ac:dyDescent="0.3">
      <c r="A50" s="325" t="s">
        <v>360</v>
      </c>
      <c r="B50" s="410" t="s">
        <v>134</v>
      </c>
      <c r="C50" s="410" t="s">
        <v>134</v>
      </c>
      <c r="D50" s="410" t="s">
        <v>134</v>
      </c>
      <c r="E50" s="410" t="s">
        <v>134</v>
      </c>
      <c r="F50" s="411">
        <v>-15742</v>
      </c>
      <c r="G50" s="406" t="s">
        <v>134</v>
      </c>
      <c r="H50" s="157" t="s">
        <v>134</v>
      </c>
      <c r="I50" s="324" t="s">
        <v>134</v>
      </c>
      <c r="J50" s="324">
        <f t="shared" si="9"/>
        <v>-15742</v>
      </c>
    </row>
    <row r="51" spans="1:10" x14ac:dyDescent="0.3">
      <c r="A51" s="325" t="s">
        <v>361</v>
      </c>
      <c r="B51" s="410" t="s">
        <v>134</v>
      </c>
      <c r="C51" s="410" t="s">
        <v>134</v>
      </c>
      <c r="D51" s="410" t="s">
        <v>134</v>
      </c>
      <c r="E51" s="410" t="s">
        <v>134</v>
      </c>
      <c r="F51" s="411">
        <v>-2100</v>
      </c>
      <c r="G51" s="406" t="s">
        <v>134</v>
      </c>
      <c r="H51" s="157" t="s">
        <v>134</v>
      </c>
      <c r="I51" s="324" t="s">
        <v>134</v>
      </c>
      <c r="J51" s="324">
        <f t="shared" si="9"/>
        <v>-2100</v>
      </c>
    </row>
    <row r="52" spans="1:10" x14ac:dyDescent="0.3">
      <c r="A52" s="325" t="s">
        <v>362</v>
      </c>
      <c r="B52" s="410" t="s">
        <v>134</v>
      </c>
      <c r="C52" s="410" t="s">
        <v>134</v>
      </c>
      <c r="D52" s="410" t="s">
        <v>134</v>
      </c>
      <c r="E52" s="410" t="s">
        <v>134</v>
      </c>
      <c r="F52" s="411">
        <v>-6775</v>
      </c>
      <c r="G52" s="406" t="s">
        <v>134</v>
      </c>
      <c r="H52" s="157" t="s">
        <v>134</v>
      </c>
      <c r="I52" s="324" t="s">
        <v>134</v>
      </c>
      <c r="J52" s="324">
        <f t="shared" si="9"/>
        <v>-6775</v>
      </c>
    </row>
    <row r="53" spans="1:10" x14ac:dyDescent="0.3">
      <c r="A53" s="325" t="s">
        <v>363</v>
      </c>
      <c r="B53" s="410" t="s">
        <v>134</v>
      </c>
      <c r="C53" s="410" t="s">
        <v>134</v>
      </c>
      <c r="D53" s="410" t="s">
        <v>134</v>
      </c>
      <c r="E53" s="410" t="s">
        <v>134</v>
      </c>
      <c r="F53" s="411">
        <v>-10000</v>
      </c>
      <c r="G53" s="406" t="s">
        <v>134</v>
      </c>
      <c r="H53" s="157" t="s">
        <v>134</v>
      </c>
      <c r="I53" s="324" t="s">
        <v>134</v>
      </c>
      <c r="J53" s="324">
        <f t="shared" si="9"/>
        <v>-10000</v>
      </c>
    </row>
    <row r="54" spans="1:10" x14ac:dyDescent="0.3">
      <c r="A54" s="325" t="s">
        <v>364</v>
      </c>
      <c r="B54" s="410" t="s">
        <v>134</v>
      </c>
      <c r="C54" s="410" t="s">
        <v>134</v>
      </c>
      <c r="D54" s="410" t="s">
        <v>134</v>
      </c>
      <c r="E54" s="410" t="s">
        <v>134</v>
      </c>
      <c r="F54" s="411">
        <v>-17390.888373197988</v>
      </c>
      <c r="G54" s="406" t="s">
        <v>134</v>
      </c>
      <c r="H54" s="157" t="s">
        <v>134</v>
      </c>
      <c r="I54" s="324" t="s">
        <v>134</v>
      </c>
      <c r="J54" s="324">
        <f t="shared" si="9"/>
        <v>-17390.888373197988</v>
      </c>
    </row>
    <row r="55" spans="1:10" x14ac:dyDescent="0.3">
      <c r="A55" s="325"/>
      <c r="B55" s="144"/>
      <c r="C55" s="157"/>
      <c r="D55" s="157"/>
      <c r="E55" s="324"/>
      <c r="F55" s="324"/>
      <c r="G55" s="406"/>
      <c r="H55" s="157"/>
      <c r="I55" s="324"/>
      <c r="J55" s="324"/>
    </row>
    <row r="56" spans="1:10" x14ac:dyDescent="0.3">
      <c r="A56" s="325"/>
      <c r="B56" s="144"/>
      <c r="C56" s="157"/>
      <c r="D56" s="157"/>
      <c r="E56" s="324"/>
      <c r="F56" s="324"/>
      <c r="G56" s="406"/>
      <c r="H56" s="157"/>
      <c r="I56" s="324"/>
      <c r="J56" s="324"/>
    </row>
    <row r="57" spans="1:10" x14ac:dyDescent="0.3">
      <c r="A57" s="319" t="s">
        <v>196</v>
      </c>
      <c r="B57" s="320"/>
      <c r="C57" s="321"/>
      <c r="D57" s="320"/>
      <c r="E57" s="320"/>
      <c r="F57" s="320"/>
      <c r="G57" s="407">
        <f>SUM(G63,G58:G59)</f>
        <v>58945.827119999798</v>
      </c>
      <c r="H57" s="322">
        <f>SUM(H63,H58:H59)</f>
        <v>20048.041510000126</v>
      </c>
      <c r="I57" s="322">
        <f>SUM(I63,I58:I59)</f>
        <v>-83311.133039999753</v>
      </c>
      <c r="J57" s="322">
        <f>SUM(J63,J58:J59)</f>
        <v>32033.070549999829</v>
      </c>
    </row>
    <row r="58" spans="1:10" x14ac:dyDescent="0.3">
      <c r="A58" s="19" t="s">
        <v>197</v>
      </c>
      <c r="B58" s="155">
        <v>170856</v>
      </c>
      <c r="C58" s="125">
        <v>180635</v>
      </c>
      <c r="D58" s="284">
        <v>189236</v>
      </c>
      <c r="E58" s="284">
        <v>188240</v>
      </c>
      <c r="F58" s="284">
        <v>218589</v>
      </c>
      <c r="G58" s="318">
        <f>C58-B58</f>
        <v>9779</v>
      </c>
      <c r="H58" s="155">
        <f>D58-C58</f>
        <v>8601</v>
      </c>
      <c r="I58" s="155">
        <f>E58-D58</f>
        <v>-996</v>
      </c>
      <c r="J58" s="155">
        <f>F58-E58</f>
        <v>30349</v>
      </c>
    </row>
    <row r="59" spans="1:10" x14ac:dyDescent="0.3">
      <c r="A59" s="19" t="s">
        <v>198</v>
      </c>
      <c r="B59" s="23">
        <f t="shared" ref="B59:F59" si="10">SUM(B60:B62)</f>
        <v>1557167.6090299999</v>
      </c>
      <c r="C59" s="158">
        <f t="shared" si="10"/>
        <v>1606334.4361499997</v>
      </c>
      <c r="D59" s="283">
        <f t="shared" si="10"/>
        <v>1617781.4776599999</v>
      </c>
      <c r="E59" s="283">
        <f t="shared" si="10"/>
        <v>1535466.3446200001</v>
      </c>
      <c r="F59" s="283">
        <f t="shared" si="10"/>
        <v>1537150.4151699999</v>
      </c>
      <c r="G59" s="318">
        <f t="shared" ref="G59:G63" si="11">C59-B59</f>
        <v>49166.827119999798</v>
      </c>
      <c r="H59" s="155">
        <f t="shared" ref="H59:H63" si="12">D59-C59</f>
        <v>11447.041510000126</v>
      </c>
      <c r="I59" s="155">
        <f t="shared" ref="I59:J63" si="13">E59-D59</f>
        <v>-82315.133039999753</v>
      </c>
      <c r="J59" s="155">
        <f t="shared" si="13"/>
        <v>1684.0705499998294</v>
      </c>
    </row>
    <row r="60" spans="1:10" x14ac:dyDescent="0.3">
      <c r="A60" s="19" t="s">
        <v>199</v>
      </c>
      <c r="B60" s="155">
        <v>1348864.3451700001</v>
      </c>
      <c r="C60" s="125">
        <v>1392100.0052299998</v>
      </c>
      <c r="D60" s="284">
        <v>1299279.0002199998</v>
      </c>
      <c r="E60" s="284">
        <v>1188977.44099</v>
      </c>
      <c r="F60" s="284">
        <v>1202780.9771799999</v>
      </c>
      <c r="G60" s="318">
        <f t="shared" si="11"/>
        <v>43235.660059999675</v>
      </c>
      <c r="H60" s="155">
        <f t="shared" si="12"/>
        <v>-92821.005009999964</v>
      </c>
      <c r="I60" s="155">
        <f t="shared" si="13"/>
        <v>-110301.55922999978</v>
      </c>
      <c r="J60" s="155">
        <f t="shared" si="13"/>
        <v>13803.536189999897</v>
      </c>
    </row>
    <row r="61" spans="1:10" x14ac:dyDescent="0.3">
      <c r="A61" s="19" t="s">
        <v>200</v>
      </c>
      <c r="B61" s="155">
        <v>208303.26385999986</v>
      </c>
      <c r="C61" s="125">
        <v>214234.43091999998</v>
      </c>
      <c r="D61" s="284">
        <v>224789.35919000002</v>
      </c>
      <c r="E61" s="284">
        <v>256365.67022999999</v>
      </c>
      <c r="F61" s="284">
        <v>258020.01699</v>
      </c>
      <c r="G61" s="318">
        <f t="shared" si="11"/>
        <v>5931.1670600001235</v>
      </c>
      <c r="H61" s="155">
        <f t="shared" si="12"/>
        <v>10554.928270000033</v>
      </c>
      <c r="I61" s="155">
        <f t="shared" si="13"/>
        <v>31576.311039999971</v>
      </c>
      <c r="J61" s="155">
        <f t="shared" si="13"/>
        <v>1654.3467600000149</v>
      </c>
    </row>
    <row r="62" spans="1:10" x14ac:dyDescent="0.3">
      <c r="A62" s="19" t="s">
        <v>201</v>
      </c>
      <c r="B62" s="145">
        <v>0</v>
      </c>
      <c r="C62" s="156">
        <v>0</v>
      </c>
      <c r="D62" s="284">
        <v>93713.11825</v>
      </c>
      <c r="E62" s="284">
        <v>90123.233399999997</v>
      </c>
      <c r="F62" s="284">
        <v>76349.421000000002</v>
      </c>
      <c r="G62" s="318">
        <f t="shared" si="11"/>
        <v>0</v>
      </c>
      <c r="H62" s="155">
        <f t="shared" si="12"/>
        <v>93713.11825</v>
      </c>
      <c r="I62" s="155">
        <f t="shared" si="13"/>
        <v>-3589.8848500000022</v>
      </c>
      <c r="J62" s="155">
        <f t="shared" si="13"/>
        <v>-13773.812399999995</v>
      </c>
    </row>
    <row r="63" spans="1:10" x14ac:dyDescent="0.3">
      <c r="A63" s="19" t="s">
        <v>202</v>
      </c>
      <c r="B63" s="155">
        <v>0</v>
      </c>
      <c r="C63" s="125">
        <v>0</v>
      </c>
      <c r="D63" s="284">
        <v>0</v>
      </c>
      <c r="E63" s="284">
        <v>0</v>
      </c>
      <c r="F63" s="284">
        <v>0</v>
      </c>
      <c r="G63" s="318">
        <f t="shared" si="11"/>
        <v>0</v>
      </c>
      <c r="H63" s="155">
        <f t="shared" si="12"/>
        <v>0</v>
      </c>
      <c r="I63" s="155">
        <f t="shared" si="13"/>
        <v>0</v>
      </c>
      <c r="J63" s="155">
        <f t="shared" si="13"/>
        <v>0</v>
      </c>
    </row>
    <row r="64" spans="1:10" x14ac:dyDescent="0.3">
      <c r="A64" s="72" t="s">
        <v>203</v>
      </c>
      <c r="B64" s="121"/>
      <c r="C64" s="159"/>
      <c r="D64" s="121"/>
      <c r="E64" s="121"/>
      <c r="F64" s="121"/>
      <c r="G64" s="408">
        <f>G57+G4</f>
        <v>-121436.70337000021</v>
      </c>
      <c r="H64" s="164">
        <f>H57+H4</f>
        <v>155247.50298154436</v>
      </c>
      <c r="I64" s="164">
        <f>I57+I4</f>
        <v>-198115.17487571214</v>
      </c>
      <c r="J64" s="164">
        <f>J57+J4</f>
        <v>-41106.048555255344</v>
      </c>
    </row>
    <row r="65" spans="1:10" x14ac:dyDescent="0.3">
      <c r="A65" s="160" t="s">
        <v>204</v>
      </c>
      <c r="B65" s="161">
        <f>B6</f>
        <v>15994</v>
      </c>
      <c r="C65" s="162">
        <f>C6</f>
        <v>28544</v>
      </c>
      <c r="D65" s="161">
        <f>D27</f>
        <v>-28109.9375</v>
      </c>
      <c r="E65" s="161">
        <f>E27</f>
        <v>-60293.058823529398</v>
      </c>
      <c r="F65" s="161">
        <f>F27</f>
        <v>-101184.33333333333</v>
      </c>
      <c r="G65" s="409">
        <f>G6</f>
        <v>12550</v>
      </c>
      <c r="H65" s="161">
        <f>H27</f>
        <v>-28109.9375</v>
      </c>
      <c r="I65" s="161">
        <f>I27</f>
        <v>-32183.121323529398</v>
      </c>
      <c r="J65" s="161">
        <f>J27</f>
        <v>-40891.27450980393</v>
      </c>
    </row>
    <row r="66" spans="1:10" ht="15" customHeight="1" x14ac:dyDescent="0.3">
      <c r="A66" s="68" t="s">
        <v>205</v>
      </c>
      <c r="B66" s="68"/>
      <c r="C66" s="68"/>
      <c r="D66" s="68"/>
      <c r="E66" s="68"/>
      <c r="F66" s="68"/>
      <c r="G66" s="588" t="s">
        <v>147</v>
      </c>
      <c r="H66" s="588"/>
      <c r="I66" s="588"/>
      <c r="J66" s="588"/>
    </row>
    <row r="67" spans="1:10" ht="15" customHeight="1" x14ac:dyDescent="0.3">
      <c r="A67" s="68" t="s">
        <v>206</v>
      </c>
      <c r="B67" s="68"/>
      <c r="C67" s="68"/>
      <c r="D67" s="68"/>
      <c r="E67" s="68"/>
      <c r="F67" s="68"/>
      <c r="G67" s="68"/>
      <c r="H67" s="68"/>
      <c r="I67" s="68"/>
      <c r="J67" s="68"/>
    </row>
  </sheetData>
  <mergeCells count="4">
    <mergeCell ref="A1:I1"/>
    <mergeCell ref="G66:J66"/>
    <mergeCell ref="G2:J2"/>
    <mergeCell ref="B2:F2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árok13"/>
  <dimension ref="A1:I76"/>
  <sheetViews>
    <sheetView showGridLines="0" workbookViewId="0">
      <selection sqref="A1:E1"/>
    </sheetView>
  </sheetViews>
  <sheetFormatPr defaultRowHeight="14.4" x14ac:dyDescent="0.3"/>
  <cols>
    <col min="1" max="1" width="37.33203125" customWidth="1"/>
    <col min="8" max="8" width="10.33203125" customWidth="1"/>
  </cols>
  <sheetData>
    <row r="1" spans="1:9" x14ac:dyDescent="0.3">
      <c r="A1" s="520" t="s">
        <v>325</v>
      </c>
      <c r="B1" s="520"/>
      <c r="C1" s="520"/>
      <c r="D1" s="520"/>
      <c r="E1" s="520"/>
    </row>
    <row r="2" spans="1:9" x14ac:dyDescent="0.3">
      <c r="A2" s="385"/>
      <c r="B2" s="345">
        <v>2016</v>
      </c>
      <c r="C2" s="345">
        <v>2017</v>
      </c>
      <c r="D2" s="345">
        <v>2018</v>
      </c>
      <c r="E2" s="345">
        <v>2019</v>
      </c>
      <c r="F2" s="351">
        <v>2016</v>
      </c>
      <c r="G2" s="351">
        <v>2017</v>
      </c>
      <c r="H2" s="351">
        <v>2018</v>
      </c>
      <c r="I2" s="351">
        <v>2019</v>
      </c>
    </row>
    <row r="3" spans="1:9" x14ac:dyDescent="0.3">
      <c r="A3" s="126" t="s">
        <v>326</v>
      </c>
      <c r="B3" s="501">
        <f>B4-B5-B6-B7</f>
        <v>91.966405754806715</v>
      </c>
      <c r="C3" s="501">
        <f t="shared" ref="C3:E3" si="0">C4-C5-C6-C7</f>
        <v>185.00430694726282</v>
      </c>
      <c r="D3" s="501">
        <f t="shared" si="0"/>
        <v>139.69009268375922</v>
      </c>
      <c r="E3" s="501">
        <f t="shared" si="0"/>
        <v>-183.77447323520857</v>
      </c>
      <c r="F3" s="498">
        <f>F4-F5-F6-F7</f>
        <v>0.11346663017316982</v>
      </c>
      <c r="G3" s="419">
        <f t="shared" ref="G3:I3" si="1">G4-G5-G6-G7</f>
        <v>0.21885660960824727</v>
      </c>
      <c r="H3" s="419">
        <f t="shared" si="1"/>
        <v>0.15606872503227093</v>
      </c>
      <c r="I3" s="419">
        <f t="shared" si="1"/>
        <v>-0.19578552353290529</v>
      </c>
    </row>
    <row r="4" spans="1:9" x14ac:dyDescent="0.3">
      <c r="A4" s="93" t="s">
        <v>327</v>
      </c>
      <c r="B4" s="502">
        <f>H15</f>
        <v>-176.92901947711616</v>
      </c>
      <c r="C4" s="502">
        <f>H33</f>
        <v>606.13233041795081</v>
      </c>
      <c r="D4" s="502">
        <f>H49</f>
        <v>561.60355434003759</v>
      </c>
      <c r="E4" s="502">
        <f>H65</f>
        <v>29.182591639662633</v>
      </c>
      <c r="F4" s="499">
        <f>B4/F$9*100</f>
        <v>-0.21829209758871354</v>
      </c>
      <c r="G4" s="420">
        <f t="shared" ref="G4:I4" si="2">C4/G$9*100</f>
        <v>0.71704312725559116</v>
      </c>
      <c r="H4" s="420">
        <f t="shared" si="2"/>
        <v>0.62745144638043204</v>
      </c>
      <c r="I4" s="420">
        <f t="shared" si="2"/>
        <v>3.1089894486628307E-2</v>
      </c>
    </row>
    <row r="5" spans="1:9" x14ac:dyDescent="0.3">
      <c r="A5" s="93" t="s">
        <v>328</v>
      </c>
      <c r="B5" s="502">
        <f>H20</f>
        <v>35.860195922132633</v>
      </c>
      <c r="C5" s="502">
        <f>H37</f>
        <v>454.2502874009777</v>
      </c>
      <c r="D5" s="502">
        <f>H53</f>
        <v>484.73232988330471</v>
      </c>
      <c r="E5" s="502">
        <f>H70</f>
        <v>18.61371575644597</v>
      </c>
      <c r="F5" s="499">
        <f t="shared" ref="F5:F7" si="3">B5/F$9*100</f>
        <v>4.424371655321941E-2</v>
      </c>
      <c r="G5" s="420">
        <f t="shared" ref="G5:G7" si="4">C5/G$9*100</f>
        <v>0.53736953184819247</v>
      </c>
      <c r="H5" s="420">
        <f t="shared" ref="H5:H7" si="5">D5/H$9*100</f>
        <v>0.54156708792566344</v>
      </c>
      <c r="I5" s="420">
        <f t="shared" ref="I5:I7" si="6">E5/I$9*100</f>
        <v>1.9830262713386823E-2</v>
      </c>
    </row>
    <row r="6" spans="1:9" ht="24" x14ac:dyDescent="0.3">
      <c r="A6" s="93" t="s">
        <v>329</v>
      </c>
      <c r="B6" s="502">
        <f>H21</f>
        <v>-194.00999067639998</v>
      </c>
      <c r="C6" s="502">
        <f t="shared" ref="C6:C7" si="7">H38</f>
        <v>-85.085665271556081</v>
      </c>
      <c r="D6" s="502">
        <f t="shared" ref="D6:D7" si="8">H54</f>
        <v>31.297201552222987</v>
      </c>
      <c r="E6" s="502">
        <f t="shared" ref="E6:E7" si="9">H71</f>
        <v>-32.034656481901038</v>
      </c>
      <c r="F6" s="499">
        <f t="shared" si="3"/>
        <v>-0.23936631731232608</v>
      </c>
      <c r="G6" s="420">
        <f t="shared" si="4"/>
        <v>-0.10065473898887771</v>
      </c>
      <c r="H6" s="420">
        <f t="shared" si="5"/>
        <v>3.4966791484571325E-2</v>
      </c>
      <c r="I6" s="420">
        <f t="shared" si="6"/>
        <v>-3.4128363314520224E-2</v>
      </c>
    </row>
    <row r="7" spans="1:9" x14ac:dyDescent="0.3">
      <c r="A7" s="386" t="s">
        <v>330</v>
      </c>
      <c r="B7" s="299">
        <f>H22</f>
        <v>-110.74563047765554</v>
      </c>
      <c r="C7" s="299">
        <f t="shared" si="7"/>
        <v>51.963401341266376</v>
      </c>
      <c r="D7" s="299">
        <f t="shared" si="8"/>
        <v>-94.116069779249329</v>
      </c>
      <c r="E7" s="502">
        <f t="shared" si="9"/>
        <v>226.37800560032628</v>
      </c>
      <c r="F7" s="500">
        <f t="shared" si="3"/>
        <v>-0.13663612700277669</v>
      </c>
      <c r="G7" s="421">
        <f t="shared" si="4"/>
        <v>6.1471724788029147E-2</v>
      </c>
      <c r="H7" s="421">
        <f t="shared" si="5"/>
        <v>-0.10515115806207366</v>
      </c>
      <c r="I7" s="421">
        <f t="shared" si="6"/>
        <v>0.24117351862066699</v>
      </c>
    </row>
    <row r="8" spans="1:9" x14ac:dyDescent="0.3">
      <c r="A8" s="572" t="s">
        <v>81</v>
      </c>
      <c r="B8" s="572"/>
      <c r="C8" s="572"/>
      <c r="D8" s="572"/>
      <c r="E8" s="572"/>
      <c r="F8" s="572"/>
      <c r="G8" s="572"/>
      <c r="H8" s="572"/>
      <c r="I8" s="572"/>
    </row>
    <row r="9" spans="1:9" x14ac:dyDescent="0.3">
      <c r="A9" s="10" t="s">
        <v>365</v>
      </c>
      <c r="B9" s="428"/>
      <c r="C9" s="428"/>
      <c r="D9" s="428"/>
      <c r="E9" s="428"/>
      <c r="F9" s="410">
        <v>81051.5</v>
      </c>
      <c r="G9" s="410">
        <v>84532.2</v>
      </c>
      <c r="H9" s="410">
        <v>89505.5</v>
      </c>
      <c r="I9" s="410">
        <v>93865.2</v>
      </c>
    </row>
    <row r="11" spans="1:9" x14ac:dyDescent="0.3">
      <c r="A11" s="593" t="s">
        <v>331</v>
      </c>
      <c r="B11" s="593"/>
      <c r="C11" s="593"/>
      <c r="D11" s="593"/>
      <c r="E11" s="593"/>
      <c r="F11" s="593"/>
      <c r="G11" s="593"/>
      <c r="H11" s="593"/>
      <c r="I11" s="10"/>
    </row>
    <row r="12" spans="1:9" x14ac:dyDescent="0.3">
      <c r="A12" s="165"/>
      <c r="B12" s="527" t="s">
        <v>207</v>
      </c>
      <c r="C12" s="527"/>
      <c r="D12" s="527"/>
      <c r="E12" s="594" t="s">
        <v>393</v>
      </c>
      <c r="F12" s="591"/>
      <c r="G12" s="591"/>
      <c r="H12" s="595" t="s">
        <v>209</v>
      </c>
      <c r="I12" s="10"/>
    </row>
    <row r="13" spans="1:9" x14ac:dyDescent="0.3">
      <c r="A13" s="165"/>
      <c r="B13" s="242">
        <v>2015</v>
      </c>
      <c r="C13" s="242">
        <v>2016</v>
      </c>
      <c r="D13" s="242" t="s">
        <v>132</v>
      </c>
      <c r="E13" s="417">
        <v>2015</v>
      </c>
      <c r="F13" s="349">
        <v>2016</v>
      </c>
      <c r="G13" s="349" t="s">
        <v>132</v>
      </c>
      <c r="H13" s="595"/>
      <c r="I13" s="10"/>
    </row>
    <row r="14" spans="1:9" x14ac:dyDescent="0.3">
      <c r="A14" s="165"/>
      <c r="B14" s="351">
        <v>1</v>
      </c>
      <c r="C14" s="351">
        <v>2</v>
      </c>
      <c r="D14" s="352" t="s">
        <v>336</v>
      </c>
      <c r="E14" s="351">
        <v>4</v>
      </c>
      <c r="F14" s="351">
        <v>5</v>
      </c>
      <c r="G14" s="356" t="s">
        <v>337</v>
      </c>
      <c r="H14" s="350" t="s">
        <v>338</v>
      </c>
      <c r="I14" s="10"/>
    </row>
    <row r="15" spans="1:9" x14ac:dyDescent="0.3">
      <c r="A15" s="168" t="s">
        <v>210</v>
      </c>
      <c r="B15" s="23">
        <f t="shared" ref="B15:G15" si="10">SUM(B16:B19)</f>
        <v>22037.535000000003</v>
      </c>
      <c r="C15" s="23">
        <f t="shared" si="10"/>
        <v>22929.532999999999</v>
      </c>
      <c r="D15" s="163">
        <f t="shared" si="10"/>
        <v>891.99799999999811</v>
      </c>
      <c r="E15" s="23">
        <f t="shared" si="10"/>
        <v>22672.198869069161</v>
      </c>
      <c r="F15" s="23">
        <f t="shared" si="10"/>
        <v>23387.267849592045</v>
      </c>
      <c r="G15" s="163">
        <f t="shared" si="10"/>
        <v>715.06898052288193</v>
      </c>
      <c r="H15" s="23">
        <f t="shared" ref="H15" si="11">SUM(H16:H19)</f>
        <v>-176.92901947711616</v>
      </c>
      <c r="I15" s="10"/>
    </row>
    <row r="16" spans="1:9" x14ac:dyDescent="0.3">
      <c r="A16" s="169" t="s">
        <v>211</v>
      </c>
      <c r="B16" s="23">
        <v>22359.906000000003</v>
      </c>
      <c r="C16" s="23">
        <v>22995.236000000001</v>
      </c>
      <c r="D16" s="163">
        <f>C16-B16</f>
        <v>635.32999999999811</v>
      </c>
      <c r="E16" s="23">
        <v>22990.383869069163</v>
      </c>
      <c r="F16" s="23">
        <v>23712.509666072045</v>
      </c>
      <c r="G16" s="163">
        <f>F16-E16</f>
        <v>722.12579700288188</v>
      </c>
      <c r="H16" s="23">
        <f t="shared" ref="H16:H22" si="12">G16-D16</f>
        <v>86.795797002883774</v>
      </c>
      <c r="I16" s="10"/>
    </row>
    <row r="17" spans="1:9" x14ac:dyDescent="0.3">
      <c r="A17" s="169" t="s">
        <v>212</v>
      </c>
      <c r="B17" s="23">
        <v>0</v>
      </c>
      <c r="C17" s="23">
        <v>250</v>
      </c>
      <c r="D17" s="163">
        <f t="shared" ref="D17:D22" si="13">C17-B17</f>
        <v>250</v>
      </c>
      <c r="E17" s="23">
        <v>0</v>
      </c>
      <c r="F17" s="23">
        <v>0</v>
      </c>
      <c r="G17" s="163">
        <f t="shared" ref="G17:G22" si="14">F17-E17</f>
        <v>0</v>
      </c>
      <c r="H17" s="23">
        <f t="shared" si="12"/>
        <v>-250</v>
      </c>
      <c r="I17" s="10"/>
    </row>
    <row r="18" spans="1:9" x14ac:dyDescent="0.3">
      <c r="A18" s="169" t="s">
        <v>213</v>
      </c>
      <c r="B18" s="23">
        <v>-60.048999999999999</v>
      </c>
      <c r="C18" s="23">
        <v>-56.04</v>
      </c>
      <c r="D18" s="163">
        <f t="shared" si="13"/>
        <v>4.0090000000000003</v>
      </c>
      <c r="E18" s="23">
        <v>-56.948999999999998</v>
      </c>
      <c r="F18" s="23">
        <v>-61.631</v>
      </c>
      <c r="G18" s="163">
        <f t="shared" si="14"/>
        <v>-4.6820000000000022</v>
      </c>
      <c r="H18" s="23">
        <f t="shared" si="12"/>
        <v>-8.6910000000000025</v>
      </c>
      <c r="I18" s="10"/>
    </row>
    <row r="19" spans="1:9" x14ac:dyDescent="0.3">
      <c r="A19" s="169" t="s">
        <v>214</v>
      </c>
      <c r="B19" s="23">
        <v>-262.322</v>
      </c>
      <c r="C19" s="23">
        <v>-259.66300000000001</v>
      </c>
      <c r="D19" s="163">
        <f>C19-B19</f>
        <v>2.6589999999999918</v>
      </c>
      <c r="E19" s="23">
        <v>-261.23599999999999</v>
      </c>
      <c r="F19" s="23">
        <v>-263.61081647999993</v>
      </c>
      <c r="G19" s="163">
        <f>F19-E19</f>
        <v>-2.3748164799999358</v>
      </c>
      <c r="H19" s="23">
        <f>G19-D19</f>
        <v>-5.0338164799999277</v>
      </c>
      <c r="I19" s="10"/>
    </row>
    <row r="20" spans="1:9" x14ac:dyDescent="0.3">
      <c r="A20" s="168" t="s">
        <v>215</v>
      </c>
      <c r="B20" s="23">
        <v>-17.461650485824251</v>
      </c>
      <c r="C20" s="23">
        <v>61.652677802555615</v>
      </c>
      <c r="D20" s="163">
        <f t="shared" si="13"/>
        <v>79.114328288379866</v>
      </c>
      <c r="E20" s="286">
        <v>-212.04509895660459</v>
      </c>
      <c r="F20" s="286">
        <v>-97.070574746092092</v>
      </c>
      <c r="G20" s="163">
        <f t="shared" si="14"/>
        <v>114.9745242105125</v>
      </c>
      <c r="H20" s="23">
        <f t="shared" si="12"/>
        <v>35.860195922132633</v>
      </c>
      <c r="I20" s="10"/>
    </row>
    <row r="21" spans="1:9" x14ac:dyDescent="0.3">
      <c r="A21" s="168" t="s">
        <v>216</v>
      </c>
      <c r="B21" s="286">
        <v>591.32920033227197</v>
      </c>
      <c r="C21" s="286">
        <v>306.75619100867198</v>
      </c>
      <c r="D21" s="163">
        <f t="shared" si="13"/>
        <v>-284.57300932359999</v>
      </c>
      <c r="E21" s="286">
        <v>747.904</v>
      </c>
      <c r="F21" s="286">
        <v>269.32100000000003</v>
      </c>
      <c r="G21" s="163">
        <f t="shared" si="14"/>
        <v>-478.58299999999997</v>
      </c>
      <c r="H21" s="23">
        <f t="shared" si="12"/>
        <v>-194.00999067639998</v>
      </c>
      <c r="I21" s="10"/>
    </row>
    <row r="22" spans="1:9" x14ac:dyDescent="0.3">
      <c r="A22" s="168" t="s">
        <v>217</v>
      </c>
      <c r="B22" s="286">
        <v>0</v>
      </c>
      <c r="C22" s="286">
        <v>250</v>
      </c>
      <c r="D22" s="163">
        <f t="shared" si="13"/>
        <v>250</v>
      </c>
      <c r="E22" s="286">
        <v>0</v>
      </c>
      <c r="F22" s="286">
        <v>139.25436952234446</v>
      </c>
      <c r="G22" s="163">
        <f t="shared" si="14"/>
        <v>139.25436952234446</v>
      </c>
      <c r="H22" s="23">
        <f t="shared" si="12"/>
        <v>-110.74563047765554</v>
      </c>
      <c r="I22" s="10"/>
    </row>
    <row r="23" spans="1:9" x14ac:dyDescent="0.3">
      <c r="A23" s="170" t="s">
        <v>218</v>
      </c>
      <c r="B23" s="171">
        <f>B15-B20-B21-B22</f>
        <v>21463.667450153556</v>
      </c>
      <c r="C23" s="171">
        <f>C15-C20-C21-C22</f>
        <v>22311.124131188772</v>
      </c>
      <c r="D23" s="172">
        <f t="shared" ref="D23" si="15">C23-B23</f>
        <v>847.4566810352153</v>
      </c>
      <c r="E23" s="171">
        <f>E15-E20-E21-E22</f>
        <v>22136.339968025768</v>
      </c>
      <c r="F23" s="171">
        <f>F15-F20-F21-F22</f>
        <v>23075.763054815794</v>
      </c>
      <c r="G23" s="172">
        <f t="shared" ref="G23" si="16">F23-E23</f>
        <v>939.42308679002599</v>
      </c>
      <c r="H23" s="171">
        <f>H15-H20-H21-H22</f>
        <v>91.966405754806715</v>
      </c>
      <c r="I23" s="10"/>
    </row>
    <row r="24" spans="1:9" x14ac:dyDescent="0.3">
      <c r="A24" s="173" t="s">
        <v>219</v>
      </c>
      <c r="B24" s="27" t="s">
        <v>134</v>
      </c>
      <c r="C24" s="27" t="s">
        <v>134</v>
      </c>
      <c r="D24" s="174" t="s">
        <v>134</v>
      </c>
      <c r="E24" s="27" t="s">
        <v>134</v>
      </c>
      <c r="F24" s="27" t="s">
        <v>134</v>
      </c>
      <c r="G24" s="174" t="s">
        <v>134</v>
      </c>
      <c r="H24" s="70">
        <f>H23/F9*100</f>
        <v>0.11346663017316978</v>
      </c>
      <c r="I24" s="10"/>
    </row>
    <row r="25" spans="1:9" x14ac:dyDescent="0.3">
      <c r="A25" s="133" t="s">
        <v>394</v>
      </c>
      <c r="B25" s="168"/>
      <c r="C25" s="168"/>
      <c r="D25" s="168"/>
      <c r="E25" s="168"/>
      <c r="F25" s="168"/>
      <c r="G25" s="168"/>
      <c r="H25" s="40" t="s">
        <v>220</v>
      </c>
      <c r="I25" s="10"/>
    </row>
    <row r="26" spans="1:9" x14ac:dyDescent="0.3">
      <c r="A26" s="40" t="s">
        <v>395</v>
      </c>
      <c r="B26" s="168"/>
      <c r="C26" s="168"/>
      <c r="D26" s="168"/>
      <c r="E26" s="168"/>
      <c r="F26" s="168"/>
      <c r="G26" s="168"/>
      <c r="H26" s="168"/>
      <c r="I26" s="10"/>
    </row>
    <row r="27" spans="1:9" ht="24.75" customHeight="1" x14ac:dyDescent="0.3">
      <c r="A27" s="566" t="s">
        <v>221</v>
      </c>
      <c r="B27" s="566"/>
      <c r="C27" s="566"/>
      <c r="D27" s="566"/>
      <c r="E27" s="566"/>
      <c r="F27" s="566"/>
      <c r="G27" s="566"/>
      <c r="H27" s="566"/>
      <c r="I27" s="10"/>
    </row>
    <row r="28" spans="1:9" x14ac:dyDescent="0.3">
      <c r="A28" s="168"/>
      <c r="B28" s="168"/>
      <c r="C28" s="168"/>
      <c r="D28" s="168"/>
      <c r="E28" s="168"/>
      <c r="F28" s="168"/>
      <c r="G28" s="168"/>
      <c r="H28" s="168"/>
      <c r="I28" s="10"/>
    </row>
    <row r="29" spans="1:9" x14ac:dyDescent="0.3">
      <c r="A29" s="593" t="s">
        <v>332</v>
      </c>
      <c r="B29" s="593"/>
      <c r="C29" s="593"/>
      <c r="D29" s="593"/>
      <c r="E29" s="593"/>
      <c r="F29" s="593"/>
      <c r="G29" s="593"/>
      <c r="H29" s="593"/>
      <c r="I29" s="10"/>
    </row>
    <row r="30" spans="1:9" x14ac:dyDescent="0.3">
      <c r="A30" s="165"/>
      <c r="B30" s="527" t="s">
        <v>208</v>
      </c>
      <c r="C30" s="527"/>
      <c r="D30" s="527"/>
      <c r="E30" s="594" t="s">
        <v>393</v>
      </c>
      <c r="F30" s="591"/>
      <c r="G30" s="592"/>
      <c r="H30" s="595" t="s">
        <v>209</v>
      </c>
      <c r="I30" s="10"/>
    </row>
    <row r="31" spans="1:9" x14ac:dyDescent="0.3">
      <c r="A31" s="165"/>
      <c r="B31" s="242">
        <v>2016</v>
      </c>
      <c r="C31" s="242">
        <v>2017</v>
      </c>
      <c r="D31" s="242" t="s">
        <v>132</v>
      </c>
      <c r="E31" s="417">
        <v>2016</v>
      </c>
      <c r="F31" s="349">
        <v>2017</v>
      </c>
      <c r="G31" s="357" t="s">
        <v>132</v>
      </c>
      <c r="H31" s="595"/>
      <c r="I31" s="10"/>
    </row>
    <row r="32" spans="1:9" x14ac:dyDescent="0.3">
      <c r="A32" s="165"/>
      <c r="B32" s="351">
        <v>1</v>
      </c>
      <c r="C32" s="351">
        <v>2</v>
      </c>
      <c r="D32" s="356" t="s">
        <v>336</v>
      </c>
      <c r="E32" s="355">
        <v>4</v>
      </c>
      <c r="F32" s="356">
        <v>5</v>
      </c>
      <c r="G32" s="352" t="s">
        <v>337</v>
      </c>
      <c r="H32" s="350" t="s">
        <v>338</v>
      </c>
      <c r="I32" s="10"/>
    </row>
    <row r="33" spans="1:9" x14ac:dyDescent="0.3">
      <c r="A33" s="168" t="s">
        <v>210</v>
      </c>
      <c r="B33" s="23">
        <f t="shared" ref="B33:H33" si="17">SUM(B34:B36)</f>
        <v>23768.823999999997</v>
      </c>
      <c r="C33" s="23">
        <f t="shared" si="17"/>
        <v>24946.357000000004</v>
      </c>
      <c r="D33" s="163">
        <f t="shared" si="17"/>
        <v>1177.5330000000049</v>
      </c>
      <c r="E33" s="23">
        <f t="shared" si="17"/>
        <v>23387.267849592045</v>
      </c>
      <c r="F33" s="23">
        <f t="shared" si="17"/>
        <v>25170.933180010001</v>
      </c>
      <c r="G33" s="163">
        <f t="shared" si="17"/>
        <v>1783.6653304179558</v>
      </c>
      <c r="H33" s="23">
        <f t="shared" si="17"/>
        <v>606.13233041795081</v>
      </c>
      <c r="I33" s="10"/>
    </row>
    <row r="34" spans="1:9" x14ac:dyDescent="0.3">
      <c r="A34" s="169" t="s">
        <v>211</v>
      </c>
      <c r="B34" s="23">
        <v>24079.250999999997</v>
      </c>
      <c r="C34" s="23">
        <v>25263.4</v>
      </c>
      <c r="D34" s="163">
        <f>C34-B34</f>
        <v>1184.1490000000049</v>
      </c>
      <c r="E34" s="23">
        <v>23712.509666072045</v>
      </c>
      <c r="F34" s="23">
        <v>25500.67348924914</v>
      </c>
      <c r="G34" s="163">
        <f>F34-E34</f>
        <v>1788.1638231770958</v>
      </c>
      <c r="H34" s="23">
        <f t="shared" ref="H34:H39" si="18">G34-D34</f>
        <v>604.01482317709088</v>
      </c>
      <c r="I34" s="10"/>
    </row>
    <row r="35" spans="1:9" x14ac:dyDescent="0.3">
      <c r="A35" s="169" t="s">
        <v>213</v>
      </c>
      <c r="B35" s="23">
        <v>-59.430999999999997</v>
      </c>
      <c r="C35" s="23">
        <v>-64.906999999999996</v>
      </c>
      <c r="D35" s="163">
        <f t="shared" ref="D35:D39" si="19">C35-B35</f>
        <v>-5.4759999999999991</v>
      </c>
      <c r="E35" s="23">
        <v>-61.631</v>
      </c>
      <c r="F35" s="23">
        <v>-63.428736020000002</v>
      </c>
      <c r="G35" s="163">
        <f t="shared" ref="G35:G39" si="20">F35-E35</f>
        <v>-1.7977360200000021</v>
      </c>
      <c r="H35" s="23">
        <f t="shared" si="18"/>
        <v>3.678263979999997</v>
      </c>
      <c r="I35" s="10"/>
    </row>
    <row r="36" spans="1:9" x14ac:dyDescent="0.3">
      <c r="A36" s="169" t="s">
        <v>214</v>
      </c>
      <c r="B36" s="23">
        <v>-250.99600000000001</v>
      </c>
      <c r="C36" s="23">
        <v>-252.136</v>
      </c>
      <c r="D36" s="163">
        <f>C36-B36</f>
        <v>-1.1399999999999864</v>
      </c>
      <c r="E36" s="23">
        <v>-263.61081647999993</v>
      </c>
      <c r="F36" s="23">
        <v>-266.31157321913997</v>
      </c>
      <c r="G36" s="163">
        <f>F36-E36</f>
        <v>-2.7007567391400471</v>
      </c>
      <c r="H36" s="23">
        <f>G36-D36</f>
        <v>-1.5607567391400607</v>
      </c>
      <c r="I36" s="10"/>
    </row>
    <row r="37" spans="1:9" x14ac:dyDescent="0.3">
      <c r="A37" s="168" t="s">
        <v>215</v>
      </c>
      <c r="B37" s="286">
        <v>4.8185314385198552</v>
      </c>
      <c r="C37" s="286">
        <v>43.879431630035242</v>
      </c>
      <c r="D37" s="163">
        <f t="shared" si="19"/>
        <v>39.060900191515387</v>
      </c>
      <c r="E37" s="286">
        <v>-97.070574746092092</v>
      </c>
      <c r="F37" s="286">
        <v>396.24061284640095</v>
      </c>
      <c r="G37" s="163">
        <f t="shared" si="20"/>
        <v>493.31118759249307</v>
      </c>
      <c r="H37" s="23">
        <f t="shared" si="18"/>
        <v>454.2502874009777</v>
      </c>
      <c r="I37" s="10"/>
    </row>
    <row r="38" spans="1:9" x14ac:dyDescent="0.3">
      <c r="A38" s="168" t="s">
        <v>267</v>
      </c>
      <c r="B38" s="286">
        <v>356.10894505215498</v>
      </c>
      <c r="C38" s="286">
        <v>398.90761032371103</v>
      </c>
      <c r="D38" s="163">
        <f t="shared" si="19"/>
        <v>42.798665271556047</v>
      </c>
      <c r="E38" s="23">
        <v>269.32100000000003</v>
      </c>
      <c r="F38" s="23">
        <v>227.03399999999999</v>
      </c>
      <c r="G38" s="163">
        <f t="shared" si="20"/>
        <v>-42.287000000000035</v>
      </c>
      <c r="H38" s="23">
        <f t="shared" si="18"/>
        <v>-85.085665271556081</v>
      </c>
      <c r="I38" s="10"/>
    </row>
    <row r="39" spans="1:9" x14ac:dyDescent="0.3">
      <c r="A39" s="168" t="s">
        <v>217</v>
      </c>
      <c r="B39" s="286">
        <v>0</v>
      </c>
      <c r="C39" s="286">
        <v>0</v>
      </c>
      <c r="D39" s="163">
        <f t="shared" si="19"/>
        <v>0</v>
      </c>
      <c r="E39" s="23">
        <v>0</v>
      </c>
      <c r="F39" s="23">
        <v>51.963401341266376</v>
      </c>
      <c r="G39" s="163">
        <f t="shared" si="20"/>
        <v>51.963401341266376</v>
      </c>
      <c r="H39" s="23">
        <f t="shared" si="18"/>
        <v>51.963401341266376</v>
      </c>
      <c r="I39" s="10"/>
    </row>
    <row r="40" spans="1:9" x14ac:dyDescent="0.3">
      <c r="A40" s="170" t="s">
        <v>218</v>
      </c>
      <c r="B40" s="171">
        <f t="shared" ref="B40:H40" si="21">B33-B37-B38-B39</f>
        <v>23407.896523509324</v>
      </c>
      <c r="C40" s="171">
        <f t="shared" si="21"/>
        <v>24503.569958046261</v>
      </c>
      <c r="D40" s="172">
        <f t="shared" si="21"/>
        <v>1095.6734345369334</v>
      </c>
      <c r="E40" s="171">
        <f t="shared" si="21"/>
        <v>23215.017424338137</v>
      </c>
      <c r="F40" s="171">
        <f t="shared" si="21"/>
        <v>24495.695165822333</v>
      </c>
      <c r="G40" s="172">
        <f t="shared" si="21"/>
        <v>1280.6777414841963</v>
      </c>
      <c r="H40" s="171">
        <f t="shared" si="21"/>
        <v>185.00430694726282</v>
      </c>
      <c r="I40" s="10"/>
    </row>
    <row r="41" spans="1:9" x14ac:dyDescent="0.3">
      <c r="A41" s="173" t="s">
        <v>219</v>
      </c>
      <c r="B41" s="27" t="s">
        <v>134</v>
      </c>
      <c r="C41" s="27" t="s">
        <v>134</v>
      </c>
      <c r="D41" s="174" t="s">
        <v>134</v>
      </c>
      <c r="E41" s="27" t="s">
        <v>134</v>
      </c>
      <c r="F41" s="27" t="s">
        <v>134</v>
      </c>
      <c r="G41" s="174" t="s">
        <v>134</v>
      </c>
      <c r="H41" s="70">
        <f>H40/G9*100</f>
        <v>0.21885660960824729</v>
      </c>
      <c r="I41" s="10"/>
    </row>
    <row r="42" spans="1:9" x14ac:dyDescent="0.3">
      <c r="A42" s="133" t="s">
        <v>394</v>
      </c>
      <c r="B42" s="168"/>
      <c r="C42" s="168"/>
      <c r="D42" s="168"/>
      <c r="E42" s="168"/>
      <c r="F42" s="168"/>
      <c r="G42" s="168"/>
      <c r="H42" s="40" t="s">
        <v>220</v>
      </c>
      <c r="I42" s="10"/>
    </row>
    <row r="43" spans="1:9" ht="22.5" customHeight="1" x14ac:dyDescent="0.3">
      <c r="A43" s="566" t="s">
        <v>268</v>
      </c>
      <c r="B43" s="566"/>
      <c r="C43" s="566"/>
      <c r="D43" s="566"/>
      <c r="E43" s="566"/>
      <c r="F43" s="566"/>
      <c r="G43" s="566"/>
      <c r="H43" s="566"/>
      <c r="I43" s="10"/>
    </row>
    <row r="44" spans="1:9" x14ac:dyDescent="0.3">
      <c r="A44" s="10"/>
      <c r="B44" s="10"/>
      <c r="C44" s="10"/>
      <c r="D44" s="10"/>
      <c r="E44" s="10"/>
      <c r="F44" s="10"/>
      <c r="G44" s="10"/>
      <c r="H44" s="10"/>
      <c r="I44" s="10"/>
    </row>
    <row r="45" spans="1:9" x14ac:dyDescent="0.3">
      <c r="A45" s="593" t="s">
        <v>333</v>
      </c>
      <c r="B45" s="593"/>
      <c r="C45" s="593"/>
      <c r="D45" s="593"/>
      <c r="E45" s="593"/>
      <c r="F45" s="593"/>
      <c r="G45" s="593"/>
      <c r="H45" s="593"/>
      <c r="I45" s="10"/>
    </row>
    <row r="46" spans="1:9" x14ac:dyDescent="0.3">
      <c r="A46" s="165"/>
      <c r="B46" s="527" t="s">
        <v>266</v>
      </c>
      <c r="C46" s="527"/>
      <c r="D46" s="527"/>
      <c r="E46" s="594" t="s">
        <v>393</v>
      </c>
      <c r="F46" s="591"/>
      <c r="G46" s="592"/>
      <c r="H46" s="595" t="s">
        <v>209</v>
      </c>
      <c r="I46" s="10"/>
    </row>
    <row r="47" spans="1:9" x14ac:dyDescent="0.3">
      <c r="A47" s="165"/>
      <c r="B47" s="242">
        <v>2017</v>
      </c>
      <c r="C47" s="242">
        <v>2018</v>
      </c>
      <c r="D47" s="242" t="s">
        <v>132</v>
      </c>
      <c r="E47" s="417">
        <v>2017</v>
      </c>
      <c r="F47" s="349">
        <v>2018</v>
      </c>
      <c r="G47" s="357" t="s">
        <v>132</v>
      </c>
      <c r="H47" s="595"/>
    </row>
    <row r="48" spans="1:9" x14ac:dyDescent="0.3">
      <c r="A48" s="165"/>
      <c r="B48" s="351">
        <v>1</v>
      </c>
      <c r="C48" s="351">
        <v>2</v>
      </c>
      <c r="D48" s="356" t="s">
        <v>336</v>
      </c>
      <c r="E48" s="355">
        <v>4</v>
      </c>
      <c r="F48" s="356">
        <v>5</v>
      </c>
      <c r="G48" s="352" t="s">
        <v>337</v>
      </c>
      <c r="H48" s="350" t="s">
        <v>338</v>
      </c>
    </row>
    <row r="49" spans="1:8" x14ac:dyDescent="0.3">
      <c r="A49" s="168" t="s">
        <v>210</v>
      </c>
      <c r="B49" s="23">
        <f t="shared" ref="B49:H49" si="22">SUM(B50:B52)</f>
        <v>24944.422000000002</v>
      </c>
      <c r="C49" s="23">
        <f t="shared" si="22"/>
        <v>26198.058000000005</v>
      </c>
      <c r="D49" s="163">
        <f t="shared" si="22"/>
        <v>1253.6360000000006</v>
      </c>
      <c r="E49" s="23">
        <f t="shared" si="22"/>
        <v>25170.933180010001</v>
      </c>
      <c r="F49" s="23">
        <f t="shared" si="22"/>
        <v>26986.172734350039</v>
      </c>
      <c r="G49" s="163">
        <f t="shared" si="22"/>
        <v>1815.2395543400382</v>
      </c>
      <c r="H49" s="23">
        <f t="shared" si="22"/>
        <v>561.60355434003759</v>
      </c>
    </row>
    <row r="50" spans="1:8" x14ac:dyDescent="0.3">
      <c r="A50" s="169" t="s">
        <v>211</v>
      </c>
      <c r="B50" s="23">
        <v>25271.633000000002</v>
      </c>
      <c r="C50" s="23">
        <v>26532.100000000002</v>
      </c>
      <c r="D50" s="163">
        <f>C50-B50</f>
        <v>1260.4670000000006</v>
      </c>
      <c r="E50" s="23">
        <v>25500.67348924914</v>
      </c>
      <c r="F50" s="23">
        <v>27324.504258740038</v>
      </c>
      <c r="G50" s="163">
        <f>F50-E50</f>
        <v>1823.8307694908981</v>
      </c>
      <c r="H50" s="23">
        <f t="shared" ref="H50:H51" si="23">G50-D50</f>
        <v>563.36376949089754</v>
      </c>
    </row>
    <row r="51" spans="1:8" x14ac:dyDescent="0.3">
      <c r="A51" s="169" t="s">
        <v>213</v>
      </c>
      <c r="B51" s="23">
        <v>-63.235999999999997</v>
      </c>
      <c r="C51" s="23">
        <v>-64.584999999999994</v>
      </c>
      <c r="D51" s="163">
        <f t="shared" ref="D51" si="24">C51-B51</f>
        <v>-1.3489999999999966</v>
      </c>
      <c r="E51" s="23">
        <v>-63.428736020000002</v>
      </c>
      <c r="F51" s="23">
        <v>-68.343044579999997</v>
      </c>
      <c r="G51" s="163">
        <f t="shared" ref="G51" si="25">F51-E51</f>
        <v>-4.9143085599999949</v>
      </c>
      <c r="H51" s="23">
        <f t="shared" si="23"/>
        <v>-3.5653085599999983</v>
      </c>
    </row>
    <row r="52" spans="1:8" x14ac:dyDescent="0.3">
      <c r="A52" s="169" t="s">
        <v>214</v>
      </c>
      <c r="B52" s="23">
        <v>-263.97500000000002</v>
      </c>
      <c r="C52" s="23">
        <v>-269.45699999999999</v>
      </c>
      <c r="D52" s="163">
        <f>C52-B52</f>
        <v>-5.4819999999999709</v>
      </c>
      <c r="E52" s="23">
        <v>-266.31157321913997</v>
      </c>
      <c r="F52" s="23">
        <v>-269.98847981</v>
      </c>
      <c r="G52" s="163">
        <f>F52-E52</f>
        <v>-3.6769065908600282</v>
      </c>
      <c r="H52" s="23">
        <f>G52-D52</f>
        <v>1.8050934091399427</v>
      </c>
    </row>
    <row r="53" spans="1:8" x14ac:dyDescent="0.3">
      <c r="A53" s="168" t="s">
        <v>215</v>
      </c>
      <c r="B53" s="286">
        <v>51.515231439620095</v>
      </c>
      <c r="C53" s="286">
        <v>136.55714262007527</v>
      </c>
      <c r="D53" s="163">
        <f t="shared" ref="D53:D55" si="26">C53-B53</f>
        <v>85.041911180455173</v>
      </c>
      <c r="E53" s="286">
        <v>396.24061284640095</v>
      </c>
      <c r="F53" s="286">
        <v>966.01485391016081</v>
      </c>
      <c r="G53" s="163">
        <f t="shared" ref="G53:G55" si="27">F53-E53</f>
        <v>569.77424106375986</v>
      </c>
      <c r="H53" s="23">
        <f t="shared" ref="H53:H55" si="28">G53-D53</f>
        <v>484.73232988330471</v>
      </c>
    </row>
    <row r="54" spans="1:8" x14ac:dyDescent="0.3">
      <c r="A54" s="168" t="s">
        <v>267</v>
      </c>
      <c r="B54" s="286">
        <v>212.45421612005799</v>
      </c>
      <c r="C54" s="286">
        <v>265.45001456783501</v>
      </c>
      <c r="D54" s="163">
        <f t="shared" si="26"/>
        <v>52.99579844777702</v>
      </c>
      <c r="E54" s="23">
        <v>227.03399999999999</v>
      </c>
      <c r="F54" s="23">
        <v>311.327</v>
      </c>
      <c r="G54" s="163">
        <f t="shared" si="27"/>
        <v>84.293000000000006</v>
      </c>
      <c r="H54" s="23">
        <f t="shared" si="28"/>
        <v>31.297201552222987</v>
      </c>
    </row>
    <row r="55" spans="1:8" x14ac:dyDescent="0.3">
      <c r="A55" s="168" t="s">
        <v>217</v>
      </c>
      <c r="B55" s="286">
        <v>0</v>
      </c>
      <c r="C55" s="286">
        <v>0</v>
      </c>
      <c r="D55" s="163">
        <f t="shared" si="26"/>
        <v>0</v>
      </c>
      <c r="E55" s="23">
        <v>0</v>
      </c>
      <c r="F55" s="23">
        <v>-94.116069779249329</v>
      </c>
      <c r="G55" s="163">
        <f t="shared" si="27"/>
        <v>-94.116069779249329</v>
      </c>
      <c r="H55" s="23">
        <f t="shared" si="28"/>
        <v>-94.116069779249329</v>
      </c>
    </row>
    <row r="56" spans="1:8" x14ac:dyDescent="0.3">
      <c r="A56" s="170" t="s">
        <v>218</v>
      </c>
      <c r="B56" s="171">
        <f>B49-B53-B54-B55</f>
        <v>24680.452552440322</v>
      </c>
      <c r="C56" s="171">
        <f t="shared" ref="C56:H56" si="29">C49-C53-C54-C55</f>
        <v>25796.050842812092</v>
      </c>
      <c r="D56" s="172">
        <f t="shared" si="29"/>
        <v>1115.5982903717686</v>
      </c>
      <c r="E56" s="171">
        <f t="shared" si="29"/>
        <v>24547.658567163598</v>
      </c>
      <c r="F56" s="171">
        <f t="shared" si="29"/>
        <v>25802.946950219128</v>
      </c>
      <c r="G56" s="172">
        <f t="shared" si="29"/>
        <v>1255.2883830555274</v>
      </c>
      <c r="H56" s="171">
        <f t="shared" si="29"/>
        <v>139.69009268375922</v>
      </c>
    </row>
    <row r="57" spans="1:8" x14ac:dyDescent="0.3">
      <c r="A57" s="173" t="s">
        <v>219</v>
      </c>
      <c r="B57" s="27" t="s">
        <v>134</v>
      </c>
      <c r="C57" s="27" t="s">
        <v>134</v>
      </c>
      <c r="D57" s="174" t="s">
        <v>134</v>
      </c>
      <c r="E57" s="27" t="s">
        <v>134</v>
      </c>
      <c r="F57" s="27" t="s">
        <v>134</v>
      </c>
      <c r="G57" s="174" t="s">
        <v>134</v>
      </c>
      <c r="H57" s="70">
        <f>H56/H9*100</f>
        <v>0.15606872503227087</v>
      </c>
    </row>
    <row r="58" spans="1:8" x14ac:dyDescent="0.3">
      <c r="A58" s="133" t="s">
        <v>394</v>
      </c>
      <c r="B58" s="168"/>
      <c r="C58" s="168"/>
      <c r="D58" s="168"/>
      <c r="E58" s="168"/>
      <c r="F58" s="168"/>
      <c r="G58" s="168"/>
      <c r="H58" s="40" t="s">
        <v>220</v>
      </c>
    </row>
    <row r="59" spans="1:8" ht="27" customHeight="1" x14ac:dyDescent="0.3">
      <c r="A59" s="566" t="s">
        <v>268</v>
      </c>
      <c r="B59" s="566"/>
      <c r="C59" s="566"/>
      <c r="D59" s="566"/>
      <c r="E59" s="566"/>
      <c r="F59" s="566"/>
      <c r="G59" s="566"/>
      <c r="H59" s="566"/>
    </row>
    <row r="61" spans="1:8" x14ac:dyDescent="0.3">
      <c r="A61" s="520" t="s">
        <v>334</v>
      </c>
      <c r="B61" s="520"/>
      <c r="C61" s="520"/>
      <c r="D61" s="520"/>
      <c r="E61" s="520"/>
      <c r="F61" s="520"/>
      <c r="G61" s="520"/>
      <c r="H61" s="520"/>
    </row>
    <row r="62" spans="1:8" x14ac:dyDescent="0.3">
      <c r="A62" s="151"/>
      <c r="B62" s="591" t="s">
        <v>266</v>
      </c>
      <c r="C62" s="591"/>
      <c r="D62" s="592"/>
      <c r="E62" s="591" t="s">
        <v>393</v>
      </c>
      <c r="F62" s="591"/>
      <c r="G62" s="592"/>
      <c r="H62" s="590" t="s">
        <v>335</v>
      </c>
    </row>
    <row r="63" spans="1:8" x14ac:dyDescent="0.3">
      <c r="A63" s="151"/>
      <c r="B63" s="345">
        <v>2018</v>
      </c>
      <c r="C63" s="345">
        <v>2019</v>
      </c>
      <c r="D63" s="352" t="s">
        <v>132</v>
      </c>
      <c r="E63" s="345">
        <v>2018</v>
      </c>
      <c r="F63" s="345">
        <v>2019</v>
      </c>
      <c r="G63" s="352" t="s">
        <v>132</v>
      </c>
      <c r="H63" s="590"/>
    </row>
    <row r="64" spans="1:8" x14ac:dyDescent="0.3">
      <c r="A64" s="151"/>
      <c r="B64" s="345">
        <v>1</v>
      </c>
      <c r="C64" s="345">
        <v>2</v>
      </c>
      <c r="D64" s="352" t="s">
        <v>336</v>
      </c>
      <c r="E64" s="345">
        <v>4</v>
      </c>
      <c r="F64" s="345">
        <v>5</v>
      </c>
      <c r="G64" s="352" t="s">
        <v>337</v>
      </c>
      <c r="H64" s="152" t="s">
        <v>338</v>
      </c>
    </row>
    <row r="65" spans="1:8" x14ac:dyDescent="0.3">
      <c r="A65" s="19" t="s">
        <v>210</v>
      </c>
      <c r="B65" s="23">
        <f t="shared" ref="B65:G65" si="30">SUM(B66:B69)</f>
        <v>27004.153000000002</v>
      </c>
      <c r="C65" s="23">
        <f t="shared" si="30"/>
        <v>28668.775000000001</v>
      </c>
      <c r="D65" s="163">
        <f t="shared" si="30"/>
        <v>1664.6219999999967</v>
      </c>
      <c r="E65" s="23">
        <f t="shared" si="30"/>
        <v>26986.172734350039</v>
      </c>
      <c r="F65" s="23">
        <f t="shared" si="30"/>
        <v>28679.977325989697</v>
      </c>
      <c r="G65" s="163">
        <f t="shared" si="30"/>
        <v>1693.8045916396593</v>
      </c>
      <c r="H65" s="418">
        <f>G65-D65</f>
        <v>29.182591639662633</v>
      </c>
    </row>
    <row r="66" spans="1:8" x14ac:dyDescent="0.3">
      <c r="A66" s="92" t="s">
        <v>211</v>
      </c>
      <c r="B66" s="23">
        <v>27340.887000000002</v>
      </c>
      <c r="C66" s="23">
        <v>28988.566999999999</v>
      </c>
      <c r="D66" s="163">
        <f>C66-B66</f>
        <v>1647.6799999999967</v>
      </c>
      <c r="E66" s="414">
        <v>27324.504258740038</v>
      </c>
      <c r="F66" s="23">
        <v>29090.908799259698</v>
      </c>
      <c r="G66" s="163">
        <f>F66-E66</f>
        <v>1766.4045405196593</v>
      </c>
      <c r="H66" s="418">
        <f t="shared" ref="H66:H72" si="31">G66-D66</f>
        <v>118.7245405196627</v>
      </c>
    </row>
    <row r="67" spans="1:8" x14ac:dyDescent="0.3">
      <c r="A67" s="92" t="s">
        <v>339</v>
      </c>
      <c r="B67" s="23">
        <v>0</v>
      </c>
      <c r="C67" s="23">
        <v>90</v>
      </c>
      <c r="D67" s="163">
        <f t="shared" ref="D67" si="32">C67-B67</f>
        <v>90</v>
      </c>
      <c r="E67" s="414">
        <v>0</v>
      </c>
      <c r="F67" s="23">
        <v>0</v>
      </c>
      <c r="G67" s="163">
        <f t="shared" ref="G67" si="33">F67-E67</f>
        <v>0</v>
      </c>
      <c r="H67" s="418">
        <f t="shared" si="31"/>
        <v>-90</v>
      </c>
    </row>
    <row r="68" spans="1:8" x14ac:dyDescent="0.3">
      <c r="A68" s="92" t="s">
        <v>340</v>
      </c>
      <c r="B68" s="23">
        <v>-66.745000000000005</v>
      </c>
      <c r="C68" s="23">
        <v>-71.960999999999999</v>
      </c>
      <c r="D68" s="163">
        <f>C68-B68</f>
        <v>-5.215999999999994</v>
      </c>
      <c r="E68" s="414">
        <v>-68.343044579999997</v>
      </c>
      <c r="F68" s="23">
        <v>-73.071422530000007</v>
      </c>
      <c r="G68" s="163">
        <f>F68-E68</f>
        <v>-4.7283779500000094</v>
      </c>
      <c r="H68" s="418">
        <f t="shared" si="31"/>
        <v>0.4876220499999846</v>
      </c>
    </row>
    <row r="69" spans="1:8" x14ac:dyDescent="0.3">
      <c r="A69" s="92" t="s">
        <v>341</v>
      </c>
      <c r="B69" s="23">
        <v>-269.98899999999998</v>
      </c>
      <c r="C69" s="23">
        <v>-337.83100000000002</v>
      </c>
      <c r="D69" s="163">
        <f t="shared" ref="D69:D72" si="34">C69-B69</f>
        <v>-67.842000000000041</v>
      </c>
      <c r="E69" s="414">
        <v>-269.98847981</v>
      </c>
      <c r="F69" s="23">
        <v>-337.86005074000002</v>
      </c>
      <c r="G69" s="163">
        <f t="shared" ref="G69:G72" si="35">F69-E69</f>
        <v>-67.871570930000019</v>
      </c>
      <c r="H69" s="418">
        <f t="shared" si="31"/>
        <v>-2.9570929999977125E-2</v>
      </c>
    </row>
    <row r="70" spans="1:8" x14ac:dyDescent="0.3">
      <c r="A70" s="19" t="s">
        <v>215</v>
      </c>
      <c r="B70" s="23">
        <v>198.47795209513174</v>
      </c>
      <c r="C70" s="23">
        <v>266.69915483273354</v>
      </c>
      <c r="D70" s="163">
        <f t="shared" si="34"/>
        <v>68.2212027376018</v>
      </c>
      <c r="E70" s="414">
        <v>966.01485391016081</v>
      </c>
      <c r="F70" s="23">
        <v>1052.8497724042086</v>
      </c>
      <c r="G70" s="163">
        <f t="shared" si="35"/>
        <v>86.83491849404777</v>
      </c>
      <c r="H70" s="418">
        <f t="shared" si="31"/>
        <v>18.61371575644597</v>
      </c>
    </row>
    <row r="71" spans="1:8" x14ac:dyDescent="0.3">
      <c r="A71" s="19" t="s">
        <v>342</v>
      </c>
      <c r="B71" s="23">
        <v>297.55149478560099</v>
      </c>
      <c r="C71" s="23">
        <v>314.03615126750202</v>
      </c>
      <c r="D71" s="163">
        <f t="shared" si="34"/>
        <v>16.484656481901027</v>
      </c>
      <c r="E71" s="414">
        <v>311.327</v>
      </c>
      <c r="F71" s="23">
        <v>295.77699999999999</v>
      </c>
      <c r="G71" s="163">
        <f t="shared" si="35"/>
        <v>-15.550000000000011</v>
      </c>
      <c r="H71" s="418">
        <f t="shared" si="31"/>
        <v>-32.034656481901038</v>
      </c>
    </row>
    <row r="72" spans="1:8" x14ac:dyDescent="0.3">
      <c r="A72" s="19" t="s">
        <v>217</v>
      </c>
      <c r="B72" s="23">
        <v>0</v>
      </c>
      <c r="C72" s="23">
        <v>0</v>
      </c>
      <c r="D72" s="163">
        <f t="shared" si="34"/>
        <v>0</v>
      </c>
      <c r="E72" s="414">
        <v>0</v>
      </c>
      <c r="F72" s="23">
        <v>226.37800560032628</v>
      </c>
      <c r="G72" s="163">
        <f t="shared" si="35"/>
        <v>226.37800560032628</v>
      </c>
      <c r="H72" s="418">
        <f t="shared" si="31"/>
        <v>226.37800560032628</v>
      </c>
    </row>
    <row r="73" spans="1:8" x14ac:dyDescent="0.3">
      <c r="A73" s="17" t="s">
        <v>218</v>
      </c>
      <c r="B73" s="171">
        <f t="shared" ref="B73:F73" si="36">B65-B70-B71-B72</f>
        <v>26508.123553119269</v>
      </c>
      <c r="C73" s="171">
        <f t="shared" si="36"/>
        <v>28088.039693899766</v>
      </c>
      <c r="D73" s="413">
        <f t="shared" si="36"/>
        <v>1579.9161407804938</v>
      </c>
      <c r="E73" s="415">
        <f t="shared" si="36"/>
        <v>25708.830880439877</v>
      </c>
      <c r="F73" s="171">
        <f t="shared" si="36"/>
        <v>27104.972547985162</v>
      </c>
      <c r="G73" s="413">
        <f>G65-G70-G71-G72</f>
        <v>1396.1416675452851</v>
      </c>
      <c r="H73" s="415">
        <f>H65-H70-H71-H72</f>
        <v>-183.77447323520857</v>
      </c>
    </row>
    <row r="74" spans="1:8" x14ac:dyDescent="0.3">
      <c r="A74" s="173" t="s">
        <v>219</v>
      </c>
      <c r="B74" s="27" t="s">
        <v>134</v>
      </c>
      <c r="C74" s="27" t="s">
        <v>134</v>
      </c>
      <c r="D74" s="27" t="s">
        <v>134</v>
      </c>
      <c r="E74" s="416" t="s">
        <v>134</v>
      </c>
      <c r="F74" s="27" t="s">
        <v>134</v>
      </c>
      <c r="G74" s="27" t="s">
        <v>134</v>
      </c>
      <c r="H74" s="422">
        <f>H73/I9*100</f>
        <v>-0.19578552353290524</v>
      </c>
    </row>
    <row r="75" spans="1:8" x14ac:dyDescent="0.3">
      <c r="A75" s="596" t="s">
        <v>396</v>
      </c>
      <c r="B75" s="596"/>
      <c r="C75" s="596"/>
      <c r="D75" s="596"/>
      <c r="E75" s="596"/>
      <c r="F75" s="596"/>
      <c r="G75" s="596"/>
      <c r="H75" s="30" t="s">
        <v>343</v>
      </c>
    </row>
    <row r="76" spans="1:8" x14ac:dyDescent="0.3">
      <c r="A76" s="597" t="s">
        <v>268</v>
      </c>
      <c r="B76" s="597"/>
      <c r="C76" s="597"/>
      <c r="D76" s="597"/>
      <c r="E76" s="597"/>
      <c r="F76" s="597"/>
      <c r="G76" s="597"/>
      <c r="H76" s="597"/>
    </row>
  </sheetData>
  <mergeCells count="23">
    <mergeCell ref="A75:G75"/>
    <mergeCell ref="A76:H76"/>
    <mergeCell ref="A1:E1"/>
    <mergeCell ref="A61:H61"/>
    <mergeCell ref="B62:D62"/>
    <mergeCell ref="E62:G62"/>
    <mergeCell ref="H62:H63"/>
    <mergeCell ref="B30:D30"/>
    <mergeCell ref="E30:G30"/>
    <mergeCell ref="H30:H31"/>
    <mergeCell ref="A43:H43"/>
    <mergeCell ref="A11:H11"/>
    <mergeCell ref="B12:D12"/>
    <mergeCell ref="E12:G12"/>
    <mergeCell ref="H12:H13"/>
    <mergeCell ref="A8:I8"/>
    <mergeCell ref="A59:H59"/>
    <mergeCell ref="A27:H27"/>
    <mergeCell ref="A29:H29"/>
    <mergeCell ref="A45:H45"/>
    <mergeCell ref="B46:D46"/>
    <mergeCell ref="E46:G46"/>
    <mergeCell ref="H46:H47"/>
  </mergeCell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árok14"/>
  <dimension ref="A1:I12"/>
  <sheetViews>
    <sheetView showGridLines="0" workbookViewId="0">
      <selection activeCell="I12" sqref="F12:I12"/>
    </sheetView>
  </sheetViews>
  <sheetFormatPr defaultRowHeight="14.4" x14ac:dyDescent="0.3"/>
  <cols>
    <col min="1" max="1" width="52.88671875" customWidth="1"/>
    <col min="2" max="8" width="9.44140625" customWidth="1"/>
  </cols>
  <sheetData>
    <row r="1" spans="1:9" x14ac:dyDescent="0.3">
      <c r="A1" s="598" t="s">
        <v>345</v>
      </c>
      <c r="B1" s="598"/>
      <c r="C1" s="598"/>
      <c r="D1" s="598"/>
      <c r="E1" s="598"/>
      <c r="F1" s="598"/>
      <c r="G1" s="598"/>
      <c r="H1" s="598"/>
      <c r="I1" s="598"/>
    </row>
    <row r="2" spans="1:9" x14ac:dyDescent="0.3">
      <c r="A2" s="84"/>
      <c r="B2" s="85">
        <v>2012</v>
      </c>
      <c r="C2" s="85">
        <v>2013</v>
      </c>
      <c r="D2" s="85">
        <v>2014</v>
      </c>
      <c r="E2" s="85">
        <v>2015</v>
      </c>
      <c r="F2" s="85">
        <v>2016</v>
      </c>
      <c r="G2" s="85">
        <v>2017</v>
      </c>
      <c r="H2" s="85">
        <v>2018</v>
      </c>
      <c r="I2" s="85">
        <v>2019</v>
      </c>
    </row>
    <row r="3" spans="1:9" x14ac:dyDescent="0.3">
      <c r="A3" s="10" t="s">
        <v>222</v>
      </c>
      <c r="B3" s="99">
        <f>B4+B5</f>
        <v>407.44400000000002</v>
      </c>
      <c r="C3" s="99">
        <f t="shared" ref="C3:I3" si="0">C4+C5</f>
        <v>367.40899999999999</v>
      </c>
      <c r="D3" s="99">
        <f t="shared" si="0"/>
        <v>372.29</v>
      </c>
      <c r="E3" s="99">
        <f t="shared" si="0"/>
        <v>747.904</v>
      </c>
      <c r="F3" s="99">
        <f t="shared" si="0"/>
        <v>269.32100000000003</v>
      </c>
      <c r="G3" s="99">
        <f t="shared" si="0"/>
        <v>227.03399999999999</v>
      </c>
      <c r="H3" s="99">
        <f t="shared" si="0"/>
        <v>311.327</v>
      </c>
      <c r="I3" s="99">
        <f t="shared" si="0"/>
        <v>295.77699999999999</v>
      </c>
    </row>
    <row r="4" spans="1:9" x14ac:dyDescent="0.3">
      <c r="A4" s="135" t="s">
        <v>223</v>
      </c>
      <c r="B4" s="99">
        <v>232.86953775000026</v>
      </c>
      <c r="C4" s="99">
        <v>182.83754595999943</v>
      </c>
      <c r="D4" s="99">
        <v>192.67281024999971</v>
      </c>
      <c r="E4" s="99">
        <v>339.16495509999999</v>
      </c>
      <c r="F4" s="99">
        <v>185.13476251000003</v>
      </c>
      <c r="G4" s="99">
        <v>148.48032762719998</v>
      </c>
      <c r="H4" s="99">
        <v>185.73895765250001</v>
      </c>
      <c r="I4" s="99">
        <v>188.84208688839999</v>
      </c>
    </row>
    <row r="5" spans="1:9" x14ac:dyDescent="0.3">
      <c r="A5" s="135" t="s">
        <v>224</v>
      </c>
      <c r="B5" s="99">
        <v>174.57446224999975</v>
      </c>
      <c r="C5" s="99">
        <v>184.57145404000056</v>
      </c>
      <c r="D5" s="99">
        <v>179.61718975000031</v>
      </c>
      <c r="E5" s="99">
        <v>408.73904490000001</v>
      </c>
      <c r="F5" s="99">
        <v>84.186237489999982</v>
      </c>
      <c r="G5" s="99">
        <v>78.553672372799994</v>
      </c>
      <c r="H5" s="99">
        <v>125.58804234749999</v>
      </c>
      <c r="I5" s="99">
        <v>106.9349131116</v>
      </c>
    </row>
    <row r="6" spans="1:9" x14ac:dyDescent="0.3">
      <c r="A6" s="10" t="s">
        <v>225</v>
      </c>
      <c r="B6" s="99" t="s">
        <v>134</v>
      </c>
      <c r="C6" s="99" t="s">
        <v>134</v>
      </c>
      <c r="D6" s="99" t="s">
        <v>134</v>
      </c>
      <c r="E6" s="99">
        <f>AVERAGE(B5:E5)</f>
        <v>236.87553773500014</v>
      </c>
      <c r="F6" s="99">
        <f t="shared" ref="F6:I6" si="1">AVERAGE(C5:F5)</f>
        <v>214.2784815450002</v>
      </c>
      <c r="G6" s="99">
        <f t="shared" si="1"/>
        <v>187.77403612820004</v>
      </c>
      <c r="H6" s="99">
        <f t="shared" si="1"/>
        <v>174.266749277575</v>
      </c>
      <c r="I6" s="99">
        <f t="shared" si="1"/>
        <v>98.815716330474984</v>
      </c>
    </row>
    <row r="7" spans="1:9" x14ac:dyDescent="0.3">
      <c r="A7" s="175" t="s">
        <v>226</v>
      </c>
      <c r="B7" s="96" t="s">
        <v>134</v>
      </c>
      <c r="C7" s="96" t="s">
        <v>134</v>
      </c>
      <c r="D7" s="96" t="s">
        <v>134</v>
      </c>
      <c r="E7" s="96">
        <f>E4+E6</f>
        <v>576.04049283500012</v>
      </c>
      <c r="F7" s="96">
        <f>F4+F6</f>
        <v>399.41324405500023</v>
      </c>
      <c r="G7" s="96">
        <f>G4+G6</f>
        <v>336.25436375540005</v>
      </c>
      <c r="H7" s="96">
        <f>H4+H6</f>
        <v>360.00570693007501</v>
      </c>
      <c r="I7" s="96">
        <f>I4+I6</f>
        <v>287.65780321887496</v>
      </c>
    </row>
    <row r="8" spans="1:9" x14ac:dyDescent="0.3">
      <c r="A8" s="176" t="s">
        <v>227</v>
      </c>
      <c r="B8" s="176"/>
      <c r="C8" s="176"/>
      <c r="D8" s="176"/>
      <c r="E8" s="176"/>
      <c r="F8" s="177">
        <f>F7-E7</f>
        <v>-176.62724877999989</v>
      </c>
      <c r="G8" s="177">
        <f>G7-F7</f>
        <v>-63.158880299600185</v>
      </c>
      <c r="H8" s="177">
        <f>H7-G7</f>
        <v>23.751343174674957</v>
      </c>
      <c r="I8" s="177">
        <f>I7-H7</f>
        <v>-72.347903711200047</v>
      </c>
    </row>
    <row r="9" spans="1:9" x14ac:dyDescent="0.3">
      <c r="A9" s="178" t="s">
        <v>219</v>
      </c>
      <c r="B9" s="179"/>
      <c r="C9" s="179"/>
      <c r="D9" s="179"/>
      <c r="E9" s="180"/>
      <c r="F9" s="180">
        <f>F8/F12*100</f>
        <v>-0.21791977789430164</v>
      </c>
      <c r="G9" s="180">
        <f t="shared" ref="G9:I9" si="2">G8/G12*100</f>
        <v>-7.4715765471146126E-2</v>
      </c>
      <c r="H9" s="180">
        <f t="shared" si="2"/>
        <v>2.6536182887839248E-2</v>
      </c>
      <c r="I9" s="180">
        <f t="shared" si="2"/>
        <v>-7.7076385829040001E-2</v>
      </c>
    </row>
    <row r="10" spans="1:9" x14ac:dyDescent="0.3">
      <c r="E10" s="572" t="s">
        <v>163</v>
      </c>
      <c r="F10" s="572"/>
      <c r="G10" s="572"/>
      <c r="H10" s="572"/>
      <c r="I10" s="572"/>
    </row>
    <row r="11" spans="1:9" x14ac:dyDescent="0.3">
      <c r="E11" s="354"/>
      <c r="F11" s="354"/>
      <c r="G11" s="354"/>
      <c r="H11" s="354"/>
      <c r="I11" s="354"/>
    </row>
    <row r="12" spans="1:9" x14ac:dyDescent="0.3">
      <c r="A12" s="10" t="s">
        <v>365</v>
      </c>
      <c r="F12" s="99">
        <v>81051.5</v>
      </c>
      <c r="G12" s="99">
        <v>84532.2</v>
      </c>
      <c r="H12" s="99">
        <v>89505.5</v>
      </c>
      <c r="I12" s="99">
        <v>93865.2</v>
      </c>
    </row>
  </sheetData>
  <mergeCells count="2">
    <mergeCell ref="E10:I10"/>
    <mergeCell ref="A1:I1"/>
  </mergeCells>
  <pageMargins left="0.7" right="0.7" top="0.75" bottom="0.75" header="0.3" footer="0.3"/>
  <pageSetup paperSize="9" orientation="portrait" r:id="rId1"/>
  <ignoredErrors>
    <ignoredError sqref="E6 F6:I6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árok15"/>
  <dimension ref="A1:D10"/>
  <sheetViews>
    <sheetView showGridLines="0" workbookViewId="0">
      <selection sqref="A1:D1"/>
    </sheetView>
  </sheetViews>
  <sheetFormatPr defaultRowHeight="14.4" x14ac:dyDescent="0.3"/>
  <cols>
    <col min="1" max="1" width="80.44140625" customWidth="1"/>
    <col min="2" max="3" width="10.6640625" customWidth="1"/>
  </cols>
  <sheetData>
    <row r="1" spans="1:4" x14ac:dyDescent="0.3">
      <c r="A1" s="598" t="s">
        <v>344</v>
      </c>
      <c r="B1" s="598"/>
      <c r="C1" s="598"/>
      <c r="D1" s="598"/>
    </row>
    <row r="2" spans="1:4" x14ac:dyDescent="0.3">
      <c r="A2" s="181"/>
      <c r="B2" s="599" t="s">
        <v>366</v>
      </c>
      <c r="C2" s="599"/>
      <c r="D2" s="599"/>
    </row>
    <row r="3" spans="1:4" ht="24" x14ac:dyDescent="0.3">
      <c r="A3" s="181"/>
      <c r="B3" s="167" t="s">
        <v>228</v>
      </c>
      <c r="C3" s="167" t="s">
        <v>229</v>
      </c>
      <c r="D3" s="167" t="s">
        <v>230</v>
      </c>
    </row>
    <row r="4" spans="1:4" x14ac:dyDescent="0.3">
      <c r="A4" s="175" t="s">
        <v>231</v>
      </c>
      <c r="B4" s="148">
        <v>-1.4848781295347178</v>
      </c>
      <c r="C4" s="148">
        <v>1.9933669576167432</v>
      </c>
      <c r="D4" s="148">
        <f>B4-C4</f>
        <v>-3.478245087151461</v>
      </c>
    </row>
    <row r="5" spans="1:4" x14ac:dyDescent="0.3">
      <c r="A5" s="10" t="s">
        <v>232</v>
      </c>
      <c r="B5" s="150">
        <v>0.4608580170230907</v>
      </c>
      <c r="C5" s="148"/>
    </row>
    <row r="6" spans="1:4" x14ac:dyDescent="0.3">
      <c r="A6" s="188" t="s">
        <v>233</v>
      </c>
      <c r="B6" s="150">
        <v>1.0512678024098077</v>
      </c>
      <c r="C6" s="189"/>
    </row>
    <row r="7" spans="1:4" x14ac:dyDescent="0.3">
      <c r="A7" s="188" t="s">
        <v>234</v>
      </c>
      <c r="B7" s="150">
        <v>-0.36650517469898547</v>
      </c>
      <c r="C7" s="189"/>
    </row>
    <row r="8" spans="1:4" x14ac:dyDescent="0.3">
      <c r="A8" s="10" t="s">
        <v>235</v>
      </c>
      <c r="B8" s="150">
        <v>-2.392020663923336E-2</v>
      </c>
      <c r="C8" s="189"/>
    </row>
    <row r="9" spans="1:4" x14ac:dyDescent="0.3">
      <c r="A9" s="187" t="s">
        <v>236</v>
      </c>
      <c r="B9" s="147">
        <v>-0.36317769144003798</v>
      </c>
      <c r="C9" s="147">
        <v>1.9933669576167432</v>
      </c>
      <c r="D9" s="147">
        <f>B9-C9</f>
        <v>-2.3565446490567812</v>
      </c>
    </row>
    <row r="10" spans="1:4" x14ac:dyDescent="0.3">
      <c r="C10" s="191"/>
      <c r="D10" s="190" t="s">
        <v>81</v>
      </c>
    </row>
  </sheetData>
  <mergeCells count="2">
    <mergeCell ref="B2:D2"/>
    <mergeCell ref="A1:D1"/>
  </mergeCells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árok16"/>
  <dimension ref="A1:R14"/>
  <sheetViews>
    <sheetView showGridLines="0" workbookViewId="0"/>
  </sheetViews>
  <sheetFormatPr defaultRowHeight="14.4" x14ac:dyDescent="0.3"/>
  <cols>
    <col min="1" max="1" width="42" customWidth="1"/>
    <col min="12" max="12" width="12" customWidth="1"/>
  </cols>
  <sheetData>
    <row r="1" spans="1:18" x14ac:dyDescent="0.3">
      <c r="A1" s="287" t="s">
        <v>346</v>
      </c>
      <c r="B1" s="116"/>
      <c r="C1" s="116"/>
      <c r="D1" s="116"/>
      <c r="E1" s="236"/>
      <c r="F1" s="342"/>
      <c r="G1" s="116"/>
      <c r="H1" s="116"/>
      <c r="I1" s="116"/>
      <c r="J1" s="236"/>
      <c r="K1" s="342"/>
      <c r="L1" s="116"/>
      <c r="M1" s="10"/>
      <c r="N1" s="10"/>
      <c r="O1" s="10"/>
      <c r="P1" s="10"/>
      <c r="Q1" s="10"/>
      <c r="R1" s="10"/>
    </row>
    <row r="2" spans="1:18" x14ac:dyDescent="0.3">
      <c r="A2" s="192"/>
      <c r="B2" s="601" t="s">
        <v>237</v>
      </c>
      <c r="C2" s="601"/>
      <c r="D2" s="601"/>
      <c r="E2" s="601"/>
      <c r="F2" s="602"/>
      <c r="G2" s="600" t="s">
        <v>238</v>
      </c>
      <c r="H2" s="601"/>
      <c r="I2" s="601"/>
      <c r="J2" s="601"/>
      <c r="K2" s="602"/>
      <c r="L2" s="193" t="s">
        <v>239</v>
      </c>
      <c r="M2" s="10"/>
      <c r="N2" s="10"/>
      <c r="O2" s="10"/>
      <c r="P2" s="10"/>
      <c r="Q2" s="10"/>
      <c r="R2" s="10"/>
    </row>
    <row r="3" spans="1:18" x14ac:dyDescent="0.3">
      <c r="A3" s="192"/>
      <c r="B3" s="181">
        <v>2015</v>
      </c>
      <c r="C3" s="181">
        <v>2016</v>
      </c>
      <c r="D3" s="288">
        <v>2017</v>
      </c>
      <c r="E3" s="288">
        <v>2018</v>
      </c>
      <c r="F3" s="288">
        <v>2019</v>
      </c>
      <c r="G3" s="181">
        <v>2015</v>
      </c>
      <c r="H3" s="181">
        <v>2016</v>
      </c>
      <c r="I3" s="288">
        <v>2017</v>
      </c>
      <c r="J3" s="288">
        <v>2018</v>
      </c>
      <c r="K3" s="288">
        <v>2019</v>
      </c>
      <c r="L3" s="166" t="s">
        <v>347</v>
      </c>
      <c r="M3" s="10"/>
      <c r="N3" s="10"/>
      <c r="O3" s="10"/>
      <c r="P3" s="10"/>
      <c r="Q3" s="10"/>
      <c r="R3" s="10"/>
    </row>
    <row r="4" spans="1:18" x14ac:dyDescent="0.3">
      <c r="A4" s="168" t="s">
        <v>240</v>
      </c>
      <c r="B4" s="184">
        <f>SUM(B5:B6)</f>
        <v>-2744.6979924499997</v>
      </c>
      <c r="C4" s="184">
        <f>SUM(C5:C6)</f>
        <v>-2249.08454196</v>
      </c>
      <c r="D4" s="289">
        <f>SUM(D5:D6)</f>
        <v>-2412.7169656214</v>
      </c>
      <c r="E4" s="289">
        <f>SUM(E5:E6)</f>
        <v>-2607.9593291122001</v>
      </c>
      <c r="F4" s="387">
        <f>SUM(F5:F6)</f>
        <v>-2789.9711804057997</v>
      </c>
      <c r="G4" s="291">
        <f>B4/B$14*100</f>
        <v>-3.440868212720452</v>
      </c>
      <c r="H4" s="185">
        <f t="shared" ref="H4:K4" si="0">C4/C$14*100</f>
        <v>-2.7748833050097779</v>
      </c>
      <c r="I4" s="291">
        <f t="shared" si="0"/>
        <v>-2.8541987143613912</v>
      </c>
      <c r="J4" s="291">
        <f t="shared" si="0"/>
        <v>-2.913741981344387</v>
      </c>
      <c r="K4" s="391">
        <f t="shared" si="0"/>
        <v>-2.9723168761221408</v>
      </c>
      <c r="L4" s="291">
        <f>K4-G4</f>
        <v>0.46855133659831116</v>
      </c>
      <c r="M4" s="10"/>
      <c r="N4" s="10"/>
      <c r="O4" s="10"/>
      <c r="P4" s="10"/>
      <c r="Q4" s="10"/>
      <c r="R4" s="10"/>
    </row>
    <row r="5" spans="1:18" x14ac:dyDescent="0.3">
      <c r="A5" s="168" t="s">
        <v>241</v>
      </c>
      <c r="B5" s="184">
        <v>-2335.9589475499997</v>
      </c>
      <c r="C5" s="184">
        <v>-2164.8983044699999</v>
      </c>
      <c r="D5" s="289">
        <v>-2334.1632932486</v>
      </c>
      <c r="E5" s="289">
        <v>-2482.3712867647</v>
      </c>
      <c r="F5" s="387">
        <v>-2683.0362672941997</v>
      </c>
      <c r="G5" s="291">
        <f t="shared" ref="G5:G11" si="1">B5/B$14*100</f>
        <v>-2.9284558486779089</v>
      </c>
      <c r="H5" s="185">
        <f t="shared" ref="H5:H11" si="2">C5/C$14*100</f>
        <v>-2.6710157177473581</v>
      </c>
      <c r="I5" s="291">
        <f t="shared" ref="I5:I11" si="3">D5/D$14*100</f>
        <v>-2.7612711999079642</v>
      </c>
      <c r="J5" s="291">
        <f t="shared" ref="J5:J11" si="4">E5/E$14*100</f>
        <v>-2.773428768918893</v>
      </c>
      <c r="K5" s="391">
        <f t="shared" ref="K5:K11" si="5">F5/F$14*100</f>
        <v>-2.8583929585130585</v>
      </c>
      <c r="L5" s="291">
        <f t="shared" ref="L5:L11" si="6">K5-G5</f>
        <v>7.0062890164850344E-2</v>
      </c>
      <c r="M5" s="10"/>
      <c r="N5" s="10"/>
      <c r="O5" s="10"/>
      <c r="P5" s="10"/>
      <c r="Q5" s="10"/>
      <c r="R5" s="10"/>
    </row>
    <row r="6" spans="1:18" x14ac:dyDescent="0.3">
      <c r="A6" s="168" t="s">
        <v>242</v>
      </c>
      <c r="B6" s="184">
        <v>-408.73904490000001</v>
      </c>
      <c r="C6" s="184">
        <v>-84.186237489999982</v>
      </c>
      <c r="D6" s="289">
        <v>-78.553672372799994</v>
      </c>
      <c r="E6" s="289">
        <v>-125.58804234749999</v>
      </c>
      <c r="F6" s="387">
        <v>-106.9349131116</v>
      </c>
      <c r="G6" s="291">
        <f t="shared" si="1"/>
        <v>-0.51241236404254353</v>
      </c>
      <c r="H6" s="185">
        <f t="shared" si="2"/>
        <v>-0.10386758726241956</v>
      </c>
      <c r="I6" s="291">
        <f t="shared" si="3"/>
        <v>-9.2927514453427215E-2</v>
      </c>
      <c r="J6" s="291">
        <f t="shared" si="4"/>
        <v>-0.14031321242549338</v>
      </c>
      <c r="K6" s="391">
        <f t="shared" si="5"/>
        <v>-0.11392391760908196</v>
      </c>
      <c r="L6" s="291">
        <f t="shared" si="6"/>
        <v>0.3984884464334616</v>
      </c>
      <c r="M6" s="10"/>
      <c r="N6" s="10"/>
      <c r="O6" s="10"/>
      <c r="P6" s="10"/>
      <c r="Q6" s="10"/>
      <c r="R6" s="10"/>
    </row>
    <row r="7" spans="1:18" x14ac:dyDescent="0.3">
      <c r="A7" s="168" t="s">
        <v>243</v>
      </c>
      <c r="B7" s="184">
        <f>SUM(B8:B9)</f>
        <v>-1978.3886469424999</v>
      </c>
      <c r="C7" s="184">
        <f>SUM(C8:C9)</f>
        <v>-2167.039366645</v>
      </c>
      <c r="D7" s="289">
        <f>SUM(D8:D9)</f>
        <v>-2387.7436030578497</v>
      </c>
      <c r="E7" s="289">
        <f>SUM(E8:E9)</f>
        <v>-2503.6147072858998</v>
      </c>
      <c r="F7" s="387">
        <f>SUM(F8:F9)</f>
        <v>-2514.9330042748497</v>
      </c>
      <c r="G7" s="291">
        <f t="shared" si="1"/>
        <v>-2.4801907628441868</v>
      </c>
      <c r="H7" s="185">
        <f t="shared" si="2"/>
        <v>-2.6736573248428468</v>
      </c>
      <c r="I7" s="291">
        <f t="shared" si="3"/>
        <v>-2.8246556969508068</v>
      </c>
      <c r="J7" s="291">
        <f t="shared" si="4"/>
        <v>-2.7971629757790302</v>
      </c>
      <c r="K7" s="391">
        <f t="shared" si="5"/>
        <v>-2.6793028771843557</v>
      </c>
      <c r="L7" s="291">
        <f t="shared" si="6"/>
        <v>-0.19911211434016884</v>
      </c>
      <c r="M7" s="10"/>
      <c r="N7" s="10"/>
      <c r="O7" s="10"/>
      <c r="P7" s="10"/>
      <c r="Q7" s="10"/>
      <c r="R7" s="10"/>
    </row>
    <row r="8" spans="1:18" x14ac:dyDescent="0.3">
      <c r="A8" s="168" t="s">
        <v>244</v>
      </c>
      <c r="B8" s="184">
        <v>-1741.5131092074998</v>
      </c>
      <c r="C8" s="184">
        <v>-1952.7608850999995</v>
      </c>
      <c r="D8" s="289">
        <v>-2199.9695669296498</v>
      </c>
      <c r="E8" s="289">
        <v>-2329.3479580083249</v>
      </c>
      <c r="F8" s="387">
        <v>-2416.1172879443748</v>
      </c>
      <c r="G8" s="291">
        <f t="shared" si="1"/>
        <v>-2.1832336803507939</v>
      </c>
      <c r="H8" s="185">
        <f t="shared" si="2"/>
        <v>-2.4092840787647356</v>
      </c>
      <c r="I8" s="291">
        <f t="shared" si="3"/>
        <v>-2.6025225499036462</v>
      </c>
      <c r="J8" s="291">
        <f t="shared" si="4"/>
        <v>-2.6024634888451827</v>
      </c>
      <c r="K8" s="391">
        <f t="shared" si="5"/>
        <v>-2.5740288072090349</v>
      </c>
      <c r="L8" s="291">
        <f t="shared" si="6"/>
        <v>-0.39079512685824103</v>
      </c>
      <c r="M8" s="10"/>
      <c r="N8" s="10"/>
      <c r="O8" s="10"/>
      <c r="P8" s="10"/>
      <c r="Q8" s="10"/>
      <c r="R8" s="10"/>
    </row>
    <row r="9" spans="1:18" x14ac:dyDescent="0.3">
      <c r="A9" s="186" t="s">
        <v>245</v>
      </c>
      <c r="B9" s="199">
        <v>-236.87553773500014</v>
      </c>
      <c r="C9" s="199">
        <v>-214.2784815450002</v>
      </c>
      <c r="D9" s="199">
        <v>-187.77403612820004</v>
      </c>
      <c r="E9" s="199">
        <v>-174.266749277575</v>
      </c>
      <c r="F9" s="388">
        <v>-98.815716330474984</v>
      </c>
      <c r="G9" s="194">
        <f t="shared" si="1"/>
        <v>-0.29695708249339342</v>
      </c>
      <c r="H9" s="194">
        <f t="shared" si="2"/>
        <v>-0.26437324607811108</v>
      </c>
      <c r="I9" s="194">
        <f t="shared" si="3"/>
        <v>-0.22213314704716078</v>
      </c>
      <c r="J9" s="194">
        <f t="shared" si="4"/>
        <v>-0.19469948693384764</v>
      </c>
      <c r="K9" s="392">
        <f t="shared" si="5"/>
        <v>-0.10527406997532097</v>
      </c>
      <c r="L9" s="194">
        <f t="shared" si="6"/>
        <v>0.19168301251807246</v>
      </c>
      <c r="M9" s="10"/>
      <c r="N9" s="10"/>
      <c r="O9" s="10"/>
      <c r="P9" s="10"/>
      <c r="Q9" s="10"/>
      <c r="R9" s="10"/>
    </row>
    <row r="10" spans="1:18" x14ac:dyDescent="0.3">
      <c r="A10" s="182" t="s">
        <v>246</v>
      </c>
      <c r="B10" s="183">
        <f>B8</f>
        <v>-1741.5131092074998</v>
      </c>
      <c r="C10" s="183">
        <f>C8</f>
        <v>-1952.7608850999995</v>
      </c>
      <c r="D10" s="290">
        <f>D8</f>
        <v>-2199.9695669296498</v>
      </c>
      <c r="E10" s="290">
        <f>E8</f>
        <v>-2329.3479580083249</v>
      </c>
      <c r="F10" s="389">
        <f>F8</f>
        <v>-2416.1172879443748</v>
      </c>
      <c r="G10" s="292">
        <f t="shared" si="1"/>
        <v>-2.1832336803507939</v>
      </c>
      <c r="H10" s="195">
        <f t="shared" si="2"/>
        <v>-2.4092840787647356</v>
      </c>
      <c r="I10" s="292">
        <f t="shared" si="3"/>
        <v>-2.6025225499036462</v>
      </c>
      <c r="J10" s="292">
        <f t="shared" si="4"/>
        <v>-2.6024634888451827</v>
      </c>
      <c r="K10" s="393">
        <f t="shared" si="5"/>
        <v>-2.5740288072090349</v>
      </c>
      <c r="L10" s="292">
        <f t="shared" si="6"/>
        <v>-0.39079512685824103</v>
      </c>
      <c r="M10" s="10"/>
      <c r="N10" s="10"/>
      <c r="O10" s="10"/>
      <c r="P10" s="10"/>
      <c r="Q10" s="10"/>
      <c r="R10" s="10"/>
    </row>
    <row r="11" spans="1:18" x14ac:dyDescent="0.3">
      <c r="A11" s="200" t="s">
        <v>247</v>
      </c>
      <c r="B11" s="198">
        <f>B5</f>
        <v>-2335.9589475499997</v>
      </c>
      <c r="C11" s="198">
        <f>C5</f>
        <v>-2164.8983044699999</v>
      </c>
      <c r="D11" s="198">
        <f>D5</f>
        <v>-2334.1632932486</v>
      </c>
      <c r="E11" s="198">
        <f>E5</f>
        <v>-2482.3712867647</v>
      </c>
      <c r="F11" s="390">
        <f>F5</f>
        <v>-2683.0362672941997</v>
      </c>
      <c r="G11" s="196">
        <f t="shared" si="1"/>
        <v>-2.9284558486779089</v>
      </c>
      <c r="H11" s="196">
        <f t="shared" si="2"/>
        <v>-2.6710157177473581</v>
      </c>
      <c r="I11" s="196">
        <f t="shared" si="3"/>
        <v>-2.7612711999079642</v>
      </c>
      <c r="J11" s="196">
        <f t="shared" si="4"/>
        <v>-2.773428768918893</v>
      </c>
      <c r="K11" s="394">
        <f t="shared" si="5"/>
        <v>-2.8583929585130585</v>
      </c>
      <c r="L11" s="196">
        <f t="shared" si="6"/>
        <v>7.0062890164850344E-2</v>
      </c>
      <c r="M11" s="10"/>
      <c r="N11" s="10"/>
      <c r="O11" s="10"/>
      <c r="P11" s="10"/>
      <c r="Q11" s="10"/>
      <c r="R11" s="10"/>
    </row>
    <row r="12" spans="1:18" x14ac:dyDescent="0.3">
      <c r="A12" s="133" t="s">
        <v>248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33" t="s">
        <v>249</v>
      </c>
      <c r="M12" s="10"/>
      <c r="N12" s="10"/>
      <c r="O12" s="10"/>
      <c r="P12" s="10"/>
      <c r="Q12" s="10"/>
      <c r="R12" s="10"/>
    </row>
    <row r="13" spans="1:18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97"/>
      <c r="M13" s="10"/>
      <c r="N13" s="10"/>
      <c r="O13" s="10"/>
      <c r="P13" s="10"/>
      <c r="Q13" s="10"/>
      <c r="R13" s="10"/>
    </row>
    <row r="14" spans="1:18" x14ac:dyDescent="0.3">
      <c r="A14" s="168" t="s">
        <v>365</v>
      </c>
      <c r="B14" s="184">
        <v>79767.600000000006</v>
      </c>
      <c r="C14" s="184">
        <v>81051.5</v>
      </c>
      <c r="D14" s="184">
        <v>84532.2</v>
      </c>
      <c r="E14" s="184">
        <v>89505.5</v>
      </c>
      <c r="F14" s="184">
        <v>93865.2</v>
      </c>
    </row>
  </sheetData>
  <mergeCells count="2">
    <mergeCell ref="G2:K2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CD9D-82AA-49CB-9226-61CF6B1A471F}">
  <sheetPr codeName="Hárok19"/>
  <dimension ref="A1:K11"/>
  <sheetViews>
    <sheetView showGridLines="0" workbookViewId="0">
      <selection sqref="A1:K1"/>
    </sheetView>
  </sheetViews>
  <sheetFormatPr defaultRowHeight="14.4" x14ac:dyDescent="0.3"/>
  <cols>
    <col min="1" max="1" width="45" customWidth="1"/>
  </cols>
  <sheetData>
    <row r="1" spans="1:11" x14ac:dyDescent="0.3">
      <c r="A1" s="598" t="s">
        <v>306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</row>
    <row r="2" spans="1:11" x14ac:dyDescent="0.3">
      <c r="A2" s="151"/>
      <c r="B2" s="591" t="s">
        <v>237</v>
      </c>
      <c r="C2" s="591"/>
      <c r="D2" s="591"/>
      <c r="E2" s="591"/>
      <c r="F2" s="592"/>
      <c r="G2" s="594" t="s">
        <v>251</v>
      </c>
      <c r="H2" s="591"/>
      <c r="I2" s="591"/>
      <c r="J2" s="592"/>
      <c r="K2" s="294"/>
    </row>
    <row r="3" spans="1:11" x14ac:dyDescent="0.3">
      <c r="A3" s="151"/>
      <c r="B3" s="204">
        <v>2015</v>
      </c>
      <c r="C3" s="204">
        <v>2016</v>
      </c>
      <c r="D3" s="281">
        <v>2017</v>
      </c>
      <c r="E3" s="281">
        <v>2018</v>
      </c>
      <c r="F3" s="345">
        <v>2019</v>
      </c>
      <c r="G3" s="293">
        <v>2016</v>
      </c>
      <c r="H3" s="281">
        <v>2017</v>
      </c>
      <c r="I3" s="281">
        <v>2018</v>
      </c>
      <c r="J3" s="347">
        <v>2019</v>
      </c>
      <c r="K3" s="293" t="s">
        <v>252</v>
      </c>
    </row>
    <row r="4" spans="1:11" x14ac:dyDescent="0.3">
      <c r="A4" s="33" t="s">
        <v>253</v>
      </c>
      <c r="B4" s="153">
        <v>34372.9</v>
      </c>
      <c r="C4" s="153">
        <v>32482.799999999999</v>
      </c>
      <c r="D4" s="282">
        <v>34184.800000000003</v>
      </c>
      <c r="E4" s="282">
        <v>36456.699999999997</v>
      </c>
      <c r="F4" s="282">
        <v>38852.6</v>
      </c>
      <c r="G4" s="424">
        <f t="shared" ref="G4" si="0">((C4/B4)-1)*100</f>
        <v>-5.4988086544923487</v>
      </c>
      <c r="H4" s="425">
        <f>((D4/C4)-1)*100</f>
        <v>5.2396960853128505</v>
      </c>
      <c r="I4" s="425">
        <f>((E4/D4)-1)*100</f>
        <v>6.6459362055650395</v>
      </c>
      <c r="J4" s="425">
        <f>((F4/E4)-1)*100</f>
        <v>6.5719058499535077</v>
      </c>
      <c r="K4" s="424">
        <f>(POWER(F4/B4,1/4)-1)*100</f>
        <v>3.1100454009593159</v>
      </c>
    </row>
    <row r="5" spans="1:11" x14ac:dyDescent="0.3">
      <c r="A5" s="19" t="s">
        <v>254</v>
      </c>
      <c r="B5" s="155">
        <v>4681.8841301585962</v>
      </c>
      <c r="C5" s="155">
        <v>2305.6843777889771</v>
      </c>
      <c r="D5" s="284">
        <v>3017.2536659585166</v>
      </c>
      <c r="E5" s="284">
        <v>3805.5932479250841</v>
      </c>
      <c r="F5" s="284">
        <v>3709.6310246432477</v>
      </c>
      <c r="G5" s="424"/>
      <c r="H5" s="425"/>
      <c r="I5" s="425"/>
      <c r="J5" s="425"/>
      <c r="K5" s="424"/>
    </row>
    <row r="6" spans="1:11" x14ac:dyDescent="0.3">
      <c r="A6" s="33" t="s">
        <v>255</v>
      </c>
      <c r="B6" s="153">
        <f>B4-B5</f>
        <v>29691.015869841405</v>
      </c>
      <c r="C6" s="153">
        <f t="shared" ref="C6:F6" si="1">C4-C5</f>
        <v>30177.115622211022</v>
      </c>
      <c r="D6" s="153">
        <f t="shared" si="1"/>
        <v>31167.546334041486</v>
      </c>
      <c r="E6" s="153">
        <f t="shared" si="1"/>
        <v>32651.106752074913</v>
      </c>
      <c r="F6" s="153">
        <f t="shared" si="1"/>
        <v>35142.968975356751</v>
      </c>
      <c r="G6" s="424">
        <f>((C6/B6)-1)*100</f>
        <v>1.6371947477330062</v>
      </c>
      <c r="H6" s="425">
        <f>((D6/C6)-1)*100</f>
        <v>3.2820589092400931</v>
      </c>
      <c r="I6" s="425">
        <f>((E6/D6)-1)*100</f>
        <v>4.7599525549210986</v>
      </c>
      <c r="J6" s="425">
        <f>((F6/E6)-1)*100</f>
        <v>7.631784864761082</v>
      </c>
      <c r="K6" s="424">
        <f>(POWER(F6/B6,1/4)-1)*100</f>
        <v>4.3045726367544557</v>
      </c>
    </row>
    <row r="7" spans="1:11" x14ac:dyDescent="0.3">
      <c r="A7" s="19" t="s">
        <v>256</v>
      </c>
      <c r="B7" s="155">
        <v>24117.313226561411</v>
      </c>
      <c r="C7" s="155">
        <v>25269.957556801022</v>
      </c>
      <c r="D7" s="284">
        <v>26359.60874675792</v>
      </c>
      <c r="E7" s="284">
        <v>27702.643309855401</v>
      </c>
      <c r="F7" s="284">
        <v>29587.843165627215</v>
      </c>
      <c r="G7" s="426">
        <f t="shared" ref="G7:J9" si="2">((C7/B7)-1)*100</f>
        <v>4.7793231335991226</v>
      </c>
      <c r="H7" s="427">
        <f t="shared" si="2"/>
        <v>4.3120420266144599</v>
      </c>
      <c r="I7" s="427">
        <f t="shared" si="2"/>
        <v>5.0950474113644173</v>
      </c>
      <c r="J7" s="427">
        <f t="shared" si="2"/>
        <v>6.8051262642548682</v>
      </c>
      <c r="K7" s="426">
        <f t="shared" ref="K7:K9" si="3">(POWER(F7/B7,1/4)-1)*100</f>
        <v>5.2436971105491947</v>
      </c>
    </row>
    <row r="8" spans="1:11" x14ac:dyDescent="0.3">
      <c r="A8" s="19" t="s">
        <v>257</v>
      </c>
      <c r="B8" s="155">
        <v>4322.9000000000005</v>
      </c>
      <c r="C8" s="155">
        <v>4342</v>
      </c>
      <c r="D8" s="284">
        <v>4458.8</v>
      </c>
      <c r="E8" s="284">
        <v>4683.1000000000004</v>
      </c>
      <c r="F8" s="284">
        <v>4807.8</v>
      </c>
      <c r="G8" s="426">
        <f t="shared" si="2"/>
        <v>0.44183302875382413</v>
      </c>
      <c r="H8" s="427">
        <f t="shared" si="2"/>
        <v>2.6900046061722804</v>
      </c>
      <c r="I8" s="427">
        <f t="shared" si="2"/>
        <v>5.0305014802189074</v>
      </c>
      <c r="J8" s="427">
        <f t="shared" si="2"/>
        <v>2.6627661164613237</v>
      </c>
      <c r="K8" s="426">
        <f t="shared" si="3"/>
        <v>2.6934634020803427</v>
      </c>
    </row>
    <row r="9" spans="1:11" x14ac:dyDescent="0.3">
      <c r="A9" s="295" t="s">
        <v>258</v>
      </c>
      <c r="B9" s="296">
        <v>1250.8026432800002</v>
      </c>
      <c r="C9" s="299">
        <v>564.95806541000036</v>
      </c>
      <c r="D9" s="299">
        <v>353.08702028000005</v>
      </c>
      <c r="E9" s="299">
        <v>285.74030690000006</v>
      </c>
      <c r="F9" s="299">
        <v>788.99509890000002</v>
      </c>
      <c r="G9" s="426">
        <f t="shared" si="2"/>
        <v>-54.832357570935287</v>
      </c>
      <c r="H9" s="427">
        <f t="shared" si="2"/>
        <v>-37.502083446891163</v>
      </c>
      <c r="I9" s="427">
        <f t="shared" si="2"/>
        <v>-19.073687083312674</v>
      </c>
      <c r="J9" s="427">
        <f t="shared" si="2"/>
        <v>176.12313693500826</v>
      </c>
      <c r="K9" s="426">
        <f t="shared" si="3"/>
        <v>-10.880779586645362</v>
      </c>
    </row>
    <row r="10" spans="1:11" x14ac:dyDescent="0.3">
      <c r="A10" s="297" t="s">
        <v>259</v>
      </c>
      <c r="B10" s="298"/>
      <c r="C10" s="298"/>
      <c r="D10" s="298"/>
      <c r="E10" s="298"/>
      <c r="F10" s="298"/>
      <c r="G10" s="300">
        <v>1.8842047626508984</v>
      </c>
      <c r="H10" s="301">
        <v>3.5200886900997652</v>
      </c>
      <c r="I10" s="301">
        <v>4.4300588642115502</v>
      </c>
      <c r="J10" s="301">
        <v>4.4354395926823331</v>
      </c>
      <c r="K10" s="300">
        <f>(POWER((1+G10/100)*(1+H10/100)*(1+I10/100)*(1+J10/100),1/4)-1)*100</f>
        <v>3.5621908517564416</v>
      </c>
    </row>
    <row r="11" spans="1:11" x14ac:dyDescent="0.3">
      <c r="A11" s="234"/>
      <c r="B11" s="234"/>
      <c r="C11" s="234"/>
      <c r="D11" s="234"/>
      <c r="E11" s="234"/>
      <c r="F11" s="234"/>
      <c r="G11" s="603"/>
      <c r="H11" s="603"/>
      <c r="I11" s="604" t="s">
        <v>260</v>
      </c>
      <c r="J11" s="604"/>
      <c r="K11" s="604"/>
    </row>
  </sheetData>
  <mergeCells count="5">
    <mergeCell ref="G11:H11"/>
    <mergeCell ref="I11:K11"/>
    <mergeCell ref="A1:K1"/>
    <mergeCell ref="B2:F2"/>
    <mergeCell ref="G2:J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3F979-F7EA-4B0D-A89D-AC7A625548C1}">
  <dimension ref="A1:P10"/>
  <sheetViews>
    <sheetView showGridLines="0" workbookViewId="0"/>
  </sheetViews>
  <sheetFormatPr defaultRowHeight="14.4" x14ac:dyDescent="0.3"/>
  <cols>
    <col min="1" max="1" width="30.6640625" customWidth="1"/>
    <col min="12" max="13" width="5.88671875" customWidth="1"/>
    <col min="14" max="14" width="7.5546875" customWidth="1"/>
    <col min="15" max="15" width="6.33203125" customWidth="1"/>
    <col min="16" max="16" width="4.88671875" customWidth="1"/>
  </cols>
  <sheetData>
    <row r="1" spans="1:16" x14ac:dyDescent="0.3">
      <c r="A1" s="399" t="s">
        <v>377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</row>
    <row r="2" spans="1:16" x14ac:dyDescent="0.3">
      <c r="A2" s="430"/>
      <c r="B2" s="118">
        <v>2015</v>
      </c>
      <c r="C2" s="118">
        <v>2016</v>
      </c>
      <c r="D2" s="118">
        <v>2017</v>
      </c>
      <c r="E2" s="118">
        <v>2018</v>
      </c>
      <c r="F2" s="118">
        <v>2019</v>
      </c>
      <c r="G2" s="431">
        <v>2015</v>
      </c>
      <c r="H2" s="118">
        <v>2016</v>
      </c>
      <c r="I2" s="431">
        <v>2017</v>
      </c>
      <c r="J2" s="431">
        <v>2018</v>
      </c>
      <c r="K2" s="431">
        <v>2019</v>
      </c>
      <c r="L2" s="118">
        <v>2015</v>
      </c>
      <c r="M2" s="118">
        <v>2016</v>
      </c>
      <c r="N2" s="118">
        <v>2017</v>
      </c>
      <c r="O2" s="118">
        <v>2018</v>
      </c>
      <c r="P2" s="118">
        <v>2019</v>
      </c>
    </row>
    <row r="3" spans="1:16" x14ac:dyDescent="0.3">
      <c r="A3" s="9"/>
      <c r="B3" s="432" t="s">
        <v>378</v>
      </c>
      <c r="C3" s="432" t="s">
        <v>378</v>
      </c>
      <c r="D3" s="432" t="s">
        <v>378</v>
      </c>
      <c r="E3" s="432" t="s">
        <v>378</v>
      </c>
      <c r="F3" s="432" t="s">
        <v>378</v>
      </c>
      <c r="G3" s="433" t="s">
        <v>379</v>
      </c>
      <c r="H3" s="434" t="s">
        <v>379</v>
      </c>
      <c r="I3" s="434" t="s">
        <v>379</v>
      </c>
      <c r="J3" s="434" t="s">
        <v>379</v>
      </c>
      <c r="K3" s="434" t="s">
        <v>379</v>
      </c>
      <c r="L3" s="435" t="s">
        <v>380</v>
      </c>
      <c r="M3" s="432" t="s">
        <v>380</v>
      </c>
      <c r="N3" s="432" t="s">
        <v>380</v>
      </c>
      <c r="O3" s="432" t="s">
        <v>380</v>
      </c>
      <c r="P3" s="432" t="s">
        <v>380</v>
      </c>
    </row>
    <row r="4" spans="1:16" x14ac:dyDescent="0.3">
      <c r="A4" s="9" t="s">
        <v>381</v>
      </c>
      <c r="B4" s="79">
        <v>-2.6770267627457764</v>
      </c>
      <c r="C4" s="79">
        <v>-2.5811983738734017</v>
      </c>
      <c r="D4" s="79">
        <v>-0.93597469366702868</v>
      </c>
      <c r="E4" s="79">
        <v>-0.99033020317187204</v>
      </c>
      <c r="F4" s="79">
        <v>-1.3517256661680794</v>
      </c>
      <c r="G4" s="436">
        <v>-2.6720764177746341</v>
      </c>
      <c r="H4" s="437">
        <v>-2.47611418536522</v>
      </c>
      <c r="I4" s="437">
        <v>-0.95242430022221769</v>
      </c>
      <c r="J4" s="437">
        <v>-1.0497075823360618</v>
      </c>
      <c r="K4" s="437">
        <v>-1.2951937068006389</v>
      </c>
      <c r="L4" s="436">
        <v>-4.9503449711423286E-3</v>
      </c>
      <c r="M4" s="79">
        <v>-0.10508418850818169</v>
      </c>
      <c r="N4" s="79">
        <v>1.6449606555189011E-2</v>
      </c>
      <c r="O4" s="79">
        <v>5.9377379164189725E-2</v>
      </c>
      <c r="P4" s="79">
        <v>-5.6531959367440487E-2</v>
      </c>
    </row>
    <row r="5" spans="1:16" x14ac:dyDescent="0.3">
      <c r="A5" s="438" t="s">
        <v>74</v>
      </c>
      <c r="B5" s="79">
        <v>-0.1916324498792018</v>
      </c>
      <c r="C5" s="79">
        <v>-0.11046770829321662</v>
      </c>
      <c r="D5" s="79">
        <v>0.50105613906726043</v>
      </c>
      <c r="E5" s="79">
        <v>1.0160277713807295</v>
      </c>
      <c r="F5" s="79">
        <v>0.98780084630238196</v>
      </c>
      <c r="G5" s="436">
        <v>-0.15657851035181924</v>
      </c>
      <c r="H5" s="437">
        <v>-8.0999303308895182E-2</v>
      </c>
      <c r="I5" s="437">
        <v>0.48161255165881289</v>
      </c>
      <c r="J5" s="437">
        <v>0.86315309143432917</v>
      </c>
      <c r="K5" s="437">
        <v>0.84929189995625343</v>
      </c>
      <c r="L5" s="436">
        <v>-3.505393952738256E-2</v>
      </c>
      <c r="M5" s="79">
        <v>-2.9468404984321434E-2</v>
      </c>
      <c r="N5" s="79">
        <v>1.9443587408447538E-2</v>
      </c>
      <c r="O5" s="79">
        <v>0.15287467994640036</v>
      </c>
      <c r="P5" s="79">
        <v>0.13850894634612854</v>
      </c>
    </row>
    <row r="6" spans="1:16" x14ac:dyDescent="0.3">
      <c r="A6" s="439" t="s">
        <v>75</v>
      </c>
      <c r="B6" s="79">
        <v>7.9726447501685237E-3</v>
      </c>
      <c r="C6" s="79">
        <v>-0.13805790145771515</v>
      </c>
      <c r="D6" s="79">
        <v>1.4776371607505778E-2</v>
      </c>
      <c r="E6" s="79">
        <v>2.0910351877817566E-2</v>
      </c>
      <c r="F6" s="79">
        <v>-2.8312786847521768E-2</v>
      </c>
      <c r="G6" s="440">
        <v>7.9735845758895241E-3</v>
      </c>
      <c r="H6" s="441">
        <v>-0.13808044708162931</v>
      </c>
      <c r="I6" s="441">
        <v>1.4778302894187918E-2</v>
      </c>
      <c r="J6" s="441">
        <v>2.0886920992831418E-2</v>
      </c>
      <c r="K6" s="441">
        <v>-2.8220774660697369E-2</v>
      </c>
      <c r="L6" s="436">
        <v>-9.3982572100040351E-7</v>
      </c>
      <c r="M6" s="79">
        <v>2.2545623914155266E-5</v>
      </c>
      <c r="N6" s="79">
        <v>-1.9312866821399877E-6</v>
      </c>
      <c r="O6" s="79">
        <v>2.3430884986148232E-5</v>
      </c>
      <c r="P6" s="79">
        <v>-9.2012186824398656E-5</v>
      </c>
    </row>
    <row r="7" spans="1:16" x14ac:dyDescent="0.3">
      <c r="A7" s="442" t="s">
        <v>382</v>
      </c>
      <c r="B7" s="37">
        <v>-2.4933669576167432</v>
      </c>
      <c r="C7" s="37">
        <v>-2.3326727641224703</v>
      </c>
      <c r="D7" s="37">
        <v>-1.4518072043417949</v>
      </c>
      <c r="E7" s="37">
        <v>-2.0272683264304194</v>
      </c>
      <c r="F7" s="37">
        <v>-2.3112137256229395</v>
      </c>
      <c r="G7" s="201">
        <v>-2.5234714919987047</v>
      </c>
      <c r="H7" s="443">
        <v>-2.2570344349746954</v>
      </c>
      <c r="I7" s="443">
        <v>-1.4488151547752184</v>
      </c>
      <c r="J7" s="443">
        <v>-1.9337475947632223</v>
      </c>
      <c r="K7" s="443">
        <v>-2.1162648320961948</v>
      </c>
      <c r="L7" s="444">
        <v>3.0104534381961479E-2</v>
      </c>
      <c r="M7" s="445">
        <v>-7.5638329147774908E-2</v>
      </c>
      <c r="N7" s="445">
        <v>-2.9920495665765046E-3</v>
      </c>
      <c r="O7" s="445">
        <v>-9.3520731667197099E-2</v>
      </c>
      <c r="P7" s="445">
        <v>-0.19494889352674472</v>
      </c>
    </row>
    <row r="8" spans="1:16" x14ac:dyDescent="0.3">
      <c r="A8" s="446" t="s">
        <v>383</v>
      </c>
      <c r="B8" s="24"/>
      <c r="C8" s="24">
        <v>0.16069419349427294</v>
      </c>
      <c r="D8" s="24">
        <v>0.88086555978067538</v>
      </c>
      <c r="E8" s="24">
        <v>-0.57546112208862454</v>
      </c>
      <c r="F8" s="24">
        <v>-0.28394539919252004</v>
      </c>
      <c r="G8" s="31"/>
      <c r="H8" s="24">
        <v>0.26643705702400933</v>
      </c>
      <c r="I8" s="24">
        <v>0.80821928019947697</v>
      </c>
      <c r="J8" s="24">
        <v>-0.48493243998800395</v>
      </c>
      <c r="K8" s="24">
        <v>-0.18251723733297243</v>
      </c>
      <c r="L8" s="436"/>
      <c r="M8" s="24">
        <v>-0.10574286352973639</v>
      </c>
      <c r="N8" s="24">
        <v>7.2646279581198403E-2</v>
      </c>
      <c r="O8" s="24">
        <v>-9.0528682100620594E-2</v>
      </c>
      <c r="P8" s="24">
        <v>-0.10142816185954762</v>
      </c>
    </row>
    <row r="9" spans="1:16" x14ac:dyDescent="0.3">
      <c r="A9" s="447" t="s">
        <v>384</v>
      </c>
      <c r="B9" s="448"/>
      <c r="C9" s="448">
        <v>0.4983417394041858</v>
      </c>
      <c r="D9" s="448">
        <v>0.4983417394041858</v>
      </c>
      <c r="E9" s="448">
        <v>0.4983417394041858</v>
      </c>
      <c r="F9" s="448">
        <v>0.4983417394041858</v>
      </c>
      <c r="G9" s="449"/>
      <c r="H9" s="448">
        <v>0.50586787299967617</v>
      </c>
      <c r="I9" s="448">
        <v>0.50586787299967617</v>
      </c>
      <c r="J9" s="448">
        <v>0.50586787299967617</v>
      </c>
      <c r="K9" s="448">
        <v>0.50586787299967617</v>
      </c>
      <c r="L9" s="449"/>
      <c r="M9" s="448">
        <v>-7.5261335954903696E-3</v>
      </c>
      <c r="N9" s="448">
        <v>-7.5261335954903696E-3</v>
      </c>
      <c r="O9" s="448">
        <v>-7.5261335954903696E-3</v>
      </c>
      <c r="P9" s="448">
        <v>-7.5261335954903696E-3</v>
      </c>
    </row>
    <row r="10" spans="1:16" x14ac:dyDescent="0.3">
      <c r="A10" s="19" t="s">
        <v>80</v>
      </c>
      <c r="B10" s="450">
        <v>0.51126221606488953</v>
      </c>
      <c r="C10" s="450">
        <v>0.24030930378804385</v>
      </c>
      <c r="D10" s="450">
        <v>0.99011759579381076</v>
      </c>
      <c r="E10" s="450">
        <v>2.3955082948069912</v>
      </c>
      <c r="F10" s="450">
        <v>2.8224372471707819</v>
      </c>
      <c r="G10" s="451">
        <v>0.49461648937660357</v>
      </c>
      <c r="H10" s="450">
        <v>0.16471340201885543</v>
      </c>
      <c r="I10" s="450">
        <v>0.87584206928202557</v>
      </c>
      <c r="J10" s="450">
        <v>2.3422985310932365</v>
      </c>
      <c r="K10" s="450">
        <v>2.8202762715654348</v>
      </c>
      <c r="L10" s="451">
        <v>1.6645726688285956E-2</v>
      </c>
      <c r="M10" s="450">
        <v>7.5595901769188428E-2</v>
      </c>
      <c r="N10" s="450">
        <v>0.11427552651178519</v>
      </c>
      <c r="O10" s="450">
        <v>5.3209763713754743E-2</v>
      </c>
      <c r="P10" s="450">
        <v>2.1609756053471152E-3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FF6A3-D1B6-407B-891A-136ABA90223F}">
  <dimension ref="A1:P25"/>
  <sheetViews>
    <sheetView showGridLines="0" workbookViewId="0"/>
  </sheetViews>
  <sheetFormatPr defaultRowHeight="14.4" x14ac:dyDescent="0.3"/>
  <cols>
    <col min="1" max="1" width="77.33203125" customWidth="1"/>
    <col min="12" max="12" width="7" customWidth="1"/>
    <col min="13" max="13" width="6.5546875" customWidth="1"/>
    <col min="15" max="15" width="6.44140625" customWidth="1"/>
    <col min="16" max="16" width="7" customWidth="1"/>
  </cols>
  <sheetData>
    <row r="1" spans="1:16" x14ac:dyDescent="0.3">
      <c r="A1" s="20" t="s">
        <v>385</v>
      </c>
      <c r="B1" s="20"/>
      <c r="C1" s="83"/>
      <c r="D1" s="83"/>
      <c r="E1" s="83"/>
      <c r="F1" s="83"/>
      <c r="G1" s="83"/>
    </row>
    <row r="2" spans="1:16" x14ac:dyDescent="0.3">
      <c r="A2" s="84"/>
      <c r="B2" s="400">
        <v>2015</v>
      </c>
      <c r="C2" s="400">
        <v>2016</v>
      </c>
      <c r="D2" s="400">
        <v>2017</v>
      </c>
      <c r="E2" s="400">
        <v>2018</v>
      </c>
      <c r="F2" s="400">
        <v>2019</v>
      </c>
      <c r="G2" s="400">
        <v>2015</v>
      </c>
      <c r="H2" s="400">
        <v>2016</v>
      </c>
      <c r="I2" s="400">
        <v>2017</v>
      </c>
      <c r="J2" s="452">
        <v>2018</v>
      </c>
      <c r="K2" s="452">
        <v>2019</v>
      </c>
      <c r="L2" s="85">
        <v>2015</v>
      </c>
      <c r="M2" s="85">
        <v>2016</v>
      </c>
      <c r="N2" s="85">
        <v>2017</v>
      </c>
      <c r="O2" s="85">
        <v>2018</v>
      </c>
      <c r="P2" s="85">
        <v>2019</v>
      </c>
    </row>
    <row r="3" spans="1:16" x14ac:dyDescent="0.3">
      <c r="A3" s="453"/>
      <c r="B3" s="453" t="s">
        <v>378</v>
      </c>
      <c r="C3" s="453" t="s">
        <v>378</v>
      </c>
      <c r="D3" s="453" t="s">
        <v>378</v>
      </c>
      <c r="E3" s="453" t="s">
        <v>378</v>
      </c>
      <c r="F3" s="453" t="s">
        <v>378</v>
      </c>
      <c r="G3" s="454" t="s">
        <v>379</v>
      </c>
      <c r="H3" s="453" t="s">
        <v>379</v>
      </c>
      <c r="I3" s="453" t="s">
        <v>379</v>
      </c>
      <c r="J3" s="453" t="s">
        <v>379</v>
      </c>
      <c r="K3" s="455" t="s">
        <v>379</v>
      </c>
      <c r="L3" s="456" t="s">
        <v>380</v>
      </c>
      <c r="M3" s="456" t="s">
        <v>380</v>
      </c>
      <c r="N3" s="456" t="s">
        <v>380</v>
      </c>
      <c r="O3" s="456" t="s">
        <v>380</v>
      </c>
      <c r="P3" s="456" t="s">
        <v>380</v>
      </c>
    </row>
    <row r="4" spans="1:16" x14ac:dyDescent="0.3">
      <c r="A4" s="87" t="s">
        <v>84</v>
      </c>
      <c r="B4" s="88">
        <v>36508.199999999997</v>
      </c>
      <c r="C4" s="88">
        <v>34574.9</v>
      </c>
      <c r="D4" s="88">
        <v>34976</v>
      </c>
      <c r="E4" s="88">
        <v>37343.1</v>
      </c>
      <c r="F4" s="88">
        <v>40121.4</v>
      </c>
      <c r="G4" s="457">
        <v>36492.400000000001</v>
      </c>
      <c r="H4" s="88">
        <v>34571.599999999999</v>
      </c>
      <c r="I4" s="88">
        <v>35065.5</v>
      </c>
      <c r="J4" s="88">
        <v>37500.800000000003</v>
      </c>
      <c r="K4" s="458">
        <v>40304.400000000001</v>
      </c>
      <c r="L4" s="88">
        <v>15.799999999995634</v>
      </c>
      <c r="M4" s="88">
        <v>3.3000000000029104</v>
      </c>
      <c r="N4" s="88">
        <v>-89.5</v>
      </c>
      <c r="O4" s="88">
        <v>-157.70000000000437</v>
      </c>
      <c r="P4" s="88">
        <v>-183</v>
      </c>
    </row>
    <row r="5" spans="1:16" x14ac:dyDescent="0.3">
      <c r="A5" s="19" t="s">
        <v>86</v>
      </c>
      <c r="B5" s="90">
        <v>1415.2</v>
      </c>
      <c r="C5" s="90">
        <v>1373</v>
      </c>
      <c r="D5" s="90">
        <v>1216.5</v>
      </c>
      <c r="E5" s="90">
        <v>1207.2</v>
      </c>
      <c r="F5" s="90">
        <v>1163.9000000000001</v>
      </c>
      <c r="G5" s="459">
        <v>1415.1</v>
      </c>
      <c r="H5" s="90">
        <v>1373</v>
      </c>
      <c r="I5" s="90">
        <v>1216.5</v>
      </c>
      <c r="J5" s="90">
        <v>1207.2</v>
      </c>
      <c r="K5" s="460">
        <v>1157.0999999999999</v>
      </c>
      <c r="L5" s="90">
        <v>0.10000000000013642</v>
      </c>
      <c r="M5" s="90">
        <v>0</v>
      </c>
      <c r="N5" s="90">
        <v>0</v>
      </c>
      <c r="O5" s="90">
        <v>0</v>
      </c>
      <c r="P5" s="90">
        <v>6.8000000000001819</v>
      </c>
    </row>
    <row r="6" spans="1:16" x14ac:dyDescent="0.3">
      <c r="A6" s="19" t="s">
        <v>88</v>
      </c>
      <c r="B6" s="90">
        <v>2793.7973567200002</v>
      </c>
      <c r="C6" s="90">
        <v>797.44200000000001</v>
      </c>
      <c r="D6" s="90">
        <v>631.81297972000004</v>
      </c>
      <c r="E6" s="90">
        <v>955.95969309999998</v>
      </c>
      <c r="F6" s="90">
        <v>890.70500000000004</v>
      </c>
      <c r="G6" s="459">
        <v>2793.7973567200002</v>
      </c>
      <c r="H6" s="90">
        <v>797.44200000000001</v>
      </c>
      <c r="I6" s="90">
        <v>631.81297972000004</v>
      </c>
      <c r="J6" s="90">
        <v>955.95969309999998</v>
      </c>
      <c r="K6" s="460">
        <v>890.70500000000004</v>
      </c>
      <c r="L6" s="90">
        <v>0</v>
      </c>
      <c r="M6" s="90">
        <v>0</v>
      </c>
      <c r="N6" s="90">
        <v>0</v>
      </c>
      <c r="O6" s="90">
        <v>0</v>
      </c>
      <c r="P6" s="90">
        <v>0</v>
      </c>
    </row>
    <row r="7" spans="1:16" x14ac:dyDescent="0.3">
      <c r="A7" s="92" t="s">
        <v>90</v>
      </c>
      <c r="B7" s="90">
        <v>2352.0020075500001</v>
      </c>
      <c r="C7" s="90">
        <v>509.61545803999996</v>
      </c>
      <c r="D7" s="90">
        <v>440.38303437859997</v>
      </c>
      <c r="E7" s="90">
        <v>747.64067088779996</v>
      </c>
      <c r="F7" s="90">
        <v>587.12900000000002</v>
      </c>
      <c r="G7" s="459">
        <v>2352.0020075500001</v>
      </c>
      <c r="H7" s="90">
        <v>509.61545803999996</v>
      </c>
      <c r="I7" s="90">
        <v>440.38303437859997</v>
      </c>
      <c r="J7" s="90">
        <v>747.64067088779996</v>
      </c>
      <c r="K7" s="460">
        <v>587.12900000000002</v>
      </c>
      <c r="L7" s="90">
        <v>0</v>
      </c>
      <c r="M7" s="90">
        <v>0</v>
      </c>
      <c r="N7" s="90">
        <v>0</v>
      </c>
      <c r="O7" s="90">
        <v>0</v>
      </c>
      <c r="P7" s="90">
        <v>0</v>
      </c>
    </row>
    <row r="8" spans="1:16" x14ac:dyDescent="0.3">
      <c r="A8" s="19" t="s">
        <v>91</v>
      </c>
      <c r="B8" s="90">
        <v>2744.6979924499997</v>
      </c>
      <c r="C8" s="90">
        <v>2249.08454196</v>
      </c>
      <c r="D8" s="90">
        <v>2412.7169656214</v>
      </c>
      <c r="E8" s="90">
        <v>2607.9593291122001</v>
      </c>
      <c r="F8" s="90">
        <v>2789.971</v>
      </c>
      <c r="G8" s="459">
        <v>2742.9979924499999</v>
      </c>
      <c r="H8" s="90">
        <v>2248.3845419600002</v>
      </c>
      <c r="I8" s="90">
        <v>2410.9169656214003</v>
      </c>
      <c r="J8" s="90">
        <v>2605.4593291122001</v>
      </c>
      <c r="K8" s="460">
        <v>2763.7710000000002</v>
      </c>
      <c r="L8" s="90">
        <v>1.6999999999998181</v>
      </c>
      <c r="M8" s="90">
        <v>0.6999999999998181</v>
      </c>
      <c r="N8" s="90">
        <v>1.7999999999997272</v>
      </c>
      <c r="O8" s="90">
        <v>2.5</v>
      </c>
      <c r="P8" s="90">
        <v>26.199999999999818</v>
      </c>
    </row>
    <row r="9" spans="1:16" x14ac:dyDescent="0.3">
      <c r="A9" s="93" t="s">
        <v>92</v>
      </c>
      <c r="B9" s="90">
        <v>1978.3886469424997</v>
      </c>
      <c r="C9" s="90">
        <v>2167.039366645</v>
      </c>
      <c r="D9" s="90">
        <v>2387.7436030578501</v>
      </c>
      <c r="E9" s="90">
        <v>2503.6147072859003</v>
      </c>
      <c r="F9" s="90">
        <v>2514.9329591733999</v>
      </c>
      <c r="G9" s="459">
        <v>1969.2886469425002</v>
      </c>
      <c r="H9" s="90">
        <v>2160.3893666449999</v>
      </c>
      <c r="I9" s="90">
        <v>2387.8936030578502</v>
      </c>
      <c r="J9" s="90">
        <v>2501.9397072859001</v>
      </c>
      <c r="K9" s="460">
        <v>2507.1329591734002</v>
      </c>
      <c r="L9" s="90">
        <v>9.0999999999994543</v>
      </c>
      <c r="M9" s="90">
        <v>6.6500000000000909</v>
      </c>
      <c r="N9" s="90">
        <v>-0.15000000000009095</v>
      </c>
      <c r="O9" s="90">
        <v>1.6750000000001819</v>
      </c>
      <c r="P9" s="90">
        <v>7.7999999999997272</v>
      </c>
    </row>
    <row r="10" spans="1:16" x14ac:dyDescent="0.3">
      <c r="A10" s="93" t="s">
        <v>93</v>
      </c>
      <c r="B10" s="90">
        <v>-59.184492866762376</v>
      </c>
      <c r="C10" s="90">
        <v>-7.5348401588156317</v>
      </c>
      <c r="D10" s="90">
        <v>-27.313164742213782</v>
      </c>
      <c r="E10" s="90">
        <v>56.614116996982069</v>
      </c>
      <c r="F10" s="90">
        <v>125.64853242078513</v>
      </c>
      <c r="G10" s="459">
        <v>-67.841667610199863</v>
      </c>
      <c r="H10" s="90">
        <v>-21.01066481200429</v>
      </c>
      <c r="I10" s="90">
        <v>-49.049350533305365</v>
      </c>
      <c r="J10" s="90">
        <v>23.224732041077917</v>
      </c>
      <c r="K10" s="460">
        <v>57.123842619266533</v>
      </c>
      <c r="L10" s="90">
        <v>8.6571747434374871</v>
      </c>
      <c r="M10" s="90">
        <v>13.475824653188658</v>
      </c>
      <c r="N10" s="90">
        <v>21.736185791091582</v>
      </c>
      <c r="O10" s="90">
        <v>33.389384955904148</v>
      </c>
      <c r="P10" s="90">
        <v>68.524689801518605</v>
      </c>
    </row>
    <row r="11" spans="1:16" x14ac:dyDescent="0.3">
      <c r="A11" s="93" t="s">
        <v>94</v>
      </c>
      <c r="B11" s="90">
        <v>5.7880000000000003</v>
      </c>
      <c r="C11" s="90">
        <v>51.894999999999996</v>
      </c>
      <c r="D11" s="90">
        <v>5.7880000000000003</v>
      </c>
      <c r="E11" s="90">
        <v>5.7880000000000003</v>
      </c>
      <c r="F11" s="90">
        <v>5.7880000000000003</v>
      </c>
      <c r="G11" s="459">
        <v>5.7880000000000003</v>
      </c>
      <c r="H11" s="90">
        <v>51.894999999999996</v>
      </c>
      <c r="I11" s="90">
        <v>5.7880000000000003</v>
      </c>
      <c r="J11" s="90">
        <v>5.7880000000000003</v>
      </c>
      <c r="K11" s="460">
        <v>5.7880000000000003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</row>
    <row r="12" spans="1:16" x14ac:dyDescent="0.3">
      <c r="A12" s="95" t="s">
        <v>95</v>
      </c>
      <c r="B12" s="96">
        <v>31586.289790639261</v>
      </c>
      <c r="C12" s="96">
        <v>32278.052664843817</v>
      </c>
      <c r="D12" s="96">
        <v>33124.238822458661</v>
      </c>
      <c r="E12" s="96">
        <v>35013.19356807672</v>
      </c>
      <c r="F12" s="96">
        <v>37660.320426752616</v>
      </c>
      <c r="G12" s="461">
        <v>31571.846965382701</v>
      </c>
      <c r="H12" s="96">
        <v>32282.278489497003</v>
      </c>
      <c r="I12" s="96">
        <v>33237.425008249753</v>
      </c>
      <c r="J12" s="96">
        <v>35205.107953032631</v>
      </c>
      <c r="K12" s="462">
        <v>37937.045116554138</v>
      </c>
      <c r="L12" s="96">
        <v>14.442825256559445</v>
      </c>
      <c r="M12" s="96">
        <v>-4.2258246531855548</v>
      </c>
      <c r="N12" s="96">
        <v>-113.1861857910917</v>
      </c>
      <c r="O12" s="96">
        <v>-191.91438495591137</v>
      </c>
      <c r="P12" s="96">
        <v>-276.72468980152189</v>
      </c>
    </row>
    <row r="13" spans="1:16" x14ac:dyDescent="0.3">
      <c r="A13" s="463" t="s">
        <v>386</v>
      </c>
      <c r="B13" s="90"/>
      <c r="C13" s="90">
        <v>691.76287420455628</v>
      </c>
      <c r="D13" s="90">
        <v>846.18615761484398</v>
      </c>
      <c r="E13" s="90">
        <v>1888.954745618059</v>
      </c>
      <c r="F13" s="90">
        <v>2647.1268586758961</v>
      </c>
      <c r="G13" s="459"/>
      <c r="H13" s="90">
        <v>710.43152411430128</v>
      </c>
      <c r="I13" s="90">
        <v>955.14651875275013</v>
      </c>
      <c r="J13" s="90">
        <v>1967.6829447828786</v>
      </c>
      <c r="K13" s="460">
        <v>2731.9371635215066</v>
      </c>
      <c r="L13" s="90"/>
      <c r="M13" s="90">
        <v>-18.668649909745</v>
      </c>
      <c r="N13" s="90">
        <v>-108.96036113790615</v>
      </c>
      <c r="O13" s="90">
        <v>-78.728199164819671</v>
      </c>
      <c r="P13" s="90">
        <v>-84.810304845610517</v>
      </c>
    </row>
    <row r="14" spans="1:16" x14ac:dyDescent="0.3">
      <c r="A14" s="98" t="s">
        <v>387</v>
      </c>
      <c r="B14" s="99"/>
      <c r="C14" s="99">
        <v>-121.437</v>
      </c>
      <c r="D14" s="99">
        <v>155.24700000000001</v>
      </c>
      <c r="E14" s="99">
        <v>-198.11500000000001</v>
      </c>
      <c r="F14" s="99">
        <v>-41.106000000000002</v>
      </c>
      <c r="G14" s="464"/>
      <c r="H14" s="99">
        <v>-121.4367033700002</v>
      </c>
      <c r="I14" s="99">
        <v>155.24754188542286</v>
      </c>
      <c r="J14" s="99">
        <v>-198.11543187571223</v>
      </c>
      <c r="K14" s="465">
        <v>-52.393000000000001</v>
      </c>
      <c r="L14" s="99"/>
      <c r="M14" s="99">
        <v>-2.9662999979507276E-4</v>
      </c>
      <c r="N14" s="99">
        <v>-5.4188542284805408E-4</v>
      </c>
      <c r="O14" s="99">
        <v>4.3187571222347287E-4</v>
      </c>
      <c r="P14" s="99">
        <v>11.286999999999999</v>
      </c>
    </row>
    <row r="15" spans="1:16" x14ac:dyDescent="0.3">
      <c r="A15" s="466" t="s">
        <v>388</v>
      </c>
      <c r="B15" s="101"/>
      <c r="C15" s="101">
        <v>2.5745343299090218</v>
      </c>
      <c r="D15" s="101">
        <v>2.1405850123275618</v>
      </c>
      <c r="E15" s="101">
        <v>6.3007326954876275</v>
      </c>
      <c r="F15" s="101">
        <v>7.6777711049097004</v>
      </c>
      <c r="G15" s="467"/>
      <c r="H15" s="101">
        <v>2.6348418209312006</v>
      </c>
      <c r="I15" s="101">
        <v>2.4778268892252244</v>
      </c>
      <c r="J15" s="101">
        <v>6.516143702832049</v>
      </c>
      <c r="K15" s="468">
        <v>7.9088811976833027</v>
      </c>
      <c r="L15" s="101"/>
      <c r="M15" s="469">
        <v>-6.0307491022178805E-2</v>
      </c>
      <c r="N15" s="469">
        <v>-0.33724187689766261</v>
      </c>
      <c r="O15" s="469">
        <v>-0.21541100734442153</v>
      </c>
      <c r="P15" s="469">
        <v>-0.23111009277360228</v>
      </c>
    </row>
    <row r="16" spans="1:16" x14ac:dyDescent="0.3">
      <c r="A16" s="466" t="s">
        <v>99</v>
      </c>
      <c r="B16" s="470"/>
      <c r="C16" s="470">
        <v>-0.51222062924702527</v>
      </c>
      <c r="D16" s="470">
        <v>1.2142271912561711</v>
      </c>
      <c r="E16" s="470">
        <v>2.0378818101551133</v>
      </c>
      <c r="F16" s="470">
        <v>2.496018064008652</v>
      </c>
      <c r="G16" s="471"/>
      <c r="H16" s="470">
        <v>-0.50760500217324989</v>
      </c>
      <c r="I16" s="470">
        <v>1.2144965172240916</v>
      </c>
      <c r="J16" s="470">
        <v>2.0397269598664707</v>
      </c>
      <c r="K16" s="472">
        <v>2.6331766534396905</v>
      </c>
      <c r="L16" s="470"/>
      <c r="M16" s="473">
        <v>-4.6156270737753857E-3</v>
      </c>
      <c r="N16" s="473">
        <v>-2.6932596792050845E-4</v>
      </c>
      <c r="O16" s="473">
        <v>-1.8451497113574078E-3</v>
      </c>
      <c r="P16" s="473">
        <v>-0.13715858943103854</v>
      </c>
    </row>
    <row r="17" spans="1:16" x14ac:dyDescent="0.3">
      <c r="A17" s="474" t="s">
        <v>101</v>
      </c>
      <c r="B17" s="106"/>
      <c r="C17" s="106">
        <v>3.1026473589815362</v>
      </c>
      <c r="D17" s="106">
        <v>0.91524467140469135</v>
      </c>
      <c r="E17" s="106">
        <v>4.1777140114136246</v>
      </c>
      <c r="F17" s="106">
        <v>5.0555652197776579</v>
      </c>
      <c r="G17" s="475"/>
      <c r="H17" s="106">
        <v>3.1584794226464208</v>
      </c>
      <c r="I17" s="106">
        <v>1.2481713741332889</v>
      </c>
      <c r="J17" s="106">
        <v>4.3869352421201713</v>
      </c>
      <c r="K17" s="476">
        <v>5.1403500469034524</v>
      </c>
      <c r="L17" s="106"/>
      <c r="M17" s="477">
        <v>-5.5832063664884579E-2</v>
      </c>
      <c r="N17" s="477">
        <v>-0.33292670272859759</v>
      </c>
      <c r="O17" s="477">
        <v>-0.20922123070654663</v>
      </c>
      <c r="P17" s="477">
        <v>-8.4784827125794493E-2</v>
      </c>
    </row>
    <row r="18" spans="1:16" x14ac:dyDescent="0.3">
      <c r="A18" s="10" t="s">
        <v>102</v>
      </c>
      <c r="B18" s="101"/>
      <c r="C18" s="101">
        <v>2.4087635758431869</v>
      </c>
      <c r="D18" s="101">
        <v>2.2781989872692421</v>
      </c>
      <c r="E18" s="101">
        <v>2.3444009338680294</v>
      </c>
      <c r="F18" s="101">
        <v>1.8921920727325459</v>
      </c>
      <c r="G18" s="467"/>
      <c r="H18" s="101">
        <v>2.4596729972200082</v>
      </c>
      <c r="I18" s="101">
        <v>2.3199062937460768</v>
      </c>
      <c r="J18" s="101">
        <v>2.4080144442883311</v>
      </c>
      <c r="K18" s="468">
        <v>1.9225514973250757</v>
      </c>
      <c r="L18" s="101"/>
      <c r="M18" s="469">
        <v>-5.0909421376821307E-2</v>
      </c>
      <c r="N18" s="469">
        <v>-4.1707306476834738E-2</v>
      </c>
      <c r="O18" s="469">
        <v>-6.3613510420301722E-2</v>
      </c>
      <c r="P18" s="469">
        <v>-3.0359424592529827E-2</v>
      </c>
    </row>
    <row r="19" spans="1:16" x14ac:dyDescent="0.3">
      <c r="A19" s="10" t="s">
        <v>103</v>
      </c>
      <c r="B19" s="101"/>
      <c r="C19" s="101">
        <v>1.2787619489038096</v>
      </c>
      <c r="D19" s="101">
        <v>1.3050949517021102</v>
      </c>
      <c r="E19" s="101">
        <v>1.3465766502685352</v>
      </c>
      <c r="F19" s="101">
        <v>1.3359805910469893</v>
      </c>
      <c r="G19" s="467"/>
      <c r="H19" s="101">
        <v>1.298456035782481</v>
      </c>
      <c r="I19" s="101">
        <v>1.3244584302034625</v>
      </c>
      <c r="J19" s="101">
        <v>1.3637864416706738</v>
      </c>
      <c r="K19" s="468">
        <v>1.3531617614078109</v>
      </c>
      <c r="L19" s="101"/>
      <c r="M19" s="469">
        <v>-1.9694086878671468E-2</v>
      </c>
      <c r="N19" s="469">
        <v>-1.9363478501352338E-2</v>
      </c>
      <c r="O19" s="469">
        <v>-1.7209791402138519E-2</v>
      </c>
      <c r="P19" s="469">
        <v>-1.7181170360821563E-2</v>
      </c>
    </row>
    <row r="20" spans="1:16" x14ac:dyDescent="0.3">
      <c r="A20" s="87" t="s">
        <v>389</v>
      </c>
      <c r="B20" s="106"/>
      <c r="C20" s="106">
        <v>1.1300016269393773</v>
      </c>
      <c r="D20" s="106">
        <v>0.97310403556713188</v>
      </c>
      <c r="E20" s="106">
        <v>0.99782428359949416</v>
      </c>
      <c r="F20" s="106">
        <v>0.55621148168555656</v>
      </c>
      <c r="G20" s="475"/>
      <c r="H20" s="106">
        <v>1.1612169614375272</v>
      </c>
      <c r="I20" s="106">
        <v>0.99544786354261428</v>
      </c>
      <c r="J20" s="106">
        <v>1.0442280026176574</v>
      </c>
      <c r="K20" s="476">
        <v>0.56938973591726483</v>
      </c>
      <c r="L20" s="106"/>
      <c r="M20" s="477">
        <v>-3.1215334498149838E-2</v>
      </c>
      <c r="N20" s="477">
        <v>-2.23438279754824E-2</v>
      </c>
      <c r="O20" s="477">
        <v>-4.6403719018163203E-2</v>
      </c>
      <c r="P20" s="477">
        <v>-1.3178254231708264E-2</v>
      </c>
    </row>
    <row r="21" spans="1:16" x14ac:dyDescent="0.3">
      <c r="A21" s="478" t="s">
        <v>390</v>
      </c>
      <c r="B21" s="479"/>
      <c r="C21" s="479">
        <v>-0.76875270348545499</v>
      </c>
      <c r="D21" s="479">
        <v>2.2093209494010949E-2</v>
      </c>
      <c r="E21" s="479">
        <v>-1.1768151317315509</v>
      </c>
      <c r="F21" s="480">
        <v>-1.67832959779629</v>
      </c>
      <c r="G21" s="479"/>
      <c r="H21" s="479">
        <v>-0.77811715239552126</v>
      </c>
      <c r="I21" s="479">
        <v>-9.6526022896676569E-2</v>
      </c>
      <c r="J21" s="479">
        <v>-1.239906886914256</v>
      </c>
      <c r="K21" s="480">
        <v>-1.7088141536595252</v>
      </c>
      <c r="L21" s="479"/>
      <c r="M21" s="479">
        <v>9.3644489100662698E-3</v>
      </c>
      <c r="N21" s="479">
        <v>0.11861923239068752</v>
      </c>
      <c r="O21" s="479">
        <v>6.3091755182705045E-2</v>
      </c>
      <c r="P21" s="479">
        <v>3.0484555863235174E-2</v>
      </c>
    </row>
    <row r="22" spans="1:16" x14ac:dyDescent="0.3">
      <c r="A22" s="401" t="s">
        <v>106</v>
      </c>
      <c r="B22" s="258"/>
      <c r="C22" s="258"/>
      <c r="D22" s="259"/>
      <c r="E22" s="259"/>
      <c r="F22" s="260">
        <v>-3.6018042235192849</v>
      </c>
      <c r="G22" s="258"/>
      <c r="H22" s="258"/>
      <c r="I22" s="259"/>
      <c r="J22" s="259"/>
      <c r="K22" s="260">
        <v>-3.8233642158659791</v>
      </c>
      <c r="L22" s="258"/>
      <c r="M22" s="258"/>
      <c r="N22" s="180"/>
      <c r="O22" s="180"/>
      <c r="P22" s="180">
        <v>0.22155999234669421</v>
      </c>
    </row>
    <row r="23" spans="1:16" x14ac:dyDescent="0.3">
      <c r="A23" s="481" t="s">
        <v>107</v>
      </c>
      <c r="B23" s="482">
        <v>5096.7</v>
      </c>
      <c r="C23" s="482">
        <v>2758.7</v>
      </c>
      <c r="D23" s="482">
        <v>2853.1</v>
      </c>
      <c r="E23" s="482">
        <v>3355.6</v>
      </c>
      <c r="F23" s="483">
        <v>3377.1</v>
      </c>
      <c r="G23" s="482">
        <v>5095</v>
      </c>
      <c r="H23" s="482">
        <v>2758</v>
      </c>
      <c r="I23" s="482">
        <v>2851.3</v>
      </c>
      <c r="J23" s="482">
        <v>3353.1</v>
      </c>
      <c r="K23" s="484">
        <v>3350.9</v>
      </c>
      <c r="L23" s="482"/>
      <c r="M23" s="139">
        <v>0.6999999999998181</v>
      </c>
      <c r="N23" s="139">
        <v>1.7999999999997272</v>
      </c>
      <c r="O23" s="139">
        <v>2.5</v>
      </c>
      <c r="P23" s="139">
        <v>26.199999999999818</v>
      </c>
    </row>
    <row r="24" spans="1:16" x14ac:dyDescent="0.3">
      <c r="A24" s="485" t="s">
        <v>108</v>
      </c>
      <c r="B24" s="486"/>
      <c r="C24" s="486">
        <v>0.4983417394041858</v>
      </c>
      <c r="D24" s="486">
        <v>0.4983417394041858</v>
      </c>
      <c r="E24" s="486">
        <v>0.4983417394041858</v>
      </c>
      <c r="F24" s="487">
        <v>0.4983417394041858</v>
      </c>
      <c r="G24" s="486"/>
      <c r="H24" s="486">
        <v>0.50586787299967617</v>
      </c>
      <c r="I24" s="486">
        <v>0.50586787299967617</v>
      </c>
      <c r="J24" s="486">
        <v>0.50586787299967617</v>
      </c>
      <c r="K24" s="487">
        <v>0.50586787299967617</v>
      </c>
      <c r="L24" s="488"/>
      <c r="M24" s="489">
        <v>-7.5261335954903696E-3</v>
      </c>
      <c r="N24" s="489">
        <v>-7.5261335954903696E-3</v>
      </c>
      <c r="O24" s="489">
        <v>-7.5261335954903696E-3</v>
      </c>
      <c r="P24" s="489">
        <v>-7.5261335954903696E-3</v>
      </c>
    </row>
    <row r="25" spans="1:16" ht="31.8" x14ac:dyDescent="0.3">
      <c r="A25" s="490" t="s">
        <v>109</v>
      </c>
      <c r="B25" s="490"/>
      <c r="M25" s="112" t="s">
        <v>110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EE119-B0F5-432F-9A30-F98DCCD2B710}">
  <dimension ref="A1:Q33"/>
  <sheetViews>
    <sheetView showGridLines="0" workbookViewId="0"/>
  </sheetViews>
  <sheetFormatPr defaultRowHeight="14.4" x14ac:dyDescent="0.3"/>
  <cols>
    <col min="1" max="1" width="28.109375" customWidth="1"/>
  </cols>
  <sheetData>
    <row r="1" spans="1:17" x14ac:dyDescent="0.3">
      <c r="A1" s="304" t="s">
        <v>275</v>
      </c>
      <c r="B1" s="10"/>
      <c r="C1" s="10"/>
      <c r="D1" s="10"/>
      <c r="E1" s="10"/>
      <c r="F1" s="10"/>
      <c r="G1" s="314"/>
      <c r="I1" s="6" t="s">
        <v>274</v>
      </c>
    </row>
    <row r="2" spans="1:17" x14ac:dyDescent="0.3">
      <c r="A2" s="181"/>
      <c r="B2" s="237">
        <v>2015</v>
      </c>
      <c r="C2" s="237">
        <v>2016</v>
      </c>
      <c r="D2" s="237">
        <v>2017</v>
      </c>
      <c r="E2" s="349">
        <v>2018</v>
      </c>
      <c r="F2" s="349">
        <v>2019</v>
      </c>
      <c r="G2" s="309"/>
    </row>
    <row r="3" spans="1:17" x14ac:dyDescent="0.3">
      <c r="A3" s="10" t="s">
        <v>269</v>
      </c>
      <c r="B3" s="10">
        <v>100</v>
      </c>
      <c r="C3" s="302">
        <v>101.8842047626509</v>
      </c>
      <c r="D3" s="302">
        <v>105.47061913149906</v>
      </c>
      <c r="E3" s="302">
        <v>110.14302964347284</v>
      </c>
      <c r="F3" s="302">
        <v>115.02835718885927</v>
      </c>
      <c r="G3" s="305"/>
    </row>
    <row r="4" spans="1:17" x14ac:dyDescent="0.3">
      <c r="A4" s="10" t="s">
        <v>270</v>
      </c>
      <c r="B4" s="10">
        <v>100</v>
      </c>
      <c r="C4" s="302">
        <v>101.63719474773301</v>
      </c>
      <c r="D4" s="302">
        <v>104.97298735305269</v>
      </c>
      <c r="E4" s="302">
        <v>109.96965174654132</v>
      </c>
      <c r="F4" s="302">
        <v>118.36229898436433</v>
      </c>
      <c r="G4" s="306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x14ac:dyDescent="0.3">
      <c r="A5" s="10" t="s">
        <v>271</v>
      </c>
      <c r="B5" s="10">
        <v>100</v>
      </c>
      <c r="C5" s="302">
        <v>104.77932313359912</v>
      </c>
      <c r="D5" s="302">
        <v>109.29745158232208</v>
      </c>
      <c r="E5" s="302">
        <v>114.86620855985446</v>
      </c>
      <c r="F5" s="302">
        <v>122.68299908731488</v>
      </c>
      <c r="G5" s="306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3">
      <c r="A6" s="303" t="s">
        <v>272</v>
      </c>
      <c r="B6" s="303">
        <v>100</v>
      </c>
      <c r="C6" s="315">
        <v>88.037672252324597</v>
      </c>
      <c r="D6" s="315">
        <v>86.331965091132147</v>
      </c>
      <c r="E6" s="315">
        <v>89.14792598221473</v>
      </c>
      <c r="F6" s="315">
        <v>100.41431086475059</v>
      </c>
      <c r="G6" s="306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x14ac:dyDescent="0.3">
      <c r="A7" s="235"/>
      <c r="B7" s="307"/>
      <c r="C7" s="307"/>
      <c r="D7" s="307"/>
      <c r="E7" s="307"/>
      <c r="F7" s="307"/>
      <c r="G7" s="308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x14ac:dyDescent="0.3">
      <c r="A8" s="235"/>
      <c r="B8" s="307"/>
      <c r="C8" s="307"/>
      <c r="D8" s="307"/>
      <c r="E8" s="307"/>
      <c r="F8" s="307"/>
      <c r="G8" s="308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x14ac:dyDescent="0.3">
      <c r="A9" s="235"/>
      <c r="B9" s="307"/>
      <c r="C9" s="307"/>
      <c r="D9" s="307"/>
      <c r="E9" s="307"/>
      <c r="F9" s="307"/>
      <c r="G9" s="308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 x14ac:dyDescent="0.3">
      <c r="A10" s="310"/>
      <c r="B10" s="311"/>
      <c r="C10" s="311"/>
      <c r="D10" s="311"/>
      <c r="E10" s="311"/>
      <c r="F10" s="311"/>
      <c r="G10" s="312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x14ac:dyDescent="0.3">
      <c r="A11" s="235"/>
      <c r="B11" s="313"/>
      <c r="C11" s="313"/>
      <c r="D11" s="313"/>
      <c r="E11" s="313"/>
      <c r="F11" s="313"/>
      <c r="G11" s="235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 x14ac:dyDescent="0.3">
      <c r="A12" s="235"/>
      <c r="B12" s="235"/>
      <c r="C12" s="235"/>
      <c r="D12" s="235"/>
      <c r="E12" s="235"/>
      <c r="F12" s="235"/>
      <c r="G12" s="235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 x14ac:dyDescent="0.3">
      <c r="A13" s="235"/>
      <c r="B13" s="235"/>
      <c r="C13" s="235"/>
      <c r="D13" s="235"/>
      <c r="E13" s="235"/>
      <c r="F13" s="235"/>
      <c r="G13" s="235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 x14ac:dyDescent="0.3"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3"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3"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3"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x14ac:dyDescent="0.3"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x14ac:dyDescent="0.3"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pageSetUpPr fitToPage="1"/>
  </sheetPr>
  <dimension ref="A1:G953"/>
  <sheetViews>
    <sheetView showGridLines="0" workbookViewId="0">
      <selection sqref="A1:G1"/>
    </sheetView>
  </sheetViews>
  <sheetFormatPr defaultColWidth="25.33203125" defaultRowHeight="12" x14ac:dyDescent="0.25"/>
  <cols>
    <col min="1" max="1" width="5.6640625" style="48" customWidth="1"/>
    <col min="2" max="2" width="2.5546875" style="48" customWidth="1"/>
    <col min="3" max="3" width="21.44140625" style="64" customWidth="1"/>
    <col min="4" max="4" width="35.6640625" style="64" customWidth="1"/>
    <col min="5" max="5" width="12.6640625" style="64" customWidth="1"/>
    <col min="6" max="6" width="12.6640625" style="48" customWidth="1"/>
    <col min="7" max="7" width="9.6640625" style="48" customWidth="1"/>
    <col min="8" max="16384" width="25.33203125" style="48"/>
  </cols>
  <sheetData>
    <row r="1" spans="1:7" ht="16.5" customHeight="1" x14ac:dyDescent="0.25">
      <c r="A1" s="520" t="s">
        <v>308</v>
      </c>
      <c r="B1" s="520"/>
      <c r="C1" s="520"/>
      <c r="D1" s="520"/>
      <c r="E1" s="520"/>
      <c r="F1" s="520"/>
      <c r="G1" s="520"/>
    </row>
    <row r="2" spans="1:7" ht="12.75" customHeight="1" x14ac:dyDescent="0.25">
      <c r="A2" s="49"/>
      <c r="B2" s="521" t="s">
        <v>7</v>
      </c>
      <c r="C2" s="521"/>
      <c r="D2" s="521" t="s">
        <v>8</v>
      </c>
      <c r="E2" s="523" t="s">
        <v>9</v>
      </c>
      <c r="F2" s="525" t="s">
        <v>309</v>
      </c>
      <c r="G2" s="527" t="s">
        <v>10</v>
      </c>
    </row>
    <row r="3" spans="1:7" x14ac:dyDescent="0.25">
      <c r="A3" s="49"/>
      <c r="B3" s="522"/>
      <c r="C3" s="522"/>
      <c r="D3" s="522"/>
      <c r="E3" s="524"/>
      <c r="F3" s="526"/>
      <c r="G3" s="522"/>
    </row>
    <row r="4" spans="1:7" ht="15" customHeight="1" x14ac:dyDescent="0.25">
      <c r="A4" s="528" t="s">
        <v>11</v>
      </c>
      <c r="B4" s="50" t="s">
        <v>12</v>
      </c>
      <c r="C4" s="530" t="s">
        <v>13</v>
      </c>
      <c r="D4" s="531"/>
      <c r="E4" s="532" t="s">
        <v>14</v>
      </c>
      <c r="F4" s="532" t="s">
        <v>367</v>
      </c>
      <c r="G4" s="534" t="s">
        <v>15</v>
      </c>
    </row>
    <row r="5" spans="1:7" ht="33.75" customHeight="1" x14ac:dyDescent="0.25">
      <c r="A5" s="528"/>
      <c r="B5" s="205"/>
      <c r="C5" s="536" t="s">
        <v>16</v>
      </c>
      <c r="D5" s="536"/>
      <c r="E5" s="533"/>
      <c r="F5" s="533"/>
      <c r="G5" s="535"/>
    </row>
    <row r="6" spans="1:7" ht="27" customHeight="1" x14ac:dyDescent="0.25">
      <c r="A6" s="528"/>
      <c r="B6" s="52" t="s">
        <v>17</v>
      </c>
      <c r="C6" s="206" t="s">
        <v>18</v>
      </c>
      <c r="D6" s="206" t="s">
        <v>19</v>
      </c>
      <c r="E6" s="361" t="s">
        <v>20</v>
      </c>
      <c r="F6" s="362" t="s">
        <v>368</v>
      </c>
      <c r="G6" s="363" t="s">
        <v>15</v>
      </c>
    </row>
    <row r="7" spans="1:7" ht="24" customHeight="1" x14ac:dyDescent="0.25">
      <c r="A7" s="528"/>
      <c r="B7" s="537" t="s">
        <v>21</v>
      </c>
      <c r="C7" s="539" t="s">
        <v>22</v>
      </c>
      <c r="D7" s="207" t="s">
        <v>23</v>
      </c>
      <c r="E7" s="361" t="s">
        <v>24</v>
      </c>
      <c r="F7" s="362" t="s">
        <v>310</v>
      </c>
      <c r="G7" s="363" t="s">
        <v>15</v>
      </c>
    </row>
    <row r="8" spans="1:7" ht="19.5" customHeight="1" x14ac:dyDescent="0.25">
      <c r="A8" s="529"/>
      <c r="B8" s="538"/>
      <c r="C8" s="540"/>
      <c r="D8" s="208" t="s">
        <v>25</v>
      </c>
      <c r="E8" s="364" t="s">
        <v>26</v>
      </c>
      <c r="F8" s="365" t="s">
        <v>27</v>
      </c>
      <c r="G8" s="366"/>
    </row>
    <row r="9" spans="1:7" ht="10.5" customHeight="1" x14ac:dyDescent="0.25">
      <c r="A9" s="54"/>
      <c r="B9" s="55"/>
      <c r="C9" s="209"/>
      <c r="D9" s="209"/>
      <c r="E9" s="367"/>
      <c r="F9" s="367"/>
      <c r="G9" s="368"/>
    </row>
    <row r="10" spans="1:7" ht="15" customHeight="1" x14ac:dyDescent="0.25">
      <c r="A10" s="558" t="s">
        <v>250</v>
      </c>
      <c r="B10" s="50" t="s">
        <v>28</v>
      </c>
      <c r="C10" s="561" t="s">
        <v>29</v>
      </c>
      <c r="D10" s="531"/>
      <c r="E10" s="547" t="s">
        <v>369</v>
      </c>
      <c r="F10" s="549" t="s">
        <v>370</v>
      </c>
      <c r="G10" s="541" t="s">
        <v>15</v>
      </c>
    </row>
    <row r="11" spans="1:7" ht="24.75" customHeight="1" x14ac:dyDescent="0.25">
      <c r="A11" s="559"/>
      <c r="B11" s="51"/>
      <c r="C11" s="543" t="s">
        <v>31</v>
      </c>
      <c r="D11" s="544"/>
      <c r="E11" s="548"/>
      <c r="F11" s="550"/>
      <c r="G11" s="542"/>
    </row>
    <row r="12" spans="1:7" ht="15" customHeight="1" x14ac:dyDescent="0.25">
      <c r="A12" s="559"/>
      <c r="B12" s="56" t="s">
        <v>32</v>
      </c>
      <c r="C12" s="545" t="s">
        <v>33</v>
      </c>
      <c r="D12" s="546"/>
      <c r="E12" s="547" t="s">
        <v>369</v>
      </c>
      <c r="F12" s="549" t="s">
        <v>371</v>
      </c>
      <c r="G12" s="541" t="s">
        <v>15</v>
      </c>
    </row>
    <row r="13" spans="1:7" ht="24.75" customHeight="1" x14ac:dyDescent="0.25">
      <c r="A13" s="559"/>
      <c r="B13" s="57"/>
      <c r="C13" s="543" t="s">
        <v>34</v>
      </c>
      <c r="D13" s="544"/>
      <c r="E13" s="548"/>
      <c r="F13" s="550"/>
      <c r="G13" s="542"/>
    </row>
    <row r="14" spans="1:7" ht="15" customHeight="1" x14ac:dyDescent="0.25">
      <c r="A14" s="559"/>
      <c r="B14" s="58" t="s">
        <v>35</v>
      </c>
      <c r="C14" s="545" t="s">
        <v>36</v>
      </c>
      <c r="D14" s="546"/>
      <c r="E14" s="562" t="s">
        <v>37</v>
      </c>
      <c r="F14" s="564">
        <v>0</v>
      </c>
      <c r="G14" s="541" t="s">
        <v>15</v>
      </c>
    </row>
    <row r="15" spans="1:7" ht="21.75" customHeight="1" x14ac:dyDescent="0.25">
      <c r="A15" s="559"/>
      <c r="B15" s="51"/>
      <c r="C15" s="536" t="s">
        <v>38</v>
      </c>
      <c r="D15" s="536"/>
      <c r="E15" s="563"/>
      <c r="F15" s="565"/>
      <c r="G15" s="542"/>
    </row>
    <row r="16" spans="1:7" ht="84.75" customHeight="1" x14ac:dyDescent="0.25">
      <c r="A16" s="559"/>
      <c r="B16" s="53" t="s">
        <v>39</v>
      </c>
      <c r="C16" s="207" t="s">
        <v>40</v>
      </c>
      <c r="D16" s="207" t="s">
        <v>41</v>
      </c>
      <c r="E16" s="362" t="s">
        <v>42</v>
      </c>
      <c r="F16" s="362" t="s">
        <v>43</v>
      </c>
      <c r="G16" s="363" t="s">
        <v>15</v>
      </c>
    </row>
    <row r="17" spans="1:7" ht="45" customHeight="1" x14ac:dyDescent="0.25">
      <c r="A17" s="559"/>
      <c r="B17" s="53" t="s">
        <v>44</v>
      </c>
      <c r="C17" s="206" t="s">
        <v>45</v>
      </c>
      <c r="D17" s="206" t="s">
        <v>46</v>
      </c>
      <c r="E17" s="369" t="s">
        <v>47</v>
      </c>
      <c r="F17" s="370">
        <v>2.3E-2</v>
      </c>
      <c r="G17" s="363" t="s">
        <v>15</v>
      </c>
    </row>
    <row r="18" spans="1:7" ht="40.5" customHeight="1" x14ac:dyDescent="0.25">
      <c r="A18" s="559"/>
      <c r="B18" s="202" t="s">
        <v>48</v>
      </c>
      <c r="C18" s="206" t="s">
        <v>49</v>
      </c>
      <c r="D18" s="206" t="s">
        <v>50</v>
      </c>
      <c r="E18" s="371" t="s">
        <v>51</v>
      </c>
      <c r="F18" s="372" t="s">
        <v>311</v>
      </c>
      <c r="G18" s="363" t="s">
        <v>15</v>
      </c>
    </row>
    <row r="19" spans="1:7" ht="36.75" customHeight="1" x14ac:dyDescent="0.25">
      <c r="A19" s="560"/>
      <c r="B19" s="203" t="s">
        <v>52</v>
      </c>
      <c r="C19" s="540" t="s">
        <v>53</v>
      </c>
      <c r="D19" s="551"/>
      <c r="E19" s="552" t="s">
        <v>54</v>
      </c>
      <c r="F19" s="553"/>
      <c r="G19" s="366" t="s">
        <v>15</v>
      </c>
    </row>
    <row r="20" spans="1:7" ht="10.5" customHeight="1" x14ac:dyDescent="0.25">
      <c r="A20" s="202"/>
      <c r="B20" s="202"/>
      <c r="C20" s="210"/>
      <c r="D20" s="211"/>
      <c r="E20" s="373"/>
      <c r="F20" s="373"/>
      <c r="G20" s="374"/>
    </row>
    <row r="21" spans="1:7" ht="15" customHeight="1" x14ac:dyDescent="0.25">
      <c r="A21" s="554" t="s">
        <v>55</v>
      </c>
      <c r="B21" s="59" t="s">
        <v>56</v>
      </c>
      <c r="C21" s="545" t="s">
        <v>57</v>
      </c>
      <c r="D21" s="546"/>
      <c r="E21" s="556" t="s">
        <v>58</v>
      </c>
      <c r="F21" s="556" t="s">
        <v>141</v>
      </c>
      <c r="G21" s="541" t="s">
        <v>30</v>
      </c>
    </row>
    <row r="22" spans="1:7" ht="27" customHeight="1" x14ac:dyDescent="0.25">
      <c r="A22" s="528"/>
      <c r="B22" s="205"/>
      <c r="C22" s="536" t="s">
        <v>60</v>
      </c>
      <c r="D22" s="536"/>
      <c r="E22" s="557"/>
      <c r="F22" s="557"/>
      <c r="G22" s="542"/>
    </row>
    <row r="23" spans="1:7" ht="43.5" customHeight="1" x14ac:dyDescent="0.25">
      <c r="A23" s="555"/>
      <c r="B23" s="60" t="s">
        <v>61</v>
      </c>
      <c r="C23" s="539" t="s">
        <v>62</v>
      </c>
      <c r="D23" s="539"/>
      <c r="E23" s="362" t="s">
        <v>372</v>
      </c>
      <c r="F23" s="375" t="s">
        <v>373</v>
      </c>
      <c r="G23" s="363" t="s">
        <v>30</v>
      </c>
    </row>
    <row r="24" spans="1:7" ht="37.5" customHeight="1" x14ac:dyDescent="0.25">
      <c r="A24" s="529"/>
      <c r="B24" s="203" t="s">
        <v>63</v>
      </c>
      <c r="C24" s="540" t="s">
        <v>64</v>
      </c>
      <c r="D24" s="540"/>
      <c r="E24" s="362" t="s">
        <v>372</v>
      </c>
      <c r="F24" s="376" t="s">
        <v>374</v>
      </c>
      <c r="G24" s="363" t="s">
        <v>30</v>
      </c>
    </row>
    <row r="25" spans="1:7" ht="10.5" customHeight="1" x14ac:dyDescent="0.25">
      <c r="A25" s="202"/>
      <c r="B25" s="202"/>
      <c r="C25" s="213"/>
      <c r="D25" s="213"/>
      <c r="E25" s="214"/>
      <c r="F25" s="215"/>
      <c r="G25" s="212"/>
    </row>
    <row r="26" spans="1:7" ht="19.5" customHeight="1" x14ac:dyDescent="0.25">
      <c r="A26" s="61"/>
      <c r="B26" s="61" t="s">
        <v>65</v>
      </c>
      <c r="C26" s="567" t="s">
        <v>66</v>
      </c>
      <c r="D26" s="568"/>
      <c r="E26" s="569" t="s">
        <v>263</v>
      </c>
      <c r="F26" s="570"/>
      <c r="G26" s="62"/>
    </row>
    <row r="27" spans="1:7" ht="16.5" customHeight="1" x14ac:dyDescent="0.25">
      <c r="A27" s="566" t="s">
        <v>312</v>
      </c>
      <c r="B27" s="566"/>
      <c r="C27" s="566"/>
      <c r="D27" s="566"/>
      <c r="E27" s="566"/>
      <c r="F27" s="566"/>
      <c r="G27" s="346" t="s">
        <v>67</v>
      </c>
    </row>
    <row r="28" spans="1:7" ht="21.75" customHeight="1" x14ac:dyDescent="0.25">
      <c r="A28" s="566" t="s">
        <v>391</v>
      </c>
      <c r="B28" s="566"/>
      <c r="C28" s="566"/>
      <c r="D28" s="566"/>
      <c r="E28" s="566"/>
      <c r="F28" s="566"/>
      <c r="G28" s="566"/>
    </row>
    <row r="29" spans="1:7" x14ac:dyDescent="0.25">
      <c r="C29" s="53"/>
      <c r="D29" s="53"/>
      <c r="E29" s="63"/>
      <c r="F29" s="63"/>
      <c r="G29" s="63"/>
    </row>
    <row r="30" spans="1:7" x14ac:dyDescent="0.25">
      <c r="C30" s="53"/>
      <c r="D30" s="53"/>
      <c r="E30" s="63"/>
      <c r="F30" s="63"/>
      <c r="G30" s="63"/>
    </row>
    <row r="31" spans="1:7" x14ac:dyDescent="0.25">
      <c r="C31" s="53"/>
      <c r="D31" s="53"/>
      <c r="E31" s="63"/>
      <c r="F31" s="63"/>
      <c r="G31" s="63"/>
    </row>
    <row r="32" spans="1:7" x14ac:dyDescent="0.25">
      <c r="C32" s="53"/>
      <c r="D32" s="53"/>
      <c r="E32" s="63"/>
      <c r="F32" s="63"/>
      <c r="G32" s="63"/>
    </row>
    <row r="33" spans="3:7" x14ac:dyDescent="0.25">
      <c r="C33" s="63"/>
      <c r="D33" s="63"/>
      <c r="E33" s="63"/>
      <c r="F33" s="63"/>
      <c r="G33" s="63"/>
    </row>
    <row r="34" spans="3:7" x14ac:dyDescent="0.25">
      <c r="C34" s="63"/>
      <c r="D34" s="63"/>
      <c r="E34" s="63"/>
      <c r="F34" s="63"/>
      <c r="G34" s="63"/>
    </row>
    <row r="35" spans="3:7" x14ac:dyDescent="0.25">
      <c r="C35" s="63"/>
      <c r="D35" s="63"/>
      <c r="E35" s="63"/>
      <c r="F35" s="63"/>
      <c r="G35" s="63"/>
    </row>
    <row r="36" spans="3:7" x14ac:dyDescent="0.25">
      <c r="C36" s="63"/>
      <c r="D36" s="63"/>
      <c r="E36" s="63"/>
      <c r="F36" s="63"/>
      <c r="G36" s="63"/>
    </row>
    <row r="37" spans="3:7" x14ac:dyDescent="0.25">
      <c r="C37" s="63"/>
      <c r="D37" s="63"/>
      <c r="E37" s="63"/>
      <c r="F37" s="63"/>
      <c r="G37" s="63"/>
    </row>
    <row r="38" spans="3:7" x14ac:dyDescent="0.25">
      <c r="C38" s="63"/>
      <c r="D38" s="63"/>
      <c r="E38" s="63"/>
      <c r="F38" s="63"/>
      <c r="G38" s="63"/>
    </row>
    <row r="39" spans="3:7" x14ac:dyDescent="0.25">
      <c r="C39" s="63"/>
      <c r="D39" s="63"/>
      <c r="E39" s="63"/>
      <c r="F39" s="63"/>
      <c r="G39" s="63"/>
    </row>
    <row r="40" spans="3:7" x14ac:dyDescent="0.25">
      <c r="C40" s="63"/>
      <c r="D40" s="63"/>
      <c r="E40" s="63"/>
      <c r="F40" s="63"/>
      <c r="G40" s="63"/>
    </row>
    <row r="41" spans="3:7" x14ac:dyDescent="0.25">
      <c r="C41" s="63"/>
      <c r="D41" s="63"/>
      <c r="E41" s="63"/>
      <c r="F41" s="63"/>
      <c r="G41" s="63"/>
    </row>
    <row r="42" spans="3:7" x14ac:dyDescent="0.25">
      <c r="C42" s="63"/>
      <c r="D42" s="63"/>
      <c r="E42" s="63"/>
      <c r="F42" s="63"/>
      <c r="G42" s="63"/>
    </row>
    <row r="43" spans="3:7" x14ac:dyDescent="0.25">
      <c r="C43" s="63"/>
      <c r="D43" s="63"/>
      <c r="E43" s="63"/>
      <c r="F43" s="63"/>
      <c r="G43" s="63"/>
    </row>
    <row r="44" spans="3:7" x14ac:dyDescent="0.25">
      <c r="C44" s="63"/>
      <c r="D44" s="63"/>
      <c r="E44" s="63"/>
      <c r="F44" s="63"/>
      <c r="G44" s="63"/>
    </row>
    <row r="45" spans="3:7" x14ac:dyDescent="0.25">
      <c r="C45" s="63"/>
      <c r="D45" s="63"/>
      <c r="E45" s="63"/>
      <c r="F45" s="63"/>
      <c r="G45" s="63"/>
    </row>
    <row r="46" spans="3:7" x14ac:dyDescent="0.25">
      <c r="C46" s="63"/>
      <c r="D46" s="63"/>
      <c r="E46" s="63"/>
      <c r="F46" s="63"/>
      <c r="G46" s="63"/>
    </row>
    <row r="47" spans="3:7" x14ac:dyDescent="0.25">
      <c r="C47" s="63"/>
      <c r="D47" s="63"/>
      <c r="E47" s="63"/>
      <c r="F47" s="63"/>
      <c r="G47" s="63"/>
    </row>
    <row r="48" spans="3:7" x14ac:dyDescent="0.25">
      <c r="C48" s="63"/>
      <c r="D48" s="63"/>
      <c r="E48" s="63"/>
      <c r="F48" s="63"/>
      <c r="G48" s="63"/>
    </row>
    <row r="49" spans="3:7" x14ac:dyDescent="0.25">
      <c r="C49" s="63"/>
      <c r="D49" s="63"/>
      <c r="E49" s="63"/>
      <c r="F49" s="63"/>
      <c r="G49" s="63"/>
    </row>
    <row r="50" spans="3:7" x14ac:dyDescent="0.25">
      <c r="C50" s="63"/>
      <c r="D50" s="63"/>
      <c r="E50" s="63"/>
      <c r="F50" s="63"/>
      <c r="G50" s="63"/>
    </row>
    <row r="51" spans="3:7" x14ac:dyDescent="0.25">
      <c r="C51" s="63"/>
      <c r="D51" s="63"/>
      <c r="E51" s="63"/>
      <c r="F51" s="63"/>
      <c r="G51" s="63"/>
    </row>
    <row r="52" spans="3:7" x14ac:dyDescent="0.25">
      <c r="C52" s="63"/>
      <c r="D52" s="63"/>
      <c r="E52" s="63"/>
      <c r="F52" s="63"/>
      <c r="G52" s="63"/>
    </row>
    <row r="53" spans="3:7" x14ac:dyDescent="0.25">
      <c r="C53" s="63"/>
      <c r="D53" s="63"/>
      <c r="E53" s="63"/>
      <c r="F53" s="63"/>
      <c r="G53" s="63"/>
    </row>
    <row r="54" spans="3:7" x14ac:dyDescent="0.25">
      <c r="C54" s="63"/>
      <c r="D54" s="63"/>
      <c r="E54" s="63"/>
      <c r="F54" s="63"/>
      <c r="G54" s="63"/>
    </row>
    <row r="55" spans="3:7" x14ac:dyDescent="0.25">
      <c r="C55" s="63"/>
      <c r="D55" s="63"/>
      <c r="E55" s="63"/>
      <c r="F55" s="63"/>
      <c r="G55" s="63"/>
    </row>
    <row r="56" spans="3:7" x14ac:dyDescent="0.25">
      <c r="C56" s="63"/>
      <c r="D56" s="63"/>
      <c r="E56" s="63"/>
      <c r="F56" s="63"/>
      <c r="G56" s="63"/>
    </row>
    <row r="57" spans="3:7" x14ac:dyDescent="0.25">
      <c r="C57" s="63"/>
      <c r="D57" s="63"/>
      <c r="E57" s="63"/>
      <c r="F57" s="63"/>
      <c r="G57" s="63"/>
    </row>
    <row r="58" spans="3:7" x14ac:dyDescent="0.25">
      <c r="C58" s="63"/>
      <c r="D58" s="63"/>
      <c r="E58" s="63"/>
      <c r="F58" s="63"/>
      <c r="G58" s="63"/>
    </row>
    <row r="59" spans="3:7" x14ac:dyDescent="0.25">
      <c r="C59" s="63"/>
      <c r="D59" s="63"/>
      <c r="E59" s="63"/>
      <c r="F59" s="63"/>
      <c r="G59" s="63"/>
    </row>
    <row r="60" spans="3:7" x14ac:dyDescent="0.25">
      <c r="C60" s="63"/>
      <c r="D60" s="63"/>
      <c r="E60" s="63"/>
      <c r="F60" s="63"/>
      <c r="G60" s="63"/>
    </row>
    <row r="61" spans="3:7" x14ac:dyDescent="0.25">
      <c r="C61" s="63"/>
      <c r="D61" s="63"/>
      <c r="E61" s="63"/>
      <c r="F61" s="63"/>
      <c r="G61" s="63"/>
    </row>
    <row r="62" spans="3:7" x14ac:dyDescent="0.25">
      <c r="C62" s="63"/>
      <c r="D62" s="63"/>
      <c r="E62" s="63"/>
      <c r="F62" s="63"/>
      <c r="G62" s="63"/>
    </row>
    <row r="63" spans="3:7" x14ac:dyDescent="0.25">
      <c r="C63" s="63"/>
      <c r="D63" s="63"/>
      <c r="E63" s="63"/>
      <c r="F63" s="63"/>
      <c r="G63" s="63"/>
    </row>
    <row r="64" spans="3:7" x14ac:dyDescent="0.25">
      <c r="C64" s="63"/>
      <c r="D64" s="63"/>
      <c r="E64" s="63"/>
      <c r="F64" s="63"/>
      <c r="G64" s="63"/>
    </row>
    <row r="65" spans="3:7" x14ac:dyDescent="0.25">
      <c r="C65" s="63"/>
      <c r="D65" s="63"/>
      <c r="E65" s="63"/>
      <c r="F65" s="63"/>
      <c r="G65" s="63"/>
    </row>
    <row r="66" spans="3:7" x14ac:dyDescent="0.25">
      <c r="C66" s="63"/>
      <c r="D66" s="63"/>
      <c r="E66" s="63"/>
      <c r="F66" s="63"/>
      <c r="G66" s="63"/>
    </row>
    <row r="67" spans="3:7" x14ac:dyDescent="0.25">
      <c r="C67" s="63"/>
      <c r="D67" s="63"/>
      <c r="E67" s="63"/>
      <c r="F67" s="63"/>
      <c r="G67" s="63"/>
    </row>
    <row r="68" spans="3:7" x14ac:dyDescent="0.25">
      <c r="C68" s="63"/>
      <c r="D68" s="63"/>
      <c r="E68" s="63"/>
      <c r="F68" s="63"/>
      <c r="G68" s="63"/>
    </row>
    <row r="69" spans="3:7" x14ac:dyDescent="0.25">
      <c r="C69" s="63"/>
      <c r="D69" s="63"/>
      <c r="E69" s="63"/>
      <c r="F69" s="63"/>
      <c r="G69" s="63"/>
    </row>
    <row r="70" spans="3:7" x14ac:dyDescent="0.25">
      <c r="C70" s="63"/>
      <c r="D70" s="63"/>
      <c r="E70" s="63"/>
      <c r="F70" s="63"/>
      <c r="G70" s="63"/>
    </row>
    <row r="71" spans="3:7" x14ac:dyDescent="0.25">
      <c r="C71" s="63"/>
      <c r="D71" s="63"/>
      <c r="E71" s="63"/>
      <c r="F71" s="63"/>
      <c r="G71" s="63"/>
    </row>
    <row r="72" spans="3:7" x14ac:dyDescent="0.25">
      <c r="C72" s="63"/>
      <c r="D72" s="63"/>
      <c r="E72" s="63"/>
      <c r="F72" s="63"/>
      <c r="G72" s="63"/>
    </row>
    <row r="73" spans="3:7" x14ac:dyDescent="0.25">
      <c r="C73" s="63"/>
      <c r="D73" s="63"/>
      <c r="E73" s="63"/>
      <c r="F73" s="63"/>
      <c r="G73" s="63"/>
    </row>
    <row r="74" spans="3:7" x14ac:dyDescent="0.25">
      <c r="C74" s="63"/>
      <c r="D74" s="63"/>
      <c r="E74" s="63"/>
      <c r="F74" s="63"/>
      <c r="G74" s="63"/>
    </row>
    <row r="75" spans="3:7" x14ac:dyDescent="0.25">
      <c r="C75" s="63"/>
      <c r="D75" s="63"/>
      <c r="E75" s="63"/>
      <c r="F75" s="63"/>
      <c r="G75" s="63"/>
    </row>
    <row r="76" spans="3:7" x14ac:dyDescent="0.25">
      <c r="C76" s="63"/>
      <c r="D76" s="63"/>
      <c r="E76" s="63"/>
      <c r="F76" s="63"/>
      <c r="G76" s="63"/>
    </row>
    <row r="77" spans="3:7" x14ac:dyDescent="0.25">
      <c r="C77" s="63"/>
      <c r="D77" s="63"/>
      <c r="E77" s="63"/>
      <c r="F77" s="63"/>
      <c r="G77" s="63"/>
    </row>
    <row r="78" spans="3:7" x14ac:dyDescent="0.25">
      <c r="C78" s="63"/>
      <c r="D78" s="63"/>
      <c r="E78" s="63"/>
      <c r="F78" s="63"/>
      <c r="G78" s="63"/>
    </row>
    <row r="79" spans="3:7" x14ac:dyDescent="0.25">
      <c r="C79" s="63"/>
      <c r="D79" s="63"/>
      <c r="E79" s="63"/>
      <c r="F79" s="63"/>
      <c r="G79" s="63"/>
    </row>
    <row r="80" spans="3:7" x14ac:dyDescent="0.25">
      <c r="C80" s="63"/>
      <c r="D80" s="63"/>
      <c r="E80" s="63"/>
      <c r="F80" s="63"/>
      <c r="G80" s="63"/>
    </row>
    <row r="81" spans="3:7" x14ac:dyDescent="0.25">
      <c r="C81" s="63"/>
      <c r="D81" s="63"/>
      <c r="E81" s="63"/>
      <c r="F81" s="63"/>
      <c r="G81" s="63"/>
    </row>
    <row r="82" spans="3:7" x14ac:dyDescent="0.25">
      <c r="C82" s="63"/>
      <c r="D82" s="63"/>
      <c r="E82" s="63"/>
      <c r="F82" s="63"/>
      <c r="G82" s="63"/>
    </row>
    <row r="83" spans="3:7" x14ac:dyDescent="0.25">
      <c r="C83" s="63"/>
      <c r="D83" s="63"/>
      <c r="E83" s="63"/>
      <c r="F83" s="63"/>
      <c r="G83" s="63"/>
    </row>
    <row r="84" spans="3:7" x14ac:dyDescent="0.25">
      <c r="C84" s="63"/>
      <c r="D84" s="63"/>
      <c r="E84" s="63"/>
      <c r="F84" s="63"/>
      <c r="G84" s="63"/>
    </row>
    <row r="85" spans="3:7" x14ac:dyDescent="0.25">
      <c r="C85" s="63"/>
      <c r="D85" s="63"/>
      <c r="E85" s="63"/>
      <c r="F85" s="63"/>
      <c r="G85" s="63"/>
    </row>
    <row r="86" spans="3:7" x14ac:dyDescent="0.25">
      <c r="C86" s="63"/>
      <c r="D86" s="63"/>
      <c r="E86" s="63"/>
      <c r="F86" s="63"/>
      <c r="G86" s="63"/>
    </row>
    <row r="87" spans="3:7" x14ac:dyDescent="0.25">
      <c r="C87" s="63"/>
      <c r="D87" s="63"/>
      <c r="E87" s="63"/>
      <c r="F87" s="63"/>
      <c r="G87" s="63"/>
    </row>
    <row r="88" spans="3:7" x14ac:dyDescent="0.25">
      <c r="C88" s="63"/>
      <c r="D88" s="63"/>
      <c r="E88" s="63"/>
      <c r="F88" s="63"/>
      <c r="G88" s="63"/>
    </row>
    <row r="89" spans="3:7" x14ac:dyDescent="0.25">
      <c r="C89" s="63"/>
      <c r="D89" s="63"/>
      <c r="E89" s="63"/>
      <c r="F89" s="63"/>
      <c r="G89" s="63"/>
    </row>
    <row r="90" spans="3:7" x14ac:dyDescent="0.25">
      <c r="C90" s="63"/>
      <c r="D90" s="63"/>
      <c r="E90" s="63"/>
      <c r="F90" s="63"/>
      <c r="G90" s="63"/>
    </row>
    <row r="91" spans="3:7" x14ac:dyDescent="0.25">
      <c r="C91" s="63"/>
      <c r="D91" s="63"/>
      <c r="E91" s="63"/>
      <c r="F91" s="63"/>
      <c r="G91" s="63"/>
    </row>
    <row r="92" spans="3:7" x14ac:dyDescent="0.25">
      <c r="C92" s="63"/>
      <c r="D92" s="63"/>
      <c r="E92" s="63"/>
      <c r="F92" s="63"/>
      <c r="G92" s="63"/>
    </row>
    <row r="93" spans="3:7" x14ac:dyDescent="0.25">
      <c r="C93" s="63"/>
      <c r="D93" s="63"/>
      <c r="E93" s="63"/>
      <c r="F93" s="63"/>
      <c r="G93" s="63"/>
    </row>
    <row r="94" spans="3:7" x14ac:dyDescent="0.25">
      <c r="C94" s="63"/>
      <c r="D94" s="63"/>
      <c r="E94" s="63"/>
      <c r="F94" s="63"/>
      <c r="G94" s="63"/>
    </row>
    <row r="95" spans="3:7" x14ac:dyDescent="0.25">
      <c r="C95" s="63"/>
      <c r="D95" s="63"/>
      <c r="E95" s="63"/>
      <c r="F95" s="63"/>
      <c r="G95" s="63"/>
    </row>
    <row r="96" spans="3:7" x14ac:dyDescent="0.25">
      <c r="C96" s="63"/>
      <c r="D96" s="63"/>
      <c r="E96" s="63"/>
      <c r="F96" s="63"/>
      <c r="G96" s="63"/>
    </row>
    <row r="97" spans="3:7" x14ac:dyDescent="0.25">
      <c r="C97" s="63"/>
      <c r="D97" s="63"/>
      <c r="E97" s="63"/>
      <c r="F97" s="63"/>
      <c r="G97" s="63"/>
    </row>
    <row r="98" spans="3:7" x14ac:dyDescent="0.25">
      <c r="C98" s="63"/>
      <c r="D98" s="63"/>
      <c r="E98" s="63"/>
      <c r="F98" s="63"/>
      <c r="G98" s="63"/>
    </row>
    <row r="99" spans="3:7" x14ac:dyDescent="0.25">
      <c r="C99" s="63"/>
      <c r="D99" s="63"/>
      <c r="E99" s="63"/>
      <c r="F99" s="63"/>
      <c r="G99" s="63"/>
    </row>
    <row r="100" spans="3:7" x14ac:dyDescent="0.25">
      <c r="C100" s="63"/>
      <c r="D100" s="63"/>
      <c r="E100" s="63"/>
      <c r="F100" s="63"/>
      <c r="G100" s="63"/>
    </row>
    <row r="101" spans="3:7" x14ac:dyDescent="0.25">
      <c r="C101" s="63"/>
      <c r="D101" s="63"/>
      <c r="E101" s="63"/>
      <c r="F101" s="63"/>
      <c r="G101" s="63"/>
    </row>
    <row r="102" spans="3:7" x14ac:dyDescent="0.25">
      <c r="C102" s="63"/>
      <c r="D102" s="63"/>
      <c r="E102" s="63"/>
      <c r="F102" s="63"/>
      <c r="G102" s="63"/>
    </row>
    <row r="103" spans="3:7" x14ac:dyDescent="0.25">
      <c r="C103" s="63"/>
      <c r="D103" s="63"/>
      <c r="E103" s="63"/>
      <c r="F103" s="63"/>
      <c r="G103" s="63"/>
    </row>
    <row r="104" spans="3:7" x14ac:dyDescent="0.25">
      <c r="C104" s="63"/>
      <c r="D104" s="63"/>
      <c r="E104" s="63"/>
      <c r="F104" s="63"/>
      <c r="G104" s="63"/>
    </row>
    <row r="105" spans="3:7" x14ac:dyDescent="0.25">
      <c r="C105" s="63"/>
      <c r="D105" s="63"/>
      <c r="E105" s="63"/>
      <c r="F105" s="63"/>
      <c r="G105" s="63"/>
    </row>
    <row r="106" spans="3:7" x14ac:dyDescent="0.25">
      <c r="C106" s="63"/>
      <c r="D106" s="63"/>
      <c r="E106" s="63"/>
      <c r="F106" s="63"/>
      <c r="G106" s="63"/>
    </row>
    <row r="107" spans="3:7" x14ac:dyDescent="0.25">
      <c r="C107" s="63"/>
      <c r="D107" s="63"/>
      <c r="E107" s="63"/>
      <c r="F107" s="63"/>
      <c r="G107" s="63"/>
    </row>
    <row r="108" spans="3:7" x14ac:dyDescent="0.25">
      <c r="C108" s="63"/>
      <c r="D108" s="63"/>
      <c r="E108" s="63"/>
      <c r="F108" s="63"/>
      <c r="G108" s="63"/>
    </row>
    <row r="109" spans="3:7" x14ac:dyDescent="0.25">
      <c r="C109" s="63"/>
      <c r="D109" s="63"/>
      <c r="E109" s="63"/>
      <c r="F109" s="63"/>
      <c r="G109" s="63"/>
    </row>
    <row r="110" spans="3:7" x14ac:dyDescent="0.25">
      <c r="C110" s="63"/>
      <c r="D110" s="63"/>
      <c r="E110" s="63"/>
      <c r="F110" s="63"/>
      <c r="G110" s="63"/>
    </row>
    <row r="111" spans="3:7" x14ac:dyDescent="0.25">
      <c r="C111" s="63"/>
      <c r="D111" s="63"/>
      <c r="E111" s="63"/>
      <c r="F111" s="63"/>
      <c r="G111" s="63"/>
    </row>
    <row r="112" spans="3:7" x14ac:dyDescent="0.25">
      <c r="C112" s="63"/>
      <c r="D112" s="63"/>
      <c r="E112" s="63"/>
      <c r="F112" s="63"/>
      <c r="G112" s="63"/>
    </row>
    <row r="113" spans="3:7" x14ac:dyDescent="0.25">
      <c r="C113" s="63"/>
      <c r="D113" s="63"/>
      <c r="E113" s="63"/>
      <c r="F113" s="63"/>
      <c r="G113" s="63"/>
    </row>
    <row r="114" spans="3:7" x14ac:dyDescent="0.25">
      <c r="C114" s="63"/>
      <c r="D114" s="63"/>
      <c r="E114" s="63"/>
      <c r="F114" s="63"/>
      <c r="G114" s="63"/>
    </row>
    <row r="115" spans="3:7" x14ac:dyDescent="0.25">
      <c r="C115" s="63"/>
      <c r="D115" s="63"/>
      <c r="E115" s="63"/>
      <c r="F115" s="63"/>
      <c r="G115" s="63"/>
    </row>
    <row r="116" spans="3:7" x14ac:dyDescent="0.25">
      <c r="C116" s="63"/>
      <c r="D116" s="63"/>
      <c r="E116" s="63"/>
      <c r="F116" s="63"/>
      <c r="G116" s="63"/>
    </row>
    <row r="117" spans="3:7" x14ac:dyDescent="0.25">
      <c r="C117" s="63"/>
      <c r="D117" s="63"/>
      <c r="E117" s="63"/>
      <c r="F117" s="63"/>
      <c r="G117" s="63"/>
    </row>
    <row r="118" spans="3:7" x14ac:dyDescent="0.25">
      <c r="C118" s="63"/>
      <c r="D118" s="63"/>
      <c r="E118" s="63"/>
      <c r="F118" s="63"/>
      <c r="G118" s="63"/>
    </row>
    <row r="119" spans="3:7" x14ac:dyDescent="0.25">
      <c r="C119" s="63"/>
      <c r="D119" s="63"/>
      <c r="E119" s="63"/>
      <c r="F119" s="63"/>
      <c r="G119" s="63"/>
    </row>
    <row r="120" spans="3:7" x14ac:dyDescent="0.25">
      <c r="C120" s="63"/>
      <c r="D120" s="63"/>
      <c r="E120" s="63"/>
      <c r="F120" s="63"/>
      <c r="G120" s="63"/>
    </row>
    <row r="121" spans="3:7" x14ac:dyDescent="0.25">
      <c r="C121" s="63"/>
      <c r="D121" s="63"/>
      <c r="E121" s="63"/>
      <c r="F121" s="63"/>
      <c r="G121" s="63"/>
    </row>
    <row r="122" spans="3:7" x14ac:dyDescent="0.25">
      <c r="C122" s="63"/>
      <c r="D122" s="63"/>
      <c r="E122" s="63"/>
      <c r="F122" s="63"/>
      <c r="G122" s="63"/>
    </row>
    <row r="123" spans="3:7" x14ac:dyDescent="0.25">
      <c r="C123" s="63"/>
      <c r="D123" s="63"/>
      <c r="E123" s="63"/>
      <c r="F123" s="63"/>
      <c r="G123" s="63"/>
    </row>
    <row r="124" spans="3:7" x14ac:dyDescent="0.25">
      <c r="C124" s="63"/>
      <c r="D124" s="63"/>
      <c r="E124" s="63"/>
      <c r="F124" s="63"/>
      <c r="G124" s="63"/>
    </row>
    <row r="125" spans="3:7" x14ac:dyDescent="0.25">
      <c r="C125" s="63"/>
      <c r="D125" s="63"/>
      <c r="E125" s="63"/>
      <c r="F125" s="63"/>
      <c r="G125" s="63"/>
    </row>
    <row r="126" spans="3:7" x14ac:dyDescent="0.25">
      <c r="C126" s="63"/>
      <c r="D126" s="63"/>
      <c r="E126" s="63"/>
      <c r="F126" s="63"/>
      <c r="G126" s="63"/>
    </row>
    <row r="127" spans="3:7" x14ac:dyDescent="0.25">
      <c r="C127" s="63"/>
      <c r="D127" s="63"/>
      <c r="E127" s="63"/>
      <c r="F127" s="63"/>
      <c r="G127" s="63"/>
    </row>
    <row r="128" spans="3:7" x14ac:dyDescent="0.25">
      <c r="C128" s="63"/>
      <c r="D128" s="63"/>
      <c r="E128" s="63"/>
      <c r="F128" s="63"/>
      <c r="G128" s="63"/>
    </row>
    <row r="129" spans="3:7" x14ac:dyDescent="0.25">
      <c r="C129" s="63"/>
      <c r="D129" s="63"/>
      <c r="E129" s="63"/>
      <c r="F129" s="63"/>
      <c r="G129" s="63"/>
    </row>
    <row r="130" spans="3:7" x14ac:dyDescent="0.25">
      <c r="C130" s="63"/>
      <c r="D130" s="63"/>
      <c r="E130" s="63"/>
      <c r="F130" s="63"/>
      <c r="G130" s="63"/>
    </row>
    <row r="131" spans="3:7" x14ac:dyDescent="0.25">
      <c r="C131" s="63"/>
      <c r="D131" s="63"/>
      <c r="E131" s="63"/>
      <c r="F131" s="63"/>
      <c r="G131" s="63"/>
    </row>
    <row r="132" spans="3:7" x14ac:dyDescent="0.25">
      <c r="C132" s="63"/>
      <c r="D132" s="63"/>
      <c r="E132" s="63"/>
      <c r="F132" s="63"/>
      <c r="G132" s="63"/>
    </row>
    <row r="133" spans="3:7" x14ac:dyDescent="0.25">
      <c r="C133" s="63"/>
      <c r="D133" s="63"/>
      <c r="E133" s="63"/>
      <c r="F133" s="63"/>
      <c r="G133" s="63"/>
    </row>
    <row r="134" spans="3:7" x14ac:dyDescent="0.25">
      <c r="C134" s="63"/>
      <c r="D134" s="63"/>
      <c r="E134" s="63"/>
      <c r="F134" s="63"/>
      <c r="G134" s="63"/>
    </row>
    <row r="135" spans="3:7" x14ac:dyDescent="0.25">
      <c r="C135" s="63"/>
      <c r="D135" s="63"/>
      <c r="E135" s="63"/>
      <c r="F135" s="63"/>
      <c r="G135" s="63"/>
    </row>
    <row r="136" spans="3:7" x14ac:dyDescent="0.25">
      <c r="C136" s="63"/>
      <c r="D136" s="63"/>
      <c r="E136" s="63"/>
      <c r="F136" s="63"/>
      <c r="G136" s="63"/>
    </row>
    <row r="137" spans="3:7" x14ac:dyDescent="0.25">
      <c r="C137" s="63"/>
      <c r="D137" s="63"/>
      <c r="E137" s="63"/>
      <c r="F137" s="63"/>
      <c r="G137" s="63"/>
    </row>
    <row r="138" spans="3:7" x14ac:dyDescent="0.25">
      <c r="C138" s="63"/>
      <c r="D138" s="63"/>
      <c r="E138" s="63"/>
      <c r="F138" s="63"/>
      <c r="G138" s="63"/>
    </row>
    <row r="139" spans="3:7" x14ac:dyDescent="0.25">
      <c r="C139" s="63"/>
      <c r="D139" s="63"/>
      <c r="E139" s="63"/>
      <c r="F139" s="63"/>
      <c r="G139" s="63"/>
    </row>
    <row r="140" spans="3:7" x14ac:dyDescent="0.25">
      <c r="C140" s="63"/>
      <c r="D140" s="63"/>
      <c r="E140" s="63"/>
      <c r="F140" s="63"/>
      <c r="G140" s="63"/>
    </row>
    <row r="141" spans="3:7" x14ac:dyDescent="0.25">
      <c r="C141" s="63"/>
      <c r="D141" s="63"/>
      <c r="E141" s="63"/>
      <c r="F141" s="63"/>
      <c r="G141" s="63"/>
    </row>
    <row r="142" spans="3:7" x14ac:dyDescent="0.25">
      <c r="C142" s="63"/>
      <c r="D142" s="63"/>
      <c r="E142" s="63"/>
      <c r="F142" s="63"/>
      <c r="G142" s="63"/>
    </row>
    <row r="143" spans="3:7" x14ac:dyDescent="0.25">
      <c r="C143" s="63"/>
      <c r="D143" s="63"/>
      <c r="E143" s="63"/>
      <c r="F143" s="63"/>
      <c r="G143" s="63"/>
    </row>
    <row r="144" spans="3:7" x14ac:dyDescent="0.25">
      <c r="C144" s="63"/>
      <c r="D144" s="63"/>
      <c r="E144" s="63"/>
      <c r="F144" s="63"/>
      <c r="G144" s="63"/>
    </row>
    <row r="145" spans="3:7" x14ac:dyDescent="0.25">
      <c r="C145" s="63"/>
      <c r="D145" s="63"/>
      <c r="E145" s="63"/>
      <c r="F145" s="63"/>
      <c r="G145" s="63"/>
    </row>
    <row r="146" spans="3:7" x14ac:dyDescent="0.25">
      <c r="C146" s="63"/>
      <c r="D146" s="63"/>
      <c r="E146" s="63"/>
      <c r="F146" s="63"/>
      <c r="G146" s="63"/>
    </row>
    <row r="147" spans="3:7" x14ac:dyDescent="0.25">
      <c r="C147" s="63"/>
      <c r="D147" s="63"/>
      <c r="E147" s="63"/>
      <c r="F147" s="63"/>
      <c r="G147" s="63"/>
    </row>
    <row r="148" spans="3:7" x14ac:dyDescent="0.25">
      <c r="C148" s="63"/>
      <c r="D148" s="63"/>
      <c r="E148" s="63"/>
      <c r="F148" s="63"/>
      <c r="G148" s="63"/>
    </row>
    <row r="149" spans="3:7" x14ac:dyDescent="0.25">
      <c r="C149" s="63"/>
      <c r="D149" s="63"/>
      <c r="E149" s="63"/>
      <c r="F149" s="63"/>
      <c r="G149" s="63"/>
    </row>
    <row r="150" spans="3:7" x14ac:dyDescent="0.25">
      <c r="C150" s="63"/>
      <c r="D150" s="63"/>
      <c r="E150" s="63"/>
      <c r="F150" s="63"/>
      <c r="G150" s="63"/>
    </row>
    <row r="151" spans="3:7" x14ac:dyDescent="0.25">
      <c r="C151" s="63"/>
      <c r="D151" s="63"/>
      <c r="E151" s="63"/>
      <c r="F151" s="63"/>
      <c r="G151" s="63"/>
    </row>
    <row r="152" spans="3:7" x14ac:dyDescent="0.25">
      <c r="C152" s="63"/>
      <c r="D152" s="63"/>
      <c r="E152" s="63"/>
      <c r="F152" s="63"/>
      <c r="G152" s="63"/>
    </row>
    <row r="153" spans="3:7" x14ac:dyDescent="0.25">
      <c r="C153" s="63"/>
      <c r="D153" s="63"/>
      <c r="E153" s="63"/>
      <c r="F153" s="63"/>
      <c r="G153" s="63"/>
    </row>
    <row r="154" spans="3:7" x14ac:dyDescent="0.25">
      <c r="C154" s="63"/>
      <c r="D154" s="63"/>
      <c r="E154" s="63"/>
      <c r="F154" s="63"/>
      <c r="G154" s="63"/>
    </row>
    <row r="155" spans="3:7" x14ac:dyDescent="0.25">
      <c r="C155" s="63"/>
      <c r="D155" s="63"/>
      <c r="E155" s="63"/>
      <c r="F155" s="63"/>
      <c r="G155" s="63"/>
    </row>
    <row r="156" spans="3:7" x14ac:dyDescent="0.25">
      <c r="C156" s="63"/>
      <c r="D156" s="63"/>
      <c r="E156" s="63"/>
      <c r="F156" s="63"/>
      <c r="G156" s="63"/>
    </row>
    <row r="157" spans="3:7" x14ac:dyDescent="0.25">
      <c r="C157" s="63"/>
      <c r="D157" s="63"/>
      <c r="E157" s="63"/>
      <c r="F157" s="63"/>
      <c r="G157" s="63"/>
    </row>
    <row r="158" spans="3:7" x14ac:dyDescent="0.25">
      <c r="C158" s="63"/>
      <c r="D158" s="63"/>
      <c r="E158" s="63"/>
      <c r="F158" s="63"/>
      <c r="G158" s="63"/>
    </row>
    <row r="159" spans="3:7" x14ac:dyDescent="0.25">
      <c r="C159" s="63"/>
      <c r="D159" s="63"/>
      <c r="E159" s="63"/>
      <c r="F159" s="63"/>
      <c r="G159" s="63"/>
    </row>
    <row r="160" spans="3:7" x14ac:dyDescent="0.25">
      <c r="C160" s="63"/>
      <c r="D160" s="63"/>
      <c r="E160" s="63"/>
      <c r="F160" s="63"/>
      <c r="G160" s="63"/>
    </row>
    <row r="161" spans="3:7" x14ac:dyDescent="0.25">
      <c r="C161" s="63"/>
      <c r="D161" s="63"/>
      <c r="E161" s="63"/>
      <c r="F161" s="63"/>
      <c r="G161" s="63"/>
    </row>
    <row r="162" spans="3:7" x14ac:dyDescent="0.25">
      <c r="C162" s="63"/>
      <c r="D162" s="63"/>
      <c r="E162" s="63"/>
      <c r="F162" s="63"/>
      <c r="G162" s="63"/>
    </row>
    <row r="163" spans="3:7" x14ac:dyDescent="0.25">
      <c r="C163" s="63"/>
      <c r="D163" s="63"/>
      <c r="E163" s="63"/>
      <c r="F163" s="63"/>
      <c r="G163" s="63"/>
    </row>
    <row r="164" spans="3:7" x14ac:dyDescent="0.25">
      <c r="C164" s="63"/>
      <c r="D164" s="63"/>
      <c r="E164" s="63"/>
      <c r="F164" s="63"/>
      <c r="G164" s="63"/>
    </row>
    <row r="165" spans="3:7" x14ac:dyDescent="0.25">
      <c r="C165" s="63"/>
      <c r="D165" s="63"/>
      <c r="E165" s="63"/>
      <c r="F165" s="63"/>
      <c r="G165" s="63"/>
    </row>
    <row r="166" spans="3:7" x14ac:dyDescent="0.25">
      <c r="C166" s="63"/>
      <c r="D166" s="63"/>
      <c r="E166" s="63"/>
      <c r="F166" s="63"/>
      <c r="G166" s="63"/>
    </row>
    <row r="167" spans="3:7" x14ac:dyDescent="0.25">
      <c r="C167" s="63"/>
      <c r="D167" s="63"/>
      <c r="E167" s="63"/>
      <c r="F167" s="63"/>
      <c r="G167" s="63"/>
    </row>
    <row r="168" spans="3:7" x14ac:dyDescent="0.25">
      <c r="C168" s="63"/>
      <c r="D168" s="63"/>
      <c r="E168" s="63"/>
      <c r="F168" s="63"/>
      <c r="G168" s="63"/>
    </row>
    <row r="169" spans="3:7" x14ac:dyDescent="0.25">
      <c r="C169" s="48"/>
      <c r="D169" s="48"/>
      <c r="E169" s="48"/>
    </row>
    <row r="170" spans="3:7" x14ac:dyDescent="0.25">
      <c r="C170" s="48"/>
      <c r="D170" s="48"/>
      <c r="E170" s="48"/>
    </row>
    <row r="171" spans="3:7" x14ac:dyDescent="0.25">
      <c r="C171" s="48"/>
      <c r="D171" s="48"/>
      <c r="E171" s="48"/>
    </row>
    <row r="172" spans="3:7" x14ac:dyDescent="0.25">
      <c r="C172" s="48"/>
      <c r="D172" s="48"/>
      <c r="E172" s="48"/>
    </row>
    <row r="173" spans="3:7" x14ac:dyDescent="0.25">
      <c r="C173" s="48"/>
      <c r="D173" s="48"/>
      <c r="E173" s="48"/>
    </row>
    <row r="174" spans="3:7" x14ac:dyDescent="0.25">
      <c r="C174" s="48"/>
      <c r="D174" s="48"/>
      <c r="E174" s="48"/>
    </row>
    <row r="175" spans="3:7" x14ac:dyDescent="0.25">
      <c r="C175" s="48"/>
      <c r="D175" s="48"/>
      <c r="E175" s="48"/>
    </row>
    <row r="176" spans="3:7" x14ac:dyDescent="0.25">
      <c r="C176" s="48"/>
      <c r="D176" s="48"/>
      <c r="E176" s="48"/>
    </row>
    <row r="177" spans="3:5" x14ac:dyDescent="0.25">
      <c r="C177" s="48"/>
      <c r="D177" s="48"/>
      <c r="E177" s="48"/>
    </row>
    <row r="178" spans="3:5" x14ac:dyDescent="0.25">
      <c r="C178" s="48"/>
      <c r="D178" s="48"/>
      <c r="E178" s="48"/>
    </row>
    <row r="179" spans="3:5" x14ac:dyDescent="0.25">
      <c r="C179" s="48"/>
      <c r="D179" s="48"/>
      <c r="E179" s="48"/>
    </row>
    <row r="180" spans="3:5" x14ac:dyDescent="0.25">
      <c r="C180" s="48"/>
      <c r="D180" s="48"/>
      <c r="E180" s="48"/>
    </row>
    <row r="181" spans="3:5" x14ac:dyDescent="0.25">
      <c r="C181" s="48"/>
      <c r="D181" s="48"/>
      <c r="E181" s="48"/>
    </row>
    <row r="182" spans="3:5" x14ac:dyDescent="0.25">
      <c r="C182" s="48"/>
      <c r="D182" s="48"/>
      <c r="E182" s="48"/>
    </row>
    <row r="183" spans="3:5" x14ac:dyDescent="0.25">
      <c r="C183" s="48"/>
      <c r="D183" s="48"/>
      <c r="E183" s="48"/>
    </row>
    <row r="184" spans="3:5" x14ac:dyDescent="0.25">
      <c r="C184" s="48"/>
      <c r="D184" s="48"/>
      <c r="E184" s="48"/>
    </row>
    <row r="185" spans="3:5" x14ac:dyDescent="0.25">
      <c r="C185" s="48"/>
      <c r="D185" s="48"/>
      <c r="E185" s="48"/>
    </row>
    <row r="186" spans="3:5" x14ac:dyDescent="0.25">
      <c r="C186" s="48"/>
      <c r="D186" s="48"/>
      <c r="E186" s="48"/>
    </row>
    <row r="187" spans="3:5" x14ac:dyDescent="0.25">
      <c r="C187" s="48"/>
      <c r="D187" s="48"/>
      <c r="E187" s="48"/>
    </row>
    <row r="188" spans="3:5" x14ac:dyDescent="0.25">
      <c r="C188" s="48"/>
      <c r="D188" s="48"/>
      <c r="E188" s="48"/>
    </row>
    <row r="189" spans="3:5" x14ac:dyDescent="0.25">
      <c r="C189" s="48"/>
      <c r="D189" s="48"/>
      <c r="E189" s="48"/>
    </row>
    <row r="190" spans="3:5" x14ac:dyDescent="0.25">
      <c r="C190" s="48"/>
      <c r="D190" s="48"/>
      <c r="E190" s="48"/>
    </row>
    <row r="191" spans="3:5" x14ac:dyDescent="0.25">
      <c r="C191" s="48"/>
      <c r="D191" s="48"/>
      <c r="E191" s="48"/>
    </row>
    <row r="192" spans="3:5" x14ac:dyDescent="0.25">
      <c r="C192" s="48"/>
      <c r="D192" s="48"/>
      <c r="E192" s="48"/>
    </row>
    <row r="193" spans="3:5" x14ac:dyDescent="0.25">
      <c r="C193" s="48"/>
      <c r="D193" s="48"/>
      <c r="E193" s="48"/>
    </row>
    <row r="194" spans="3:5" x14ac:dyDescent="0.25">
      <c r="C194" s="48"/>
      <c r="D194" s="48"/>
      <c r="E194" s="48"/>
    </row>
    <row r="195" spans="3:5" x14ac:dyDescent="0.25">
      <c r="C195" s="48"/>
      <c r="D195" s="48"/>
      <c r="E195" s="48"/>
    </row>
    <row r="196" spans="3:5" x14ac:dyDescent="0.25">
      <c r="C196" s="48"/>
      <c r="D196" s="48"/>
      <c r="E196" s="48"/>
    </row>
    <row r="197" spans="3:5" x14ac:dyDescent="0.25">
      <c r="C197" s="48"/>
      <c r="D197" s="48"/>
      <c r="E197" s="48"/>
    </row>
    <row r="198" spans="3:5" x14ac:dyDescent="0.25">
      <c r="C198" s="48"/>
      <c r="D198" s="48"/>
      <c r="E198" s="48"/>
    </row>
    <row r="199" spans="3:5" x14ac:dyDescent="0.25">
      <c r="C199" s="48"/>
      <c r="D199" s="48"/>
      <c r="E199" s="48"/>
    </row>
    <row r="200" spans="3:5" x14ac:dyDescent="0.25">
      <c r="C200" s="48"/>
      <c r="D200" s="48"/>
      <c r="E200" s="48"/>
    </row>
    <row r="201" spans="3:5" x14ac:dyDescent="0.25">
      <c r="C201" s="48"/>
      <c r="D201" s="48"/>
      <c r="E201" s="48"/>
    </row>
    <row r="202" spans="3:5" x14ac:dyDescent="0.25">
      <c r="C202" s="48"/>
      <c r="D202" s="48"/>
      <c r="E202" s="48"/>
    </row>
    <row r="203" spans="3:5" x14ac:dyDescent="0.25">
      <c r="C203" s="48"/>
      <c r="D203" s="48"/>
      <c r="E203" s="48"/>
    </row>
    <row r="204" spans="3:5" x14ac:dyDescent="0.25">
      <c r="C204" s="48"/>
      <c r="D204" s="48"/>
      <c r="E204" s="48"/>
    </row>
    <row r="205" spans="3:5" x14ac:dyDescent="0.25">
      <c r="C205" s="48"/>
      <c r="D205" s="48"/>
      <c r="E205" s="48"/>
    </row>
    <row r="206" spans="3:5" x14ac:dyDescent="0.25">
      <c r="C206" s="48"/>
      <c r="D206" s="48"/>
      <c r="E206" s="48"/>
    </row>
    <row r="207" spans="3:5" x14ac:dyDescent="0.25">
      <c r="C207" s="48"/>
      <c r="D207" s="48"/>
      <c r="E207" s="48"/>
    </row>
    <row r="208" spans="3:5" x14ac:dyDescent="0.25">
      <c r="C208" s="48"/>
      <c r="D208" s="48"/>
      <c r="E208" s="48"/>
    </row>
    <row r="209" spans="3:5" x14ac:dyDescent="0.25">
      <c r="C209" s="48"/>
      <c r="D209" s="48"/>
      <c r="E209" s="48"/>
    </row>
    <row r="210" spans="3:5" x14ac:dyDescent="0.25">
      <c r="C210" s="48"/>
      <c r="D210" s="48"/>
      <c r="E210" s="48"/>
    </row>
    <row r="211" spans="3:5" x14ac:dyDescent="0.25">
      <c r="C211" s="48"/>
      <c r="D211" s="48"/>
      <c r="E211" s="48"/>
    </row>
    <row r="212" spans="3:5" x14ac:dyDescent="0.25">
      <c r="C212" s="48"/>
      <c r="D212" s="48"/>
      <c r="E212" s="48"/>
    </row>
    <row r="213" spans="3:5" x14ac:dyDescent="0.25">
      <c r="C213" s="48"/>
      <c r="D213" s="48"/>
      <c r="E213" s="48"/>
    </row>
    <row r="214" spans="3:5" x14ac:dyDescent="0.25">
      <c r="C214" s="48"/>
      <c r="D214" s="48"/>
      <c r="E214" s="48"/>
    </row>
    <row r="215" spans="3:5" x14ac:dyDescent="0.25">
      <c r="C215" s="48"/>
      <c r="D215" s="48"/>
      <c r="E215" s="48"/>
    </row>
    <row r="216" spans="3:5" x14ac:dyDescent="0.25">
      <c r="C216" s="48"/>
      <c r="D216" s="48"/>
      <c r="E216" s="48"/>
    </row>
    <row r="217" spans="3:5" x14ac:dyDescent="0.25">
      <c r="C217" s="48"/>
      <c r="D217" s="48"/>
      <c r="E217" s="48"/>
    </row>
    <row r="218" spans="3:5" x14ac:dyDescent="0.25">
      <c r="C218" s="48"/>
      <c r="D218" s="48"/>
      <c r="E218" s="48"/>
    </row>
    <row r="219" spans="3:5" x14ac:dyDescent="0.25">
      <c r="C219" s="48"/>
      <c r="D219" s="48"/>
      <c r="E219" s="48"/>
    </row>
    <row r="220" spans="3:5" x14ac:dyDescent="0.25">
      <c r="C220" s="48"/>
      <c r="D220" s="48"/>
      <c r="E220" s="48"/>
    </row>
    <row r="221" spans="3:5" x14ac:dyDescent="0.25">
      <c r="C221" s="48"/>
      <c r="D221" s="48"/>
      <c r="E221" s="48"/>
    </row>
    <row r="222" spans="3:5" x14ac:dyDescent="0.25">
      <c r="C222" s="48"/>
      <c r="D222" s="48"/>
      <c r="E222" s="48"/>
    </row>
    <row r="223" spans="3:5" x14ac:dyDescent="0.25">
      <c r="C223" s="48"/>
      <c r="D223" s="48"/>
      <c r="E223" s="48"/>
    </row>
    <row r="224" spans="3:5" x14ac:dyDescent="0.25">
      <c r="C224" s="48"/>
      <c r="D224" s="48"/>
      <c r="E224" s="48"/>
    </row>
    <row r="225" spans="3:5" x14ac:dyDescent="0.25">
      <c r="C225" s="48"/>
      <c r="D225" s="48"/>
      <c r="E225" s="48"/>
    </row>
    <row r="226" spans="3:5" x14ac:dyDescent="0.25">
      <c r="C226" s="48"/>
      <c r="D226" s="48"/>
      <c r="E226" s="48"/>
    </row>
    <row r="227" spans="3:5" x14ac:dyDescent="0.25">
      <c r="C227" s="48"/>
      <c r="D227" s="48"/>
      <c r="E227" s="48"/>
    </row>
    <row r="228" spans="3:5" x14ac:dyDescent="0.25">
      <c r="C228" s="48"/>
      <c r="D228" s="48"/>
      <c r="E228" s="48"/>
    </row>
    <row r="229" spans="3:5" x14ac:dyDescent="0.25">
      <c r="C229" s="48"/>
      <c r="D229" s="48"/>
      <c r="E229" s="48"/>
    </row>
    <row r="230" spans="3:5" x14ac:dyDescent="0.25">
      <c r="C230" s="48"/>
      <c r="D230" s="48"/>
      <c r="E230" s="48"/>
    </row>
    <row r="231" spans="3:5" x14ac:dyDescent="0.25">
      <c r="C231" s="48"/>
      <c r="D231" s="48"/>
      <c r="E231" s="48"/>
    </row>
    <row r="232" spans="3:5" x14ac:dyDescent="0.25">
      <c r="C232" s="48"/>
      <c r="D232" s="48"/>
      <c r="E232" s="48"/>
    </row>
    <row r="233" spans="3:5" x14ac:dyDescent="0.25">
      <c r="C233" s="48"/>
      <c r="D233" s="48"/>
      <c r="E233" s="48"/>
    </row>
    <row r="234" spans="3:5" x14ac:dyDescent="0.25">
      <c r="C234" s="48"/>
      <c r="D234" s="48"/>
      <c r="E234" s="48"/>
    </row>
    <row r="235" spans="3:5" x14ac:dyDescent="0.25">
      <c r="C235" s="48"/>
      <c r="D235" s="48"/>
      <c r="E235" s="48"/>
    </row>
    <row r="236" spans="3:5" x14ac:dyDescent="0.25">
      <c r="C236" s="48"/>
      <c r="D236" s="48"/>
      <c r="E236" s="48"/>
    </row>
    <row r="237" spans="3:5" x14ac:dyDescent="0.25">
      <c r="C237" s="48"/>
      <c r="D237" s="48"/>
      <c r="E237" s="48"/>
    </row>
    <row r="238" spans="3:5" x14ac:dyDescent="0.25">
      <c r="C238" s="48"/>
      <c r="D238" s="48"/>
      <c r="E238" s="48"/>
    </row>
    <row r="239" spans="3:5" x14ac:dyDescent="0.25">
      <c r="C239" s="48"/>
      <c r="D239" s="48"/>
      <c r="E239" s="48"/>
    </row>
    <row r="240" spans="3:5" x14ac:dyDescent="0.25">
      <c r="C240" s="48"/>
      <c r="D240" s="48"/>
      <c r="E240" s="48"/>
    </row>
    <row r="241" spans="3:5" x14ac:dyDescent="0.25">
      <c r="C241" s="48"/>
      <c r="D241" s="48"/>
      <c r="E241" s="48"/>
    </row>
    <row r="242" spans="3:5" x14ac:dyDescent="0.25">
      <c r="C242" s="48"/>
      <c r="D242" s="48"/>
      <c r="E242" s="48"/>
    </row>
    <row r="243" spans="3:5" x14ac:dyDescent="0.25">
      <c r="C243" s="48"/>
      <c r="D243" s="48"/>
      <c r="E243" s="48"/>
    </row>
    <row r="244" spans="3:5" x14ac:dyDescent="0.25">
      <c r="C244" s="48"/>
      <c r="D244" s="48"/>
      <c r="E244" s="48"/>
    </row>
    <row r="245" spans="3:5" x14ac:dyDescent="0.25">
      <c r="C245" s="48"/>
      <c r="D245" s="48"/>
      <c r="E245" s="48"/>
    </row>
    <row r="246" spans="3:5" x14ac:dyDescent="0.25">
      <c r="C246" s="48"/>
      <c r="D246" s="48"/>
      <c r="E246" s="48"/>
    </row>
    <row r="247" spans="3:5" x14ac:dyDescent="0.25">
      <c r="C247" s="48"/>
      <c r="D247" s="48"/>
      <c r="E247" s="48"/>
    </row>
    <row r="248" spans="3:5" x14ac:dyDescent="0.25">
      <c r="C248" s="48"/>
      <c r="D248" s="48"/>
      <c r="E248" s="48"/>
    </row>
    <row r="249" spans="3:5" x14ac:dyDescent="0.25">
      <c r="C249" s="48"/>
      <c r="D249" s="48"/>
      <c r="E249" s="48"/>
    </row>
    <row r="250" spans="3:5" x14ac:dyDescent="0.25">
      <c r="C250" s="48"/>
      <c r="D250" s="48"/>
      <c r="E250" s="48"/>
    </row>
    <row r="251" spans="3:5" x14ac:dyDescent="0.25">
      <c r="C251" s="48"/>
      <c r="D251" s="48"/>
      <c r="E251" s="48"/>
    </row>
    <row r="252" spans="3:5" x14ac:dyDescent="0.25">
      <c r="C252" s="48"/>
      <c r="D252" s="48"/>
      <c r="E252" s="48"/>
    </row>
    <row r="253" spans="3:5" x14ac:dyDescent="0.25">
      <c r="C253" s="48"/>
      <c r="D253" s="48"/>
      <c r="E253" s="48"/>
    </row>
    <row r="254" spans="3:5" x14ac:dyDescent="0.25">
      <c r="C254" s="48"/>
      <c r="D254" s="48"/>
      <c r="E254" s="48"/>
    </row>
    <row r="255" spans="3:5" x14ac:dyDescent="0.25">
      <c r="C255" s="48"/>
      <c r="D255" s="48"/>
      <c r="E255" s="48"/>
    </row>
    <row r="256" spans="3:5" x14ac:dyDescent="0.25">
      <c r="C256" s="48"/>
      <c r="D256" s="48"/>
      <c r="E256" s="48"/>
    </row>
    <row r="257" spans="3:5" x14ac:dyDescent="0.25">
      <c r="C257" s="48"/>
      <c r="D257" s="48"/>
      <c r="E257" s="48"/>
    </row>
    <row r="258" spans="3:5" x14ac:dyDescent="0.25">
      <c r="C258" s="48"/>
      <c r="D258" s="48"/>
      <c r="E258" s="48"/>
    </row>
    <row r="259" spans="3:5" x14ac:dyDescent="0.25">
      <c r="C259" s="48"/>
      <c r="D259" s="48"/>
      <c r="E259" s="48"/>
    </row>
    <row r="260" spans="3:5" x14ac:dyDescent="0.25">
      <c r="C260" s="48"/>
      <c r="D260" s="48"/>
      <c r="E260" s="48"/>
    </row>
    <row r="261" spans="3:5" x14ac:dyDescent="0.25">
      <c r="C261" s="48"/>
      <c r="D261" s="48"/>
      <c r="E261" s="48"/>
    </row>
    <row r="262" spans="3:5" x14ac:dyDescent="0.25">
      <c r="C262" s="48"/>
      <c r="D262" s="48"/>
      <c r="E262" s="48"/>
    </row>
    <row r="263" spans="3:5" x14ac:dyDescent="0.25">
      <c r="C263" s="48"/>
      <c r="D263" s="48"/>
      <c r="E263" s="48"/>
    </row>
    <row r="264" spans="3:5" x14ac:dyDescent="0.25">
      <c r="C264" s="48"/>
      <c r="D264" s="48"/>
      <c r="E264" s="48"/>
    </row>
    <row r="265" spans="3:5" x14ac:dyDescent="0.25">
      <c r="C265" s="48"/>
      <c r="D265" s="48"/>
      <c r="E265" s="48"/>
    </row>
    <row r="266" spans="3:5" x14ac:dyDescent="0.25">
      <c r="C266" s="48"/>
      <c r="D266" s="48"/>
      <c r="E266" s="48"/>
    </row>
    <row r="267" spans="3:5" x14ac:dyDescent="0.25">
      <c r="C267" s="48"/>
      <c r="D267" s="48"/>
      <c r="E267" s="48"/>
    </row>
    <row r="268" spans="3:5" x14ac:dyDescent="0.25">
      <c r="C268" s="48"/>
      <c r="D268" s="48"/>
      <c r="E268" s="48"/>
    </row>
    <row r="269" spans="3:5" x14ac:dyDescent="0.25">
      <c r="C269" s="48"/>
      <c r="D269" s="48"/>
      <c r="E269" s="48"/>
    </row>
    <row r="270" spans="3:5" x14ac:dyDescent="0.25">
      <c r="C270" s="48"/>
      <c r="D270" s="48"/>
      <c r="E270" s="48"/>
    </row>
    <row r="271" spans="3:5" x14ac:dyDescent="0.25">
      <c r="C271" s="48"/>
      <c r="D271" s="48"/>
      <c r="E271" s="48"/>
    </row>
    <row r="272" spans="3:5" x14ac:dyDescent="0.25">
      <c r="C272" s="48"/>
      <c r="D272" s="48"/>
      <c r="E272" s="48"/>
    </row>
    <row r="273" spans="3:5" x14ac:dyDescent="0.25">
      <c r="C273" s="48"/>
      <c r="D273" s="48"/>
      <c r="E273" s="48"/>
    </row>
    <row r="274" spans="3:5" x14ac:dyDescent="0.25">
      <c r="C274" s="48"/>
      <c r="D274" s="48"/>
      <c r="E274" s="48"/>
    </row>
    <row r="275" spans="3:5" x14ac:dyDescent="0.25">
      <c r="C275" s="48"/>
      <c r="D275" s="48"/>
      <c r="E275" s="48"/>
    </row>
    <row r="276" spans="3:5" x14ac:dyDescent="0.25">
      <c r="C276" s="48"/>
      <c r="D276" s="48"/>
      <c r="E276" s="48"/>
    </row>
    <row r="277" spans="3:5" x14ac:dyDescent="0.25">
      <c r="C277" s="48"/>
      <c r="D277" s="48"/>
      <c r="E277" s="48"/>
    </row>
    <row r="278" spans="3:5" x14ac:dyDescent="0.25">
      <c r="C278" s="48"/>
      <c r="D278" s="48"/>
      <c r="E278" s="48"/>
    </row>
    <row r="279" spans="3:5" x14ac:dyDescent="0.25">
      <c r="C279" s="48"/>
      <c r="D279" s="48"/>
      <c r="E279" s="48"/>
    </row>
    <row r="280" spans="3:5" x14ac:dyDescent="0.25">
      <c r="C280" s="48"/>
      <c r="D280" s="48"/>
      <c r="E280" s="48"/>
    </row>
    <row r="281" spans="3:5" x14ac:dyDescent="0.25">
      <c r="C281" s="48"/>
      <c r="D281" s="48"/>
      <c r="E281" s="48"/>
    </row>
    <row r="282" spans="3:5" x14ac:dyDescent="0.25">
      <c r="C282" s="48"/>
      <c r="D282" s="48"/>
      <c r="E282" s="48"/>
    </row>
    <row r="283" spans="3:5" x14ac:dyDescent="0.25">
      <c r="C283" s="48"/>
      <c r="D283" s="48"/>
      <c r="E283" s="48"/>
    </row>
    <row r="284" spans="3:5" x14ac:dyDescent="0.25">
      <c r="C284" s="48"/>
      <c r="D284" s="48"/>
      <c r="E284" s="48"/>
    </row>
    <row r="285" spans="3:5" x14ac:dyDescent="0.25">
      <c r="C285" s="48"/>
      <c r="D285" s="48"/>
      <c r="E285" s="48"/>
    </row>
    <row r="286" spans="3:5" x14ac:dyDescent="0.25">
      <c r="C286" s="48"/>
      <c r="D286" s="48"/>
      <c r="E286" s="48"/>
    </row>
    <row r="287" spans="3:5" x14ac:dyDescent="0.25">
      <c r="C287" s="48"/>
      <c r="D287" s="48"/>
      <c r="E287" s="48"/>
    </row>
    <row r="288" spans="3:5" x14ac:dyDescent="0.25">
      <c r="C288" s="48"/>
      <c r="D288" s="48"/>
      <c r="E288" s="48"/>
    </row>
    <row r="289" spans="3:5" x14ac:dyDescent="0.25">
      <c r="C289" s="48"/>
      <c r="D289" s="48"/>
      <c r="E289" s="48"/>
    </row>
    <row r="290" spans="3:5" x14ac:dyDescent="0.25">
      <c r="C290" s="48"/>
      <c r="D290" s="48"/>
      <c r="E290" s="48"/>
    </row>
    <row r="291" spans="3:5" x14ac:dyDescent="0.25">
      <c r="C291" s="48"/>
      <c r="D291" s="48"/>
      <c r="E291" s="48"/>
    </row>
    <row r="292" spans="3:5" x14ac:dyDescent="0.25">
      <c r="C292" s="48"/>
      <c r="D292" s="48"/>
      <c r="E292" s="48"/>
    </row>
    <row r="293" spans="3:5" x14ac:dyDescent="0.25">
      <c r="C293" s="48"/>
      <c r="D293" s="48"/>
      <c r="E293" s="48"/>
    </row>
    <row r="294" spans="3:5" x14ac:dyDescent="0.25">
      <c r="C294" s="48"/>
      <c r="D294" s="48"/>
      <c r="E294" s="48"/>
    </row>
    <row r="295" spans="3:5" x14ac:dyDescent="0.25">
      <c r="C295" s="48"/>
      <c r="D295" s="48"/>
      <c r="E295" s="48"/>
    </row>
    <row r="296" spans="3:5" x14ac:dyDescent="0.25">
      <c r="C296" s="48"/>
      <c r="D296" s="48"/>
      <c r="E296" s="48"/>
    </row>
    <row r="297" spans="3:5" x14ac:dyDescent="0.25">
      <c r="C297" s="48"/>
      <c r="D297" s="48"/>
      <c r="E297" s="48"/>
    </row>
    <row r="298" spans="3:5" x14ac:dyDescent="0.25">
      <c r="C298" s="48"/>
      <c r="D298" s="48"/>
      <c r="E298" s="48"/>
    </row>
    <row r="299" spans="3:5" x14ac:dyDescent="0.25">
      <c r="C299" s="48"/>
      <c r="D299" s="48"/>
      <c r="E299" s="48"/>
    </row>
    <row r="300" spans="3:5" x14ac:dyDescent="0.25">
      <c r="C300" s="48"/>
      <c r="D300" s="48"/>
      <c r="E300" s="48"/>
    </row>
    <row r="301" spans="3:5" x14ac:dyDescent="0.25">
      <c r="C301" s="48"/>
      <c r="D301" s="48"/>
      <c r="E301" s="48"/>
    </row>
    <row r="302" spans="3:5" x14ac:dyDescent="0.25">
      <c r="C302" s="48"/>
      <c r="D302" s="48"/>
      <c r="E302" s="48"/>
    </row>
    <row r="303" spans="3:5" x14ac:dyDescent="0.25">
      <c r="C303" s="48"/>
      <c r="D303" s="48"/>
      <c r="E303" s="48"/>
    </row>
    <row r="304" spans="3:5" x14ac:dyDescent="0.25">
      <c r="C304" s="48"/>
      <c r="D304" s="48"/>
      <c r="E304" s="48"/>
    </row>
    <row r="305" spans="3:5" x14ac:dyDescent="0.25">
      <c r="C305" s="48"/>
      <c r="D305" s="48"/>
      <c r="E305" s="48"/>
    </row>
    <row r="306" spans="3:5" x14ac:dyDescent="0.25">
      <c r="C306" s="48"/>
      <c r="D306" s="48"/>
      <c r="E306" s="48"/>
    </row>
    <row r="307" spans="3:5" x14ac:dyDescent="0.25">
      <c r="C307" s="48"/>
      <c r="D307" s="48"/>
      <c r="E307" s="48"/>
    </row>
    <row r="308" spans="3:5" x14ac:dyDescent="0.25">
      <c r="C308" s="48"/>
      <c r="D308" s="48"/>
      <c r="E308" s="48"/>
    </row>
    <row r="309" spans="3:5" x14ac:dyDescent="0.25">
      <c r="C309" s="48"/>
      <c r="D309" s="48"/>
      <c r="E309" s="48"/>
    </row>
    <row r="310" spans="3:5" x14ac:dyDescent="0.25">
      <c r="C310" s="48"/>
      <c r="D310" s="48"/>
      <c r="E310" s="48"/>
    </row>
    <row r="311" spans="3:5" x14ac:dyDescent="0.25">
      <c r="C311" s="48"/>
      <c r="D311" s="48"/>
      <c r="E311" s="48"/>
    </row>
    <row r="312" spans="3:5" x14ac:dyDescent="0.25">
      <c r="C312" s="48"/>
      <c r="D312" s="48"/>
      <c r="E312" s="48"/>
    </row>
    <row r="313" spans="3:5" x14ac:dyDescent="0.25">
      <c r="C313" s="48"/>
      <c r="D313" s="48"/>
      <c r="E313" s="48"/>
    </row>
    <row r="314" spans="3:5" x14ac:dyDescent="0.25">
      <c r="C314" s="48"/>
      <c r="D314" s="48"/>
      <c r="E314" s="48"/>
    </row>
    <row r="315" spans="3:5" x14ac:dyDescent="0.25">
      <c r="C315" s="48"/>
      <c r="D315" s="48"/>
      <c r="E315" s="48"/>
    </row>
    <row r="316" spans="3:5" x14ac:dyDescent="0.25">
      <c r="C316" s="48"/>
      <c r="D316" s="48"/>
      <c r="E316" s="48"/>
    </row>
    <row r="317" spans="3:5" x14ac:dyDescent="0.25">
      <c r="C317" s="48"/>
      <c r="D317" s="48"/>
      <c r="E317" s="48"/>
    </row>
    <row r="318" spans="3:5" x14ac:dyDescent="0.25">
      <c r="C318" s="48"/>
      <c r="D318" s="48"/>
      <c r="E318" s="48"/>
    </row>
    <row r="319" spans="3:5" x14ac:dyDescent="0.25">
      <c r="C319" s="48"/>
      <c r="D319" s="48"/>
      <c r="E319" s="48"/>
    </row>
    <row r="320" spans="3:5" x14ac:dyDescent="0.25">
      <c r="C320" s="48"/>
      <c r="D320" s="48"/>
      <c r="E320" s="48"/>
    </row>
    <row r="321" spans="3:5" x14ac:dyDescent="0.25">
      <c r="C321" s="48"/>
      <c r="D321" s="48"/>
      <c r="E321" s="48"/>
    </row>
    <row r="322" spans="3:5" x14ac:dyDescent="0.25">
      <c r="C322" s="48"/>
      <c r="D322" s="48"/>
      <c r="E322" s="48"/>
    </row>
    <row r="323" spans="3:5" x14ac:dyDescent="0.25">
      <c r="C323" s="48"/>
      <c r="D323" s="48"/>
      <c r="E323" s="48"/>
    </row>
    <row r="324" spans="3:5" x14ac:dyDescent="0.25">
      <c r="C324" s="48"/>
      <c r="D324" s="48"/>
      <c r="E324" s="48"/>
    </row>
    <row r="325" spans="3:5" x14ac:dyDescent="0.25">
      <c r="C325" s="48"/>
      <c r="D325" s="48"/>
      <c r="E325" s="48"/>
    </row>
    <row r="326" spans="3:5" x14ac:dyDescent="0.25">
      <c r="C326" s="48"/>
      <c r="D326" s="48"/>
      <c r="E326" s="48"/>
    </row>
    <row r="327" spans="3:5" x14ac:dyDescent="0.25">
      <c r="C327" s="48"/>
      <c r="D327" s="48"/>
      <c r="E327" s="48"/>
    </row>
    <row r="328" spans="3:5" x14ac:dyDescent="0.25">
      <c r="C328" s="48"/>
      <c r="D328" s="48"/>
      <c r="E328" s="48"/>
    </row>
    <row r="329" spans="3:5" x14ac:dyDescent="0.25">
      <c r="C329" s="48"/>
      <c r="D329" s="48"/>
      <c r="E329" s="48"/>
    </row>
    <row r="330" spans="3:5" x14ac:dyDescent="0.25">
      <c r="C330" s="48"/>
      <c r="D330" s="48"/>
      <c r="E330" s="48"/>
    </row>
    <row r="331" spans="3:5" x14ac:dyDescent="0.25">
      <c r="C331" s="48"/>
      <c r="D331" s="48"/>
      <c r="E331" s="48"/>
    </row>
    <row r="332" spans="3:5" x14ac:dyDescent="0.25">
      <c r="C332" s="48"/>
      <c r="D332" s="48"/>
      <c r="E332" s="48"/>
    </row>
    <row r="333" spans="3:5" x14ac:dyDescent="0.25">
      <c r="C333" s="48"/>
      <c r="D333" s="48"/>
      <c r="E333" s="48"/>
    </row>
    <row r="334" spans="3:5" x14ac:dyDescent="0.25">
      <c r="C334" s="48"/>
      <c r="D334" s="48"/>
      <c r="E334" s="48"/>
    </row>
    <row r="335" spans="3:5" x14ac:dyDescent="0.25">
      <c r="C335" s="48"/>
      <c r="D335" s="48"/>
      <c r="E335" s="48"/>
    </row>
    <row r="336" spans="3:5" x14ac:dyDescent="0.25">
      <c r="C336" s="48"/>
      <c r="D336" s="48"/>
      <c r="E336" s="48"/>
    </row>
    <row r="337" spans="3:5" x14ac:dyDescent="0.25">
      <c r="C337" s="48"/>
      <c r="D337" s="48"/>
      <c r="E337" s="48"/>
    </row>
    <row r="338" spans="3:5" x14ac:dyDescent="0.25">
      <c r="C338" s="48"/>
      <c r="D338" s="48"/>
      <c r="E338" s="48"/>
    </row>
    <row r="339" spans="3:5" x14ac:dyDescent="0.25">
      <c r="C339" s="48"/>
      <c r="D339" s="48"/>
      <c r="E339" s="48"/>
    </row>
    <row r="340" spans="3:5" x14ac:dyDescent="0.25">
      <c r="C340" s="48"/>
      <c r="D340" s="48"/>
      <c r="E340" s="48"/>
    </row>
    <row r="341" spans="3:5" x14ac:dyDescent="0.25">
      <c r="C341" s="48"/>
      <c r="D341" s="48"/>
      <c r="E341" s="48"/>
    </row>
    <row r="342" spans="3:5" x14ac:dyDescent="0.25">
      <c r="C342" s="48"/>
      <c r="D342" s="48"/>
      <c r="E342" s="48"/>
    </row>
    <row r="343" spans="3:5" x14ac:dyDescent="0.25">
      <c r="C343" s="48"/>
      <c r="D343" s="48"/>
      <c r="E343" s="48"/>
    </row>
    <row r="344" spans="3:5" x14ac:dyDescent="0.25">
      <c r="C344" s="48"/>
      <c r="D344" s="48"/>
      <c r="E344" s="48"/>
    </row>
    <row r="345" spans="3:5" x14ac:dyDescent="0.25">
      <c r="C345" s="48"/>
      <c r="D345" s="48"/>
      <c r="E345" s="48"/>
    </row>
    <row r="346" spans="3:5" x14ac:dyDescent="0.25">
      <c r="C346" s="48"/>
      <c r="D346" s="48"/>
      <c r="E346" s="48"/>
    </row>
    <row r="347" spans="3:5" x14ac:dyDescent="0.25">
      <c r="C347" s="48"/>
      <c r="D347" s="48"/>
      <c r="E347" s="48"/>
    </row>
    <row r="348" spans="3:5" x14ac:dyDescent="0.25">
      <c r="C348" s="48"/>
      <c r="D348" s="48"/>
      <c r="E348" s="48"/>
    </row>
    <row r="349" spans="3:5" x14ac:dyDescent="0.25">
      <c r="C349" s="48"/>
      <c r="D349" s="48"/>
      <c r="E349" s="48"/>
    </row>
    <row r="350" spans="3:5" x14ac:dyDescent="0.25">
      <c r="C350" s="48"/>
      <c r="D350" s="48"/>
      <c r="E350" s="48"/>
    </row>
    <row r="351" spans="3:5" x14ac:dyDescent="0.25">
      <c r="C351" s="48"/>
      <c r="D351" s="48"/>
      <c r="E351" s="48"/>
    </row>
    <row r="352" spans="3:5" x14ac:dyDescent="0.25">
      <c r="C352" s="48"/>
      <c r="D352" s="48"/>
      <c r="E352" s="48"/>
    </row>
    <row r="353" spans="3:5" x14ac:dyDescent="0.25">
      <c r="C353" s="48"/>
      <c r="D353" s="48"/>
      <c r="E353" s="48"/>
    </row>
    <row r="354" spans="3:5" x14ac:dyDescent="0.25">
      <c r="C354" s="48"/>
      <c r="D354" s="48"/>
      <c r="E354" s="48"/>
    </row>
    <row r="355" spans="3:5" x14ac:dyDescent="0.25">
      <c r="C355" s="48"/>
      <c r="D355" s="48"/>
      <c r="E355" s="48"/>
    </row>
    <row r="356" spans="3:5" x14ac:dyDescent="0.25">
      <c r="C356" s="48"/>
      <c r="D356" s="48"/>
      <c r="E356" s="48"/>
    </row>
    <row r="357" spans="3:5" x14ac:dyDescent="0.25">
      <c r="C357" s="48"/>
      <c r="D357" s="48"/>
      <c r="E357" s="48"/>
    </row>
    <row r="358" spans="3:5" x14ac:dyDescent="0.25">
      <c r="C358" s="48"/>
      <c r="D358" s="48"/>
      <c r="E358" s="48"/>
    </row>
    <row r="359" spans="3:5" x14ac:dyDescent="0.25">
      <c r="C359" s="48"/>
      <c r="D359" s="48"/>
      <c r="E359" s="48"/>
    </row>
    <row r="360" spans="3:5" x14ac:dyDescent="0.25">
      <c r="C360" s="48"/>
      <c r="D360" s="48"/>
      <c r="E360" s="48"/>
    </row>
    <row r="361" spans="3:5" x14ac:dyDescent="0.25">
      <c r="C361" s="48"/>
      <c r="D361" s="48"/>
      <c r="E361" s="48"/>
    </row>
    <row r="362" spans="3:5" x14ac:dyDescent="0.25">
      <c r="C362" s="48"/>
      <c r="D362" s="48"/>
      <c r="E362" s="48"/>
    </row>
    <row r="363" spans="3:5" x14ac:dyDescent="0.25">
      <c r="C363" s="48"/>
      <c r="D363" s="48"/>
      <c r="E363" s="48"/>
    </row>
    <row r="364" spans="3:5" x14ac:dyDescent="0.25">
      <c r="C364" s="48"/>
      <c r="D364" s="48"/>
      <c r="E364" s="48"/>
    </row>
    <row r="365" spans="3:5" x14ac:dyDescent="0.25">
      <c r="C365" s="48"/>
      <c r="D365" s="48"/>
      <c r="E365" s="48"/>
    </row>
    <row r="366" spans="3:5" x14ac:dyDescent="0.25">
      <c r="C366" s="48"/>
      <c r="D366" s="48"/>
      <c r="E366" s="48"/>
    </row>
    <row r="367" spans="3:5" x14ac:dyDescent="0.25">
      <c r="C367" s="48"/>
      <c r="D367" s="48"/>
      <c r="E367" s="48"/>
    </row>
    <row r="368" spans="3:5" x14ac:dyDescent="0.25">
      <c r="C368" s="48"/>
      <c r="D368" s="48"/>
      <c r="E368" s="48"/>
    </row>
    <row r="369" spans="3:5" x14ac:dyDescent="0.25">
      <c r="C369" s="48"/>
      <c r="D369" s="48"/>
      <c r="E369" s="48"/>
    </row>
    <row r="370" spans="3:5" x14ac:dyDescent="0.25">
      <c r="C370" s="48"/>
      <c r="D370" s="48"/>
      <c r="E370" s="48"/>
    </row>
    <row r="371" spans="3:5" x14ac:dyDescent="0.25">
      <c r="C371" s="48"/>
      <c r="D371" s="48"/>
      <c r="E371" s="48"/>
    </row>
    <row r="372" spans="3:5" x14ac:dyDescent="0.25">
      <c r="C372" s="48"/>
      <c r="D372" s="48"/>
      <c r="E372" s="48"/>
    </row>
    <row r="373" spans="3:5" x14ac:dyDescent="0.25">
      <c r="C373" s="48"/>
      <c r="D373" s="48"/>
      <c r="E373" s="48"/>
    </row>
    <row r="374" spans="3:5" x14ac:dyDescent="0.25">
      <c r="C374" s="48"/>
      <c r="D374" s="48"/>
      <c r="E374" s="48"/>
    </row>
    <row r="375" spans="3:5" x14ac:dyDescent="0.25">
      <c r="C375" s="48"/>
      <c r="D375" s="48"/>
      <c r="E375" s="48"/>
    </row>
    <row r="376" spans="3:5" x14ac:dyDescent="0.25">
      <c r="C376" s="48"/>
      <c r="D376" s="48"/>
      <c r="E376" s="48"/>
    </row>
    <row r="377" spans="3:5" x14ac:dyDescent="0.25">
      <c r="C377" s="48"/>
      <c r="D377" s="48"/>
      <c r="E377" s="48"/>
    </row>
    <row r="378" spans="3:5" x14ac:dyDescent="0.25">
      <c r="C378" s="48"/>
      <c r="D378" s="48"/>
      <c r="E378" s="48"/>
    </row>
    <row r="379" spans="3:5" x14ac:dyDescent="0.25">
      <c r="C379" s="48"/>
      <c r="D379" s="48"/>
      <c r="E379" s="48"/>
    </row>
    <row r="380" spans="3:5" x14ac:dyDescent="0.25">
      <c r="C380" s="48"/>
      <c r="D380" s="48"/>
      <c r="E380" s="48"/>
    </row>
    <row r="381" spans="3:5" x14ac:dyDescent="0.25">
      <c r="C381" s="48"/>
      <c r="D381" s="48"/>
      <c r="E381" s="48"/>
    </row>
    <row r="382" spans="3:5" x14ac:dyDescent="0.25">
      <c r="C382" s="48"/>
      <c r="D382" s="48"/>
      <c r="E382" s="48"/>
    </row>
    <row r="383" spans="3:5" x14ac:dyDescent="0.25">
      <c r="C383" s="48"/>
      <c r="D383" s="48"/>
      <c r="E383" s="48"/>
    </row>
    <row r="384" spans="3:5" x14ac:dyDescent="0.25">
      <c r="C384" s="48"/>
      <c r="D384" s="48"/>
      <c r="E384" s="48"/>
    </row>
    <row r="385" spans="3:5" x14ac:dyDescent="0.25">
      <c r="C385" s="48"/>
      <c r="D385" s="48"/>
      <c r="E385" s="48"/>
    </row>
    <row r="386" spans="3:5" x14ac:dyDescent="0.25">
      <c r="C386" s="48"/>
      <c r="D386" s="48"/>
      <c r="E386" s="48"/>
    </row>
    <row r="387" spans="3:5" x14ac:dyDescent="0.25">
      <c r="C387" s="48"/>
      <c r="D387" s="48"/>
      <c r="E387" s="48"/>
    </row>
    <row r="388" spans="3:5" x14ac:dyDescent="0.25">
      <c r="C388" s="48"/>
      <c r="D388" s="48"/>
      <c r="E388" s="48"/>
    </row>
    <row r="389" spans="3:5" x14ac:dyDescent="0.25">
      <c r="C389" s="48"/>
      <c r="D389" s="48"/>
      <c r="E389" s="48"/>
    </row>
    <row r="390" spans="3:5" x14ac:dyDescent="0.25">
      <c r="C390" s="48"/>
      <c r="D390" s="48"/>
      <c r="E390" s="48"/>
    </row>
    <row r="391" spans="3:5" x14ac:dyDescent="0.25">
      <c r="C391" s="48"/>
      <c r="D391" s="48"/>
      <c r="E391" s="48"/>
    </row>
    <row r="392" spans="3:5" x14ac:dyDescent="0.25">
      <c r="C392" s="48"/>
      <c r="D392" s="48"/>
      <c r="E392" s="48"/>
    </row>
    <row r="393" spans="3:5" x14ac:dyDescent="0.25">
      <c r="C393" s="48"/>
      <c r="D393" s="48"/>
      <c r="E393" s="48"/>
    </row>
    <row r="394" spans="3:5" x14ac:dyDescent="0.25">
      <c r="C394" s="48"/>
      <c r="D394" s="48"/>
      <c r="E394" s="48"/>
    </row>
    <row r="395" spans="3:5" x14ac:dyDescent="0.25">
      <c r="C395" s="48"/>
      <c r="D395" s="48"/>
      <c r="E395" s="48"/>
    </row>
    <row r="396" spans="3:5" x14ac:dyDescent="0.25">
      <c r="C396" s="48"/>
      <c r="D396" s="48"/>
      <c r="E396" s="48"/>
    </row>
    <row r="397" spans="3:5" x14ac:dyDescent="0.25">
      <c r="C397" s="48"/>
      <c r="D397" s="48"/>
      <c r="E397" s="48"/>
    </row>
    <row r="398" spans="3:5" x14ac:dyDescent="0.25">
      <c r="C398" s="48"/>
      <c r="D398" s="48"/>
      <c r="E398" s="48"/>
    </row>
    <row r="399" spans="3:5" x14ac:dyDescent="0.25">
      <c r="C399" s="48"/>
      <c r="D399" s="48"/>
      <c r="E399" s="48"/>
    </row>
    <row r="400" spans="3:5" x14ac:dyDescent="0.25">
      <c r="C400" s="48"/>
      <c r="D400" s="48"/>
      <c r="E400" s="48"/>
    </row>
    <row r="401" spans="3:5" x14ac:dyDescent="0.25">
      <c r="C401" s="48"/>
      <c r="D401" s="48"/>
      <c r="E401" s="48"/>
    </row>
    <row r="402" spans="3:5" x14ac:dyDescent="0.25">
      <c r="C402" s="48"/>
      <c r="D402" s="48"/>
      <c r="E402" s="48"/>
    </row>
    <row r="403" spans="3:5" x14ac:dyDescent="0.25">
      <c r="C403" s="48"/>
      <c r="D403" s="48"/>
      <c r="E403" s="48"/>
    </row>
    <row r="404" spans="3:5" x14ac:dyDescent="0.25">
      <c r="C404" s="48"/>
      <c r="D404" s="48"/>
      <c r="E404" s="48"/>
    </row>
    <row r="405" spans="3:5" x14ac:dyDescent="0.25">
      <c r="C405" s="48"/>
      <c r="D405" s="48"/>
      <c r="E405" s="48"/>
    </row>
    <row r="406" spans="3:5" x14ac:dyDescent="0.25">
      <c r="C406" s="48"/>
      <c r="D406" s="48"/>
      <c r="E406" s="48"/>
    </row>
    <row r="407" spans="3:5" x14ac:dyDescent="0.25">
      <c r="C407" s="48"/>
      <c r="D407" s="48"/>
      <c r="E407" s="48"/>
    </row>
    <row r="408" spans="3:5" x14ac:dyDescent="0.25">
      <c r="C408" s="48"/>
      <c r="D408" s="48"/>
      <c r="E408" s="48"/>
    </row>
    <row r="409" spans="3:5" x14ac:dyDescent="0.25">
      <c r="C409" s="48"/>
      <c r="D409" s="48"/>
      <c r="E409" s="48"/>
    </row>
    <row r="410" spans="3:5" x14ac:dyDescent="0.25">
      <c r="C410" s="48"/>
      <c r="D410" s="48"/>
      <c r="E410" s="48"/>
    </row>
    <row r="411" spans="3:5" x14ac:dyDescent="0.25">
      <c r="C411" s="48"/>
      <c r="D411" s="48"/>
      <c r="E411" s="48"/>
    </row>
    <row r="412" spans="3:5" x14ac:dyDescent="0.25">
      <c r="C412" s="48"/>
      <c r="D412" s="48"/>
      <c r="E412" s="48"/>
    </row>
    <row r="413" spans="3:5" x14ac:dyDescent="0.25">
      <c r="C413" s="48"/>
      <c r="D413" s="48"/>
      <c r="E413" s="48"/>
    </row>
    <row r="414" spans="3:5" x14ac:dyDescent="0.25">
      <c r="C414" s="48"/>
      <c r="D414" s="48"/>
      <c r="E414" s="48"/>
    </row>
    <row r="415" spans="3:5" x14ac:dyDescent="0.25">
      <c r="C415" s="48"/>
      <c r="D415" s="48"/>
      <c r="E415" s="48"/>
    </row>
    <row r="416" spans="3:5" x14ac:dyDescent="0.25">
      <c r="C416" s="48"/>
      <c r="D416" s="48"/>
      <c r="E416" s="48"/>
    </row>
    <row r="417" spans="3:5" x14ac:dyDescent="0.25">
      <c r="C417" s="48"/>
      <c r="D417" s="48"/>
      <c r="E417" s="48"/>
    </row>
    <row r="418" spans="3:5" x14ac:dyDescent="0.25">
      <c r="C418" s="48"/>
      <c r="D418" s="48"/>
      <c r="E418" s="48"/>
    </row>
    <row r="419" spans="3:5" x14ac:dyDescent="0.25">
      <c r="C419" s="48"/>
      <c r="D419" s="48"/>
      <c r="E419" s="48"/>
    </row>
    <row r="420" spans="3:5" x14ac:dyDescent="0.25">
      <c r="C420" s="48"/>
      <c r="D420" s="48"/>
      <c r="E420" s="48"/>
    </row>
    <row r="421" spans="3:5" x14ac:dyDescent="0.25">
      <c r="C421" s="48"/>
      <c r="D421" s="48"/>
      <c r="E421" s="48"/>
    </row>
    <row r="422" spans="3:5" x14ac:dyDescent="0.25">
      <c r="C422" s="48"/>
      <c r="D422" s="48"/>
      <c r="E422" s="48"/>
    </row>
    <row r="423" spans="3:5" x14ac:dyDescent="0.25">
      <c r="C423" s="48"/>
      <c r="D423" s="48"/>
      <c r="E423" s="48"/>
    </row>
    <row r="424" spans="3:5" x14ac:dyDescent="0.25">
      <c r="C424" s="48"/>
      <c r="D424" s="48"/>
      <c r="E424" s="48"/>
    </row>
    <row r="425" spans="3:5" x14ac:dyDescent="0.25">
      <c r="C425" s="48"/>
      <c r="D425" s="48"/>
      <c r="E425" s="48"/>
    </row>
    <row r="426" spans="3:5" x14ac:dyDescent="0.25">
      <c r="C426" s="48"/>
      <c r="D426" s="48"/>
      <c r="E426" s="48"/>
    </row>
    <row r="427" spans="3:5" x14ac:dyDescent="0.25">
      <c r="C427" s="48"/>
      <c r="D427" s="48"/>
      <c r="E427" s="48"/>
    </row>
    <row r="428" spans="3:5" x14ac:dyDescent="0.25">
      <c r="C428" s="48"/>
      <c r="D428" s="48"/>
      <c r="E428" s="48"/>
    </row>
    <row r="429" spans="3:5" x14ac:dyDescent="0.25">
      <c r="C429" s="48"/>
      <c r="D429" s="48"/>
      <c r="E429" s="48"/>
    </row>
    <row r="430" spans="3:5" x14ac:dyDescent="0.25">
      <c r="C430" s="48"/>
      <c r="D430" s="48"/>
      <c r="E430" s="48"/>
    </row>
    <row r="431" spans="3:5" x14ac:dyDescent="0.25">
      <c r="C431" s="48"/>
      <c r="D431" s="48"/>
      <c r="E431" s="48"/>
    </row>
    <row r="432" spans="3:5" x14ac:dyDescent="0.25">
      <c r="C432" s="48"/>
      <c r="D432" s="48"/>
      <c r="E432" s="48"/>
    </row>
    <row r="433" spans="3:5" x14ac:dyDescent="0.25">
      <c r="C433" s="48"/>
      <c r="D433" s="48"/>
      <c r="E433" s="48"/>
    </row>
    <row r="434" spans="3:5" x14ac:dyDescent="0.25">
      <c r="C434" s="48"/>
      <c r="D434" s="48"/>
      <c r="E434" s="48"/>
    </row>
    <row r="435" spans="3:5" x14ac:dyDescent="0.25">
      <c r="C435" s="48"/>
      <c r="D435" s="48"/>
      <c r="E435" s="48"/>
    </row>
    <row r="436" spans="3:5" x14ac:dyDescent="0.25">
      <c r="C436" s="48"/>
      <c r="D436" s="48"/>
      <c r="E436" s="48"/>
    </row>
    <row r="437" spans="3:5" x14ac:dyDescent="0.25">
      <c r="C437" s="48"/>
      <c r="D437" s="48"/>
      <c r="E437" s="48"/>
    </row>
    <row r="438" spans="3:5" x14ac:dyDescent="0.25">
      <c r="C438" s="48"/>
      <c r="D438" s="48"/>
      <c r="E438" s="48"/>
    </row>
    <row r="439" spans="3:5" x14ac:dyDescent="0.25">
      <c r="C439" s="48"/>
      <c r="D439" s="48"/>
      <c r="E439" s="48"/>
    </row>
    <row r="440" spans="3:5" x14ac:dyDescent="0.25">
      <c r="C440" s="48"/>
      <c r="D440" s="48"/>
      <c r="E440" s="48"/>
    </row>
    <row r="441" spans="3:5" x14ac:dyDescent="0.25">
      <c r="C441" s="48"/>
      <c r="D441" s="48"/>
      <c r="E441" s="48"/>
    </row>
    <row r="442" spans="3:5" x14ac:dyDescent="0.25">
      <c r="C442" s="48"/>
      <c r="D442" s="48"/>
      <c r="E442" s="48"/>
    </row>
    <row r="443" spans="3:5" x14ac:dyDescent="0.25">
      <c r="C443" s="48"/>
      <c r="D443" s="48"/>
      <c r="E443" s="48"/>
    </row>
    <row r="444" spans="3:5" x14ac:dyDescent="0.25">
      <c r="C444" s="48"/>
      <c r="D444" s="48"/>
      <c r="E444" s="48"/>
    </row>
    <row r="445" spans="3:5" x14ac:dyDescent="0.25">
      <c r="C445" s="48"/>
      <c r="D445" s="48"/>
      <c r="E445" s="48"/>
    </row>
    <row r="446" spans="3:5" x14ac:dyDescent="0.25">
      <c r="C446" s="48"/>
      <c r="D446" s="48"/>
      <c r="E446" s="48"/>
    </row>
    <row r="447" spans="3:5" x14ac:dyDescent="0.25">
      <c r="C447" s="48"/>
      <c r="D447" s="48"/>
      <c r="E447" s="48"/>
    </row>
    <row r="448" spans="3:5" x14ac:dyDescent="0.25">
      <c r="C448" s="48"/>
      <c r="D448" s="48"/>
      <c r="E448" s="48"/>
    </row>
    <row r="449" spans="3:5" x14ac:dyDescent="0.25">
      <c r="C449" s="48"/>
      <c r="D449" s="48"/>
      <c r="E449" s="48"/>
    </row>
    <row r="450" spans="3:5" x14ac:dyDescent="0.25">
      <c r="C450" s="48"/>
      <c r="D450" s="48"/>
      <c r="E450" s="48"/>
    </row>
    <row r="451" spans="3:5" x14ac:dyDescent="0.25">
      <c r="C451" s="48"/>
      <c r="D451" s="48"/>
      <c r="E451" s="48"/>
    </row>
    <row r="452" spans="3:5" x14ac:dyDescent="0.25">
      <c r="C452" s="48"/>
      <c r="D452" s="48"/>
      <c r="E452" s="48"/>
    </row>
    <row r="453" spans="3:5" x14ac:dyDescent="0.25">
      <c r="C453" s="48"/>
      <c r="D453" s="48"/>
      <c r="E453" s="48"/>
    </row>
    <row r="454" spans="3:5" x14ac:dyDescent="0.25">
      <c r="C454" s="48"/>
      <c r="D454" s="48"/>
      <c r="E454" s="48"/>
    </row>
    <row r="455" spans="3:5" x14ac:dyDescent="0.25">
      <c r="C455" s="48"/>
      <c r="D455" s="48"/>
      <c r="E455" s="48"/>
    </row>
    <row r="456" spans="3:5" x14ac:dyDescent="0.25">
      <c r="C456" s="48"/>
      <c r="D456" s="48"/>
      <c r="E456" s="48"/>
    </row>
    <row r="457" spans="3:5" x14ac:dyDescent="0.25">
      <c r="C457" s="48"/>
      <c r="D457" s="48"/>
      <c r="E457" s="48"/>
    </row>
    <row r="458" spans="3:5" x14ac:dyDescent="0.25">
      <c r="C458" s="48"/>
      <c r="D458" s="48"/>
      <c r="E458" s="48"/>
    </row>
    <row r="459" spans="3:5" x14ac:dyDescent="0.25">
      <c r="C459" s="48"/>
      <c r="D459" s="48"/>
      <c r="E459" s="48"/>
    </row>
    <row r="460" spans="3:5" x14ac:dyDescent="0.25">
      <c r="C460" s="48"/>
      <c r="D460" s="48"/>
      <c r="E460" s="48"/>
    </row>
    <row r="461" spans="3:5" x14ac:dyDescent="0.25">
      <c r="C461" s="48"/>
      <c r="D461" s="48"/>
      <c r="E461" s="48"/>
    </row>
    <row r="462" spans="3:5" x14ac:dyDescent="0.25">
      <c r="C462" s="48"/>
      <c r="D462" s="48"/>
      <c r="E462" s="48"/>
    </row>
    <row r="463" spans="3:5" x14ac:dyDescent="0.25">
      <c r="C463" s="48"/>
      <c r="D463" s="48"/>
      <c r="E463" s="48"/>
    </row>
    <row r="464" spans="3:5" x14ac:dyDescent="0.25">
      <c r="C464" s="48"/>
      <c r="D464" s="48"/>
      <c r="E464" s="48"/>
    </row>
    <row r="465" spans="3:5" x14ac:dyDescent="0.25">
      <c r="C465" s="48"/>
      <c r="D465" s="48"/>
      <c r="E465" s="48"/>
    </row>
    <row r="466" spans="3:5" x14ac:dyDescent="0.25">
      <c r="C466" s="48"/>
      <c r="D466" s="48"/>
      <c r="E466" s="48"/>
    </row>
    <row r="467" spans="3:5" x14ac:dyDescent="0.25">
      <c r="C467" s="48"/>
      <c r="D467" s="48"/>
      <c r="E467" s="48"/>
    </row>
    <row r="468" spans="3:5" x14ac:dyDescent="0.25">
      <c r="C468" s="48"/>
      <c r="D468" s="48"/>
      <c r="E468" s="48"/>
    </row>
    <row r="469" spans="3:5" x14ac:dyDescent="0.25">
      <c r="C469" s="48"/>
      <c r="D469" s="48"/>
      <c r="E469" s="48"/>
    </row>
    <row r="470" spans="3:5" x14ac:dyDescent="0.25">
      <c r="C470" s="48"/>
      <c r="D470" s="48"/>
      <c r="E470" s="48"/>
    </row>
    <row r="471" spans="3:5" x14ac:dyDescent="0.25">
      <c r="C471" s="48"/>
      <c r="D471" s="48"/>
      <c r="E471" s="48"/>
    </row>
    <row r="472" spans="3:5" x14ac:dyDescent="0.25">
      <c r="C472" s="48"/>
      <c r="D472" s="48"/>
      <c r="E472" s="48"/>
    </row>
    <row r="473" spans="3:5" x14ac:dyDescent="0.25">
      <c r="C473" s="48"/>
      <c r="D473" s="48"/>
      <c r="E473" s="48"/>
    </row>
    <row r="474" spans="3:5" x14ac:dyDescent="0.25">
      <c r="C474" s="48"/>
      <c r="D474" s="48"/>
      <c r="E474" s="48"/>
    </row>
    <row r="475" spans="3:5" x14ac:dyDescent="0.25">
      <c r="C475" s="48"/>
      <c r="D475" s="48"/>
      <c r="E475" s="48"/>
    </row>
    <row r="476" spans="3:5" x14ac:dyDescent="0.25">
      <c r="C476" s="48"/>
      <c r="D476" s="48"/>
      <c r="E476" s="48"/>
    </row>
    <row r="477" spans="3:5" x14ac:dyDescent="0.25">
      <c r="C477" s="48"/>
      <c r="D477" s="48"/>
      <c r="E477" s="48"/>
    </row>
    <row r="478" spans="3:5" x14ac:dyDescent="0.25">
      <c r="C478" s="48"/>
      <c r="D478" s="48"/>
      <c r="E478" s="48"/>
    </row>
    <row r="479" spans="3:5" x14ac:dyDescent="0.25">
      <c r="C479" s="48"/>
      <c r="D479" s="48"/>
      <c r="E479" s="48"/>
    </row>
    <row r="480" spans="3:5" x14ac:dyDescent="0.25">
      <c r="C480" s="48"/>
      <c r="D480" s="48"/>
      <c r="E480" s="48"/>
    </row>
    <row r="481" spans="3:5" x14ac:dyDescent="0.25">
      <c r="C481" s="48"/>
      <c r="D481" s="48"/>
      <c r="E481" s="48"/>
    </row>
    <row r="482" spans="3:5" x14ac:dyDescent="0.25">
      <c r="C482" s="48"/>
      <c r="D482" s="48"/>
      <c r="E482" s="48"/>
    </row>
    <row r="483" spans="3:5" x14ac:dyDescent="0.25">
      <c r="C483" s="48"/>
      <c r="D483" s="48"/>
      <c r="E483" s="48"/>
    </row>
    <row r="484" spans="3:5" x14ac:dyDescent="0.25">
      <c r="C484" s="48"/>
      <c r="D484" s="48"/>
      <c r="E484" s="48"/>
    </row>
    <row r="485" spans="3:5" x14ac:dyDescent="0.25">
      <c r="C485" s="48"/>
      <c r="D485" s="48"/>
      <c r="E485" s="48"/>
    </row>
    <row r="486" spans="3:5" x14ac:dyDescent="0.25">
      <c r="C486" s="48"/>
      <c r="D486" s="48"/>
      <c r="E486" s="48"/>
    </row>
    <row r="487" spans="3:5" x14ac:dyDescent="0.25">
      <c r="C487" s="48"/>
      <c r="D487" s="48"/>
      <c r="E487" s="48"/>
    </row>
    <row r="488" spans="3:5" x14ac:dyDescent="0.25">
      <c r="C488" s="48"/>
      <c r="D488" s="48"/>
      <c r="E488" s="48"/>
    </row>
    <row r="489" spans="3:5" x14ac:dyDescent="0.25">
      <c r="C489" s="48"/>
      <c r="D489" s="48"/>
      <c r="E489" s="48"/>
    </row>
    <row r="490" spans="3:5" x14ac:dyDescent="0.25">
      <c r="C490" s="48"/>
      <c r="D490" s="48"/>
      <c r="E490" s="48"/>
    </row>
    <row r="491" spans="3:5" x14ac:dyDescent="0.25">
      <c r="C491" s="48"/>
      <c r="D491" s="48"/>
      <c r="E491" s="48"/>
    </row>
    <row r="492" spans="3:5" x14ac:dyDescent="0.25">
      <c r="C492" s="48"/>
      <c r="D492" s="48"/>
      <c r="E492" s="48"/>
    </row>
    <row r="493" spans="3:5" x14ac:dyDescent="0.25">
      <c r="C493" s="48"/>
      <c r="D493" s="48"/>
      <c r="E493" s="48"/>
    </row>
    <row r="494" spans="3:5" x14ac:dyDescent="0.25">
      <c r="C494" s="48"/>
      <c r="D494" s="48"/>
      <c r="E494" s="48"/>
    </row>
    <row r="495" spans="3:5" x14ac:dyDescent="0.25">
      <c r="C495" s="48"/>
      <c r="D495" s="48"/>
      <c r="E495" s="48"/>
    </row>
    <row r="496" spans="3:5" x14ac:dyDescent="0.25">
      <c r="C496" s="48"/>
      <c r="D496" s="48"/>
      <c r="E496" s="48"/>
    </row>
    <row r="497" spans="3:5" x14ac:dyDescent="0.25">
      <c r="C497" s="48"/>
      <c r="D497" s="48"/>
      <c r="E497" s="48"/>
    </row>
    <row r="498" spans="3:5" x14ac:dyDescent="0.25">
      <c r="C498" s="48"/>
      <c r="D498" s="48"/>
      <c r="E498" s="48"/>
    </row>
    <row r="499" spans="3:5" x14ac:dyDescent="0.25">
      <c r="C499" s="48"/>
      <c r="D499" s="48"/>
      <c r="E499" s="48"/>
    </row>
    <row r="500" spans="3:5" x14ac:dyDescent="0.25">
      <c r="C500" s="48"/>
      <c r="D500" s="48"/>
      <c r="E500" s="48"/>
    </row>
    <row r="501" spans="3:5" x14ac:dyDescent="0.25">
      <c r="C501" s="48"/>
      <c r="D501" s="48"/>
      <c r="E501" s="48"/>
    </row>
    <row r="502" spans="3:5" x14ac:dyDescent="0.25">
      <c r="C502" s="48"/>
      <c r="D502" s="48"/>
      <c r="E502" s="48"/>
    </row>
    <row r="503" spans="3:5" x14ac:dyDescent="0.25">
      <c r="C503" s="48"/>
      <c r="D503" s="48"/>
      <c r="E503" s="48"/>
    </row>
    <row r="504" spans="3:5" x14ac:dyDescent="0.25">
      <c r="C504" s="48"/>
      <c r="D504" s="48"/>
      <c r="E504" s="48"/>
    </row>
    <row r="505" spans="3:5" x14ac:dyDescent="0.25">
      <c r="C505" s="48"/>
      <c r="D505" s="48"/>
      <c r="E505" s="48"/>
    </row>
    <row r="506" spans="3:5" x14ac:dyDescent="0.25">
      <c r="C506" s="48"/>
      <c r="D506" s="48"/>
      <c r="E506" s="48"/>
    </row>
    <row r="507" spans="3:5" x14ac:dyDescent="0.25">
      <c r="C507" s="48"/>
      <c r="D507" s="48"/>
      <c r="E507" s="48"/>
    </row>
    <row r="508" spans="3:5" x14ac:dyDescent="0.25">
      <c r="C508" s="48"/>
      <c r="D508" s="48"/>
      <c r="E508" s="48"/>
    </row>
    <row r="509" spans="3:5" x14ac:dyDescent="0.25">
      <c r="C509" s="48"/>
      <c r="D509" s="48"/>
      <c r="E509" s="48"/>
    </row>
    <row r="510" spans="3:5" x14ac:dyDescent="0.25">
      <c r="C510" s="48"/>
      <c r="D510" s="48"/>
      <c r="E510" s="48"/>
    </row>
    <row r="511" spans="3:5" x14ac:dyDescent="0.25">
      <c r="C511" s="48"/>
      <c r="D511" s="48"/>
      <c r="E511" s="48"/>
    </row>
    <row r="512" spans="3:5" x14ac:dyDescent="0.25">
      <c r="C512" s="48"/>
      <c r="D512" s="48"/>
      <c r="E512" s="48"/>
    </row>
    <row r="513" spans="3:5" x14ac:dyDescent="0.25">
      <c r="C513" s="48"/>
      <c r="D513" s="48"/>
      <c r="E513" s="48"/>
    </row>
    <row r="514" spans="3:5" x14ac:dyDescent="0.25">
      <c r="C514" s="48"/>
      <c r="D514" s="48"/>
      <c r="E514" s="48"/>
    </row>
    <row r="515" spans="3:5" x14ac:dyDescent="0.25">
      <c r="C515" s="48"/>
      <c r="D515" s="48"/>
      <c r="E515" s="48"/>
    </row>
    <row r="516" spans="3:5" x14ac:dyDescent="0.25">
      <c r="C516" s="48"/>
      <c r="D516" s="48"/>
      <c r="E516" s="48"/>
    </row>
    <row r="517" spans="3:5" x14ac:dyDescent="0.25">
      <c r="C517" s="48"/>
      <c r="D517" s="48"/>
      <c r="E517" s="48"/>
    </row>
    <row r="518" spans="3:5" x14ac:dyDescent="0.25">
      <c r="C518" s="48"/>
      <c r="D518" s="48"/>
      <c r="E518" s="48"/>
    </row>
    <row r="519" spans="3:5" x14ac:dyDescent="0.25">
      <c r="C519" s="48"/>
      <c r="D519" s="48"/>
      <c r="E519" s="48"/>
    </row>
    <row r="520" spans="3:5" x14ac:dyDescent="0.25">
      <c r="C520" s="48"/>
      <c r="D520" s="48"/>
      <c r="E520" s="48"/>
    </row>
    <row r="521" spans="3:5" x14ac:dyDescent="0.25">
      <c r="C521" s="48"/>
      <c r="D521" s="48"/>
      <c r="E521" s="48"/>
    </row>
    <row r="522" spans="3:5" x14ac:dyDescent="0.25">
      <c r="C522" s="48"/>
      <c r="D522" s="48"/>
      <c r="E522" s="48"/>
    </row>
    <row r="523" spans="3:5" x14ac:dyDescent="0.25">
      <c r="C523" s="48"/>
      <c r="D523" s="48"/>
      <c r="E523" s="48"/>
    </row>
    <row r="524" spans="3:5" x14ac:dyDescent="0.25">
      <c r="C524" s="48"/>
      <c r="D524" s="48"/>
      <c r="E524" s="48"/>
    </row>
    <row r="525" spans="3:5" x14ac:dyDescent="0.25">
      <c r="C525" s="48"/>
      <c r="D525" s="48"/>
      <c r="E525" s="48"/>
    </row>
    <row r="526" spans="3:5" x14ac:dyDescent="0.25">
      <c r="C526" s="48"/>
      <c r="D526" s="48"/>
      <c r="E526" s="48"/>
    </row>
    <row r="527" spans="3:5" x14ac:dyDescent="0.25">
      <c r="C527" s="48"/>
      <c r="D527" s="48"/>
      <c r="E527" s="48"/>
    </row>
    <row r="528" spans="3:5" x14ac:dyDescent="0.25">
      <c r="C528" s="48"/>
      <c r="D528" s="48"/>
      <c r="E528" s="48"/>
    </row>
    <row r="529" spans="3:5" x14ac:dyDescent="0.25">
      <c r="C529" s="48"/>
      <c r="D529" s="48"/>
      <c r="E529" s="48"/>
    </row>
    <row r="530" spans="3:5" x14ac:dyDescent="0.25">
      <c r="C530" s="48"/>
      <c r="D530" s="48"/>
      <c r="E530" s="48"/>
    </row>
    <row r="531" spans="3:5" x14ac:dyDescent="0.25">
      <c r="C531" s="48"/>
      <c r="D531" s="48"/>
      <c r="E531" s="48"/>
    </row>
    <row r="532" spans="3:5" x14ac:dyDescent="0.25">
      <c r="C532" s="48"/>
      <c r="D532" s="48"/>
      <c r="E532" s="48"/>
    </row>
    <row r="533" spans="3:5" x14ac:dyDescent="0.25">
      <c r="C533" s="48"/>
      <c r="D533" s="48"/>
      <c r="E533" s="48"/>
    </row>
    <row r="534" spans="3:5" x14ac:dyDescent="0.25">
      <c r="C534" s="48"/>
      <c r="D534" s="48"/>
      <c r="E534" s="48"/>
    </row>
    <row r="535" spans="3:5" x14ac:dyDescent="0.25">
      <c r="C535" s="48"/>
      <c r="D535" s="48"/>
      <c r="E535" s="48"/>
    </row>
    <row r="536" spans="3:5" x14ac:dyDescent="0.25">
      <c r="C536" s="48"/>
      <c r="D536" s="48"/>
      <c r="E536" s="48"/>
    </row>
    <row r="537" spans="3:5" x14ac:dyDescent="0.25">
      <c r="C537" s="48"/>
      <c r="D537" s="48"/>
      <c r="E537" s="48"/>
    </row>
    <row r="538" spans="3:5" x14ac:dyDescent="0.25">
      <c r="C538" s="48"/>
      <c r="D538" s="48"/>
      <c r="E538" s="48"/>
    </row>
    <row r="539" spans="3:5" x14ac:dyDescent="0.25">
      <c r="C539" s="48"/>
      <c r="D539" s="48"/>
      <c r="E539" s="48"/>
    </row>
    <row r="540" spans="3:5" x14ac:dyDescent="0.25">
      <c r="C540" s="48"/>
      <c r="D540" s="48"/>
      <c r="E540" s="48"/>
    </row>
    <row r="541" spans="3:5" x14ac:dyDescent="0.25">
      <c r="C541" s="48"/>
      <c r="D541" s="48"/>
      <c r="E541" s="48"/>
    </row>
    <row r="542" spans="3:5" x14ac:dyDescent="0.25">
      <c r="C542" s="48"/>
      <c r="D542" s="48"/>
      <c r="E542" s="48"/>
    </row>
    <row r="543" spans="3:5" x14ac:dyDescent="0.25">
      <c r="C543" s="48"/>
      <c r="D543" s="48"/>
      <c r="E543" s="48"/>
    </row>
    <row r="544" spans="3:5" x14ac:dyDescent="0.25">
      <c r="C544" s="48"/>
      <c r="D544" s="48"/>
      <c r="E544" s="48"/>
    </row>
    <row r="545" spans="3:5" x14ac:dyDescent="0.25">
      <c r="C545" s="48"/>
      <c r="D545" s="48"/>
      <c r="E545" s="48"/>
    </row>
    <row r="546" spans="3:5" x14ac:dyDescent="0.25">
      <c r="C546" s="48"/>
      <c r="D546" s="48"/>
      <c r="E546" s="48"/>
    </row>
    <row r="547" spans="3:5" x14ac:dyDescent="0.25">
      <c r="C547" s="48"/>
      <c r="D547" s="48"/>
      <c r="E547" s="48"/>
    </row>
    <row r="548" spans="3:5" x14ac:dyDescent="0.25">
      <c r="C548" s="48"/>
      <c r="D548" s="48"/>
      <c r="E548" s="48"/>
    </row>
    <row r="549" spans="3:5" x14ac:dyDescent="0.25">
      <c r="C549" s="48"/>
      <c r="D549" s="48"/>
      <c r="E549" s="48"/>
    </row>
    <row r="550" spans="3:5" x14ac:dyDescent="0.25">
      <c r="C550" s="48"/>
      <c r="D550" s="48"/>
      <c r="E550" s="48"/>
    </row>
    <row r="551" spans="3:5" x14ac:dyDescent="0.25">
      <c r="C551" s="48"/>
      <c r="D551" s="48"/>
      <c r="E551" s="48"/>
    </row>
    <row r="552" spans="3:5" x14ac:dyDescent="0.25">
      <c r="C552" s="48"/>
      <c r="D552" s="48"/>
      <c r="E552" s="48"/>
    </row>
    <row r="553" spans="3:5" x14ac:dyDescent="0.25">
      <c r="C553" s="48"/>
      <c r="D553" s="48"/>
      <c r="E553" s="48"/>
    </row>
    <row r="554" spans="3:5" x14ac:dyDescent="0.25">
      <c r="C554" s="48"/>
      <c r="D554" s="48"/>
      <c r="E554" s="48"/>
    </row>
    <row r="555" spans="3:5" x14ac:dyDescent="0.25">
      <c r="C555" s="48"/>
      <c r="D555" s="48"/>
      <c r="E555" s="48"/>
    </row>
    <row r="556" spans="3:5" x14ac:dyDescent="0.25">
      <c r="C556" s="48"/>
      <c r="D556" s="48"/>
      <c r="E556" s="48"/>
    </row>
    <row r="557" spans="3:5" x14ac:dyDescent="0.25">
      <c r="C557" s="48"/>
      <c r="D557" s="48"/>
      <c r="E557" s="48"/>
    </row>
    <row r="558" spans="3:5" x14ac:dyDescent="0.25">
      <c r="C558" s="48"/>
      <c r="D558" s="48"/>
      <c r="E558" s="48"/>
    </row>
    <row r="559" spans="3:5" x14ac:dyDescent="0.25">
      <c r="C559" s="48"/>
      <c r="D559" s="48"/>
      <c r="E559" s="48"/>
    </row>
    <row r="560" spans="3:5" x14ac:dyDescent="0.25">
      <c r="C560" s="48"/>
      <c r="D560" s="48"/>
      <c r="E560" s="48"/>
    </row>
    <row r="561" spans="3:5" x14ac:dyDescent="0.25">
      <c r="C561" s="48"/>
      <c r="D561" s="48"/>
      <c r="E561" s="48"/>
    </row>
    <row r="562" spans="3:5" x14ac:dyDescent="0.25">
      <c r="C562" s="48"/>
      <c r="D562" s="48"/>
      <c r="E562" s="48"/>
    </row>
    <row r="563" spans="3:5" x14ac:dyDescent="0.25">
      <c r="C563" s="48"/>
      <c r="D563" s="48"/>
      <c r="E563" s="48"/>
    </row>
    <row r="564" spans="3:5" x14ac:dyDescent="0.25">
      <c r="C564" s="48"/>
      <c r="D564" s="48"/>
      <c r="E564" s="48"/>
    </row>
    <row r="565" spans="3:5" x14ac:dyDescent="0.25">
      <c r="C565" s="48"/>
      <c r="D565" s="48"/>
      <c r="E565" s="48"/>
    </row>
    <row r="566" spans="3:5" x14ac:dyDescent="0.25">
      <c r="C566" s="48"/>
      <c r="D566" s="48"/>
      <c r="E566" s="48"/>
    </row>
    <row r="567" spans="3:5" x14ac:dyDescent="0.25">
      <c r="C567" s="48"/>
      <c r="D567" s="48"/>
      <c r="E567" s="48"/>
    </row>
    <row r="568" spans="3:5" x14ac:dyDescent="0.25">
      <c r="C568" s="48"/>
      <c r="D568" s="48"/>
      <c r="E568" s="48"/>
    </row>
    <row r="569" spans="3:5" x14ac:dyDescent="0.25">
      <c r="C569" s="48"/>
      <c r="D569" s="48"/>
      <c r="E569" s="48"/>
    </row>
    <row r="570" spans="3:5" x14ac:dyDescent="0.25">
      <c r="C570" s="48"/>
      <c r="D570" s="48"/>
      <c r="E570" s="48"/>
    </row>
    <row r="571" spans="3:5" x14ac:dyDescent="0.25">
      <c r="C571" s="48"/>
      <c r="D571" s="48"/>
      <c r="E571" s="48"/>
    </row>
    <row r="572" spans="3:5" x14ac:dyDescent="0.25">
      <c r="C572" s="48"/>
      <c r="D572" s="48"/>
      <c r="E572" s="48"/>
    </row>
    <row r="573" spans="3:5" x14ac:dyDescent="0.25">
      <c r="C573" s="48"/>
      <c r="D573" s="48"/>
      <c r="E573" s="48"/>
    </row>
    <row r="574" spans="3:5" x14ac:dyDescent="0.25">
      <c r="C574" s="48"/>
      <c r="D574" s="48"/>
      <c r="E574" s="48"/>
    </row>
    <row r="575" spans="3:5" x14ac:dyDescent="0.25">
      <c r="C575" s="48"/>
      <c r="D575" s="48"/>
      <c r="E575" s="48"/>
    </row>
    <row r="576" spans="3:5" x14ac:dyDescent="0.25">
      <c r="C576" s="48"/>
      <c r="D576" s="48"/>
      <c r="E576" s="48"/>
    </row>
    <row r="577" spans="3:5" x14ac:dyDescent="0.25">
      <c r="C577" s="48"/>
      <c r="D577" s="48"/>
      <c r="E577" s="48"/>
    </row>
    <row r="578" spans="3:5" x14ac:dyDescent="0.25">
      <c r="C578" s="48"/>
      <c r="D578" s="48"/>
      <c r="E578" s="48"/>
    </row>
    <row r="579" spans="3:5" x14ac:dyDescent="0.25">
      <c r="C579" s="48"/>
      <c r="D579" s="48"/>
      <c r="E579" s="48"/>
    </row>
    <row r="580" spans="3:5" x14ac:dyDescent="0.25">
      <c r="C580" s="48"/>
      <c r="D580" s="48"/>
      <c r="E580" s="48"/>
    </row>
    <row r="581" spans="3:5" x14ac:dyDescent="0.25">
      <c r="C581" s="48"/>
      <c r="D581" s="48"/>
      <c r="E581" s="48"/>
    </row>
    <row r="582" spans="3:5" x14ac:dyDescent="0.25">
      <c r="C582" s="48"/>
      <c r="D582" s="48"/>
      <c r="E582" s="48"/>
    </row>
    <row r="583" spans="3:5" x14ac:dyDescent="0.25">
      <c r="C583" s="48"/>
      <c r="D583" s="48"/>
      <c r="E583" s="48"/>
    </row>
    <row r="584" spans="3:5" x14ac:dyDescent="0.25">
      <c r="C584" s="48"/>
      <c r="D584" s="48"/>
      <c r="E584" s="48"/>
    </row>
    <row r="585" spans="3:5" x14ac:dyDescent="0.25">
      <c r="C585" s="48"/>
      <c r="D585" s="48"/>
      <c r="E585" s="48"/>
    </row>
    <row r="586" spans="3:5" x14ac:dyDescent="0.25">
      <c r="C586" s="48"/>
      <c r="D586" s="48"/>
      <c r="E586" s="48"/>
    </row>
    <row r="587" spans="3:5" x14ac:dyDescent="0.25">
      <c r="C587" s="48"/>
      <c r="D587" s="48"/>
      <c r="E587" s="48"/>
    </row>
    <row r="588" spans="3:5" x14ac:dyDescent="0.25">
      <c r="C588" s="48"/>
      <c r="D588" s="48"/>
      <c r="E588" s="48"/>
    </row>
    <row r="589" spans="3:5" x14ac:dyDescent="0.25">
      <c r="C589" s="48"/>
      <c r="D589" s="48"/>
      <c r="E589" s="48"/>
    </row>
    <row r="590" spans="3:5" x14ac:dyDescent="0.25">
      <c r="C590" s="48"/>
      <c r="D590" s="48"/>
      <c r="E590" s="48"/>
    </row>
    <row r="591" spans="3:5" x14ac:dyDescent="0.25">
      <c r="C591" s="48"/>
      <c r="D591" s="48"/>
      <c r="E591" s="48"/>
    </row>
    <row r="592" spans="3:5" x14ac:dyDescent="0.25">
      <c r="C592" s="48"/>
      <c r="D592" s="48"/>
      <c r="E592" s="48"/>
    </row>
    <row r="593" spans="3:5" x14ac:dyDescent="0.25">
      <c r="C593" s="48"/>
      <c r="D593" s="48"/>
      <c r="E593" s="48"/>
    </row>
    <row r="594" spans="3:5" x14ac:dyDescent="0.25">
      <c r="C594" s="48"/>
      <c r="D594" s="48"/>
      <c r="E594" s="48"/>
    </row>
    <row r="595" spans="3:5" x14ac:dyDescent="0.25">
      <c r="C595" s="48"/>
      <c r="D595" s="48"/>
      <c r="E595" s="48"/>
    </row>
    <row r="596" spans="3:5" x14ac:dyDescent="0.25">
      <c r="C596" s="48"/>
      <c r="D596" s="48"/>
      <c r="E596" s="48"/>
    </row>
    <row r="597" spans="3:5" x14ac:dyDescent="0.25">
      <c r="C597" s="48"/>
      <c r="D597" s="48"/>
      <c r="E597" s="48"/>
    </row>
    <row r="598" spans="3:5" x14ac:dyDescent="0.25">
      <c r="C598" s="48"/>
      <c r="D598" s="48"/>
      <c r="E598" s="48"/>
    </row>
    <row r="599" spans="3:5" x14ac:dyDescent="0.25">
      <c r="C599" s="48"/>
      <c r="D599" s="48"/>
      <c r="E599" s="48"/>
    </row>
    <row r="600" spans="3:5" x14ac:dyDescent="0.25">
      <c r="C600" s="48"/>
      <c r="D600" s="48"/>
      <c r="E600" s="48"/>
    </row>
    <row r="601" spans="3:5" x14ac:dyDescent="0.25">
      <c r="C601" s="48"/>
      <c r="D601" s="48"/>
      <c r="E601" s="48"/>
    </row>
    <row r="602" spans="3:5" x14ac:dyDescent="0.25">
      <c r="C602" s="48"/>
      <c r="D602" s="48"/>
      <c r="E602" s="48"/>
    </row>
    <row r="603" spans="3:5" x14ac:dyDescent="0.25">
      <c r="C603" s="48"/>
      <c r="D603" s="48"/>
      <c r="E603" s="48"/>
    </row>
    <row r="604" spans="3:5" x14ac:dyDescent="0.25">
      <c r="C604" s="48"/>
      <c r="D604" s="48"/>
      <c r="E604" s="48"/>
    </row>
    <row r="605" spans="3:5" x14ac:dyDescent="0.25">
      <c r="C605" s="48"/>
      <c r="D605" s="48"/>
      <c r="E605" s="48"/>
    </row>
    <row r="606" spans="3:5" x14ac:dyDescent="0.25">
      <c r="C606" s="48"/>
      <c r="D606" s="48"/>
      <c r="E606" s="48"/>
    </row>
    <row r="607" spans="3:5" x14ac:dyDescent="0.25">
      <c r="C607" s="48"/>
      <c r="D607" s="48"/>
      <c r="E607" s="48"/>
    </row>
    <row r="608" spans="3:5" x14ac:dyDescent="0.25">
      <c r="C608" s="48"/>
      <c r="D608" s="48"/>
      <c r="E608" s="48"/>
    </row>
    <row r="609" spans="3:5" x14ac:dyDescent="0.25">
      <c r="C609" s="48"/>
      <c r="D609" s="48"/>
      <c r="E609" s="48"/>
    </row>
    <row r="610" spans="3:5" x14ac:dyDescent="0.25">
      <c r="C610" s="48"/>
      <c r="D610" s="48"/>
      <c r="E610" s="48"/>
    </row>
    <row r="611" spans="3:5" x14ac:dyDescent="0.25">
      <c r="C611" s="48"/>
      <c r="D611" s="48"/>
      <c r="E611" s="48"/>
    </row>
    <row r="612" spans="3:5" x14ac:dyDescent="0.25">
      <c r="C612" s="48"/>
      <c r="D612" s="48"/>
      <c r="E612" s="48"/>
    </row>
    <row r="613" spans="3:5" x14ac:dyDescent="0.25">
      <c r="C613" s="48"/>
      <c r="D613" s="48"/>
      <c r="E613" s="48"/>
    </row>
    <row r="614" spans="3:5" x14ac:dyDescent="0.25">
      <c r="C614" s="48"/>
      <c r="D614" s="48"/>
      <c r="E614" s="48"/>
    </row>
    <row r="615" spans="3:5" x14ac:dyDescent="0.25">
      <c r="C615" s="48"/>
      <c r="D615" s="48"/>
      <c r="E615" s="48"/>
    </row>
    <row r="616" spans="3:5" x14ac:dyDescent="0.25">
      <c r="C616" s="48"/>
      <c r="D616" s="48"/>
      <c r="E616" s="48"/>
    </row>
    <row r="617" spans="3:5" x14ac:dyDescent="0.25">
      <c r="C617" s="48"/>
      <c r="D617" s="48"/>
      <c r="E617" s="48"/>
    </row>
    <row r="618" spans="3:5" x14ac:dyDescent="0.25">
      <c r="C618" s="48"/>
      <c r="D618" s="48"/>
      <c r="E618" s="48"/>
    </row>
    <row r="619" spans="3:5" x14ac:dyDescent="0.25">
      <c r="C619" s="48"/>
      <c r="D619" s="48"/>
      <c r="E619" s="48"/>
    </row>
    <row r="620" spans="3:5" x14ac:dyDescent="0.25">
      <c r="C620" s="48"/>
      <c r="D620" s="48"/>
      <c r="E620" s="48"/>
    </row>
    <row r="621" spans="3:5" x14ac:dyDescent="0.25">
      <c r="C621" s="48"/>
      <c r="D621" s="48"/>
      <c r="E621" s="48"/>
    </row>
    <row r="622" spans="3:5" x14ac:dyDescent="0.25">
      <c r="C622" s="48"/>
      <c r="D622" s="48"/>
      <c r="E622" s="48"/>
    </row>
    <row r="623" spans="3:5" x14ac:dyDescent="0.25">
      <c r="C623" s="48"/>
      <c r="D623" s="48"/>
      <c r="E623" s="48"/>
    </row>
    <row r="624" spans="3:5" x14ac:dyDescent="0.25">
      <c r="C624" s="48"/>
      <c r="D624" s="48"/>
      <c r="E624" s="48"/>
    </row>
    <row r="625" spans="3:5" x14ac:dyDescent="0.25">
      <c r="C625" s="48"/>
      <c r="D625" s="48"/>
      <c r="E625" s="48"/>
    </row>
    <row r="626" spans="3:5" x14ac:dyDescent="0.25">
      <c r="C626" s="48"/>
      <c r="D626" s="48"/>
      <c r="E626" s="48"/>
    </row>
    <row r="627" spans="3:5" x14ac:dyDescent="0.25">
      <c r="C627" s="48"/>
      <c r="D627" s="48"/>
      <c r="E627" s="48"/>
    </row>
    <row r="628" spans="3:5" x14ac:dyDescent="0.25">
      <c r="C628" s="48"/>
      <c r="D628" s="48"/>
      <c r="E628" s="48"/>
    </row>
    <row r="629" spans="3:5" x14ac:dyDescent="0.25">
      <c r="C629" s="48"/>
      <c r="D629" s="48"/>
      <c r="E629" s="48"/>
    </row>
    <row r="630" spans="3:5" x14ac:dyDescent="0.25">
      <c r="C630" s="48"/>
      <c r="D630" s="48"/>
      <c r="E630" s="48"/>
    </row>
    <row r="631" spans="3:5" x14ac:dyDescent="0.25">
      <c r="C631" s="48"/>
      <c r="D631" s="48"/>
      <c r="E631" s="48"/>
    </row>
    <row r="632" spans="3:5" x14ac:dyDescent="0.25">
      <c r="C632" s="48"/>
      <c r="D632" s="48"/>
      <c r="E632" s="48"/>
    </row>
    <row r="633" spans="3:5" x14ac:dyDescent="0.25">
      <c r="C633" s="48"/>
      <c r="D633" s="48"/>
      <c r="E633" s="48"/>
    </row>
    <row r="634" spans="3:5" x14ac:dyDescent="0.25">
      <c r="C634" s="48"/>
      <c r="D634" s="48"/>
      <c r="E634" s="48"/>
    </row>
    <row r="635" spans="3:5" x14ac:dyDescent="0.25">
      <c r="C635" s="48"/>
      <c r="D635" s="48"/>
      <c r="E635" s="48"/>
    </row>
    <row r="636" spans="3:5" x14ac:dyDescent="0.25">
      <c r="C636" s="48"/>
      <c r="D636" s="48"/>
      <c r="E636" s="48"/>
    </row>
    <row r="637" spans="3:5" x14ac:dyDescent="0.25">
      <c r="C637" s="48"/>
      <c r="D637" s="48"/>
      <c r="E637" s="48"/>
    </row>
    <row r="638" spans="3:5" x14ac:dyDescent="0.25">
      <c r="C638" s="48"/>
      <c r="D638" s="48"/>
      <c r="E638" s="48"/>
    </row>
    <row r="639" spans="3:5" x14ac:dyDescent="0.25">
      <c r="C639" s="48"/>
      <c r="D639" s="48"/>
      <c r="E639" s="48"/>
    </row>
    <row r="640" spans="3:5" x14ac:dyDescent="0.25">
      <c r="C640" s="48"/>
      <c r="D640" s="48"/>
      <c r="E640" s="48"/>
    </row>
    <row r="641" spans="3:5" x14ac:dyDescent="0.25">
      <c r="C641" s="48"/>
      <c r="D641" s="48"/>
      <c r="E641" s="48"/>
    </row>
    <row r="642" spans="3:5" x14ac:dyDescent="0.25">
      <c r="C642" s="48"/>
      <c r="D642" s="48"/>
      <c r="E642" s="48"/>
    </row>
    <row r="643" spans="3:5" x14ac:dyDescent="0.25">
      <c r="C643" s="48"/>
      <c r="D643" s="48"/>
      <c r="E643" s="48"/>
    </row>
    <row r="644" spans="3:5" x14ac:dyDescent="0.25">
      <c r="C644" s="48"/>
      <c r="D644" s="48"/>
      <c r="E644" s="48"/>
    </row>
    <row r="645" spans="3:5" x14ac:dyDescent="0.25">
      <c r="C645" s="48"/>
      <c r="D645" s="48"/>
      <c r="E645" s="48"/>
    </row>
    <row r="646" spans="3:5" x14ac:dyDescent="0.25">
      <c r="C646" s="48"/>
      <c r="D646" s="48"/>
      <c r="E646" s="48"/>
    </row>
    <row r="647" spans="3:5" x14ac:dyDescent="0.25">
      <c r="C647" s="48"/>
      <c r="D647" s="48"/>
      <c r="E647" s="48"/>
    </row>
    <row r="648" spans="3:5" x14ac:dyDescent="0.25">
      <c r="C648" s="48"/>
      <c r="D648" s="48"/>
      <c r="E648" s="48"/>
    </row>
    <row r="649" spans="3:5" x14ac:dyDescent="0.25">
      <c r="C649" s="48"/>
      <c r="D649" s="48"/>
      <c r="E649" s="48"/>
    </row>
    <row r="650" spans="3:5" x14ac:dyDescent="0.25">
      <c r="C650" s="48"/>
      <c r="D650" s="48"/>
      <c r="E650" s="48"/>
    </row>
    <row r="651" spans="3:5" x14ac:dyDescent="0.25">
      <c r="C651" s="48"/>
      <c r="D651" s="48"/>
      <c r="E651" s="48"/>
    </row>
    <row r="652" spans="3:5" x14ac:dyDescent="0.25">
      <c r="C652" s="48"/>
      <c r="D652" s="48"/>
      <c r="E652" s="48"/>
    </row>
    <row r="653" spans="3:5" x14ac:dyDescent="0.25">
      <c r="C653" s="48"/>
      <c r="D653" s="48"/>
      <c r="E653" s="48"/>
    </row>
    <row r="654" spans="3:5" x14ac:dyDescent="0.25">
      <c r="C654" s="48"/>
      <c r="D654" s="48"/>
      <c r="E654" s="48"/>
    </row>
    <row r="655" spans="3:5" x14ac:dyDescent="0.25">
      <c r="C655" s="48"/>
      <c r="D655" s="48"/>
      <c r="E655" s="48"/>
    </row>
    <row r="656" spans="3:5" x14ac:dyDescent="0.25">
      <c r="C656" s="48"/>
      <c r="D656" s="48"/>
      <c r="E656" s="48"/>
    </row>
    <row r="657" spans="3:5" x14ac:dyDescent="0.25">
      <c r="C657" s="48"/>
      <c r="D657" s="48"/>
      <c r="E657" s="48"/>
    </row>
    <row r="658" spans="3:5" x14ac:dyDescent="0.25">
      <c r="C658" s="48"/>
      <c r="D658" s="48"/>
      <c r="E658" s="48"/>
    </row>
    <row r="659" spans="3:5" x14ac:dyDescent="0.25">
      <c r="C659" s="48"/>
      <c r="D659" s="48"/>
      <c r="E659" s="48"/>
    </row>
    <row r="660" spans="3:5" x14ac:dyDescent="0.25">
      <c r="C660" s="48"/>
      <c r="D660" s="48"/>
      <c r="E660" s="48"/>
    </row>
    <row r="661" spans="3:5" x14ac:dyDescent="0.25">
      <c r="C661" s="48"/>
      <c r="D661" s="48"/>
      <c r="E661" s="48"/>
    </row>
    <row r="662" spans="3:5" x14ac:dyDescent="0.25">
      <c r="C662" s="48"/>
      <c r="D662" s="48"/>
      <c r="E662" s="48"/>
    </row>
    <row r="663" spans="3:5" x14ac:dyDescent="0.25">
      <c r="C663" s="48"/>
      <c r="D663" s="48"/>
      <c r="E663" s="48"/>
    </row>
    <row r="664" spans="3:5" x14ac:dyDescent="0.25">
      <c r="C664" s="48"/>
      <c r="D664" s="48"/>
      <c r="E664" s="48"/>
    </row>
    <row r="665" spans="3:5" x14ac:dyDescent="0.25">
      <c r="C665" s="48"/>
      <c r="D665" s="48"/>
      <c r="E665" s="48"/>
    </row>
    <row r="666" spans="3:5" x14ac:dyDescent="0.25">
      <c r="C666" s="48"/>
      <c r="D666" s="48"/>
      <c r="E666" s="48"/>
    </row>
    <row r="667" spans="3:5" x14ac:dyDescent="0.25">
      <c r="C667" s="48"/>
      <c r="D667" s="48"/>
      <c r="E667" s="48"/>
    </row>
    <row r="668" spans="3:5" x14ac:dyDescent="0.25">
      <c r="C668" s="48"/>
      <c r="D668" s="48"/>
      <c r="E668" s="48"/>
    </row>
    <row r="669" spans="3:5" x14ac:dyDescent="0.25">
      <c r="C669" s="48"/>
      <c r="D669" s="48"/>
      <c r="E669" s="48"/>
    </row>
    <row r="670" spans="3:5" x14ac:dyDescent="0.25">
      <c r="C670" s="48"/>
      <c r="D670" s="48"/>
      <c r="E670" s="48"/>
    </row>
    <row r="671" spans="3:5" x14ac:dyDescent="0.25">
      <c r="C671" s="48"/>
      <c r="D671" s="48"/>
      <c r="E671" s="48"/>
    </row>
    <row r="672" spans="3:5" x14ac:dyDescent="0.25">
      <c r="C672" s="48"/>
      <c r="D672" s="48"/>
      <c r="E672" s="48"/>
    </row>
    <row r="673" spans="3:5" x14ac:dyDescent="0.25">
      <c r="C673" s="48"/>
      <c r="D673" s="48"/>
      <c r="E673" s="48"/>
    </row>
    <row r="674" spans="3:5" x14ac:dyDescent="0.25">
      <c r="C674" s="48"/>
      <c r="D674" s="48"/>
      <c r="E674" s="48"/>
    </row>
    <row r="675" spans="3:5" x14ac:dyDescent="0.25">
      <c r="C675" s="48"/>
      <c r="D675" s="48"/>
      <c r="E675" s="48"/>
    </row>
    <row r="676" spans="3:5" x14ac:dyDescent="0.25">
      <c r="C676" s="48"/>
      <c r="D676" s="48"/>
      <c r="E676" s="48"/>
    </row>
    <row r="677" spans="3:5" x14ac:dyDescent="0.25">
      <c r="C677" s="48"/>
      <c r="D677" s="48"/>
      <c r="E677" s="48"/>
    </row>
    <row r="678" spans="3:5" x14ac:dyDescent="0.25">
      <c r="C678" s="48"/>
      <c r="D678" s="48"/>
      <c r="E678" s="48"/>
    </row>
    <row r="679" spans="3:5" x14ac:dyDescent="0.25">
      <c r="C679" s="48"/>
      <c r="D679" s="48"/>
      <c r="E679" s="48"/>
    </row>
    <row r="680" spans="3:5" x14ac:dyDescent="0.25">
      <c r="C680" s="48"/>
      <c r="D680" s="48"/>
      <c r="E680" s="48"/>
    </row>
    <row r="681" spans="3:5" x14ac:dyDescent="0.25">
      <c r="C681" s="48"/>
      <c r="D681" s="48"/>
      <c r="E681" s="48"/>
    </row>
    <row r="682" spans="3:5" x14ac:dyDescent="0.25">
      <c r="C682" s="48"/>
      <c r="D682" s="48"/>
      <c r="E682" s="48"/>
    </row>
    <row r="683" spans="3:5" x14ac:dyDescent="0.25">
      <c r="C683" s="48"/>
      <c r="D683" s="48"/>
      <c r="E683" s="48"/>
    </row>
    <row r="684" spans="3:5" x14ac:dyDescent="0.25">
      <c r="C684" s="48"/>
      <c r="D684" s="48"/>
      <c r="E684" s="48"/>
    </row>
    <row r="685" spans="3:5" x14ac:dyDescent="0.25">
      <c r="C685" s="48"/>
      <c r="D685" s="48"/>
      <c r="E685" s="48"/>
    </row>
    <row r="686" spans="3:5" x14ac:dyDescent="0.25">
      <c r="C686" s="48"/>
      <c r="D686" s="48"/>
      <c r="E686" s="48"/>
    </row>
    <row r="687" spans="3:5" x14ac:dyDescent="0.25">
      <c r="C687" s="48"/>
      <c r="D687" s="48"/>
      <c r="E687" s="48"/>
    </row>
    <row r="688" spans="3:5" x14ac:dyDescent="0.25">
      <c r="C688" s="48"/>
      <c r="D688" s="48"/>
      <c r="E688" s="48"/>
    </row>
    <row r="689" spans="3:5" x14ac:dyDescent="0.25">
      <c r="C689" s="48"/>
      <c r="D689" s="48"/>
      <c r="E689" s="48"/>
    </row>
    <row r="690" spans="3:5" x14ac:dyDescent="0.25">
      <c r="C690" s="48"/>
      <c r="D690" s="48"/>
      <c r="E690" s="48"/>
    </row>
    <row r="691" spans="3:5" x14ac:dyDescent="0.25">
      <c r="C691" s="48"/>
      <c r="D691" s="48"/>
      <c r="E691" s="48"/>
    </row>
    <row r="692" spans="3:5" x14ac:dyDescent="0.25">
      <c r="C692" s="48"/>
      <c r="D692" s="48"/>
      <c r="E692" s="48"/>
    </row>
    <row r="693" spans="3:5" x14ac:dyDescent="0.25">
      <c r="C693" s="48"/>
      <c r="D693" s="48"/>
      <c r="E693" s="48"/>
    </row>
    <row r="694" spans="3:5" x14ac:dyDescent="0.25">
      <c r="C694" s="48"/>
      <c r="D694" s="48"/>
      <c r="E694" s="48"/>
    </row>
    <row r="695" spans="3:5" x14ac:dyDescent="0.25">
      <c r="C695" s="48"/>
      <c r="D695" s="48"/>
      <c r="E695" s="48"/>
    </row>
    <row r="696" spans="3:5" x14ac:dyDescent="0.25">
      <c r="C696" s="48"/>
      <c r="D696" s="48"/>
      <c r="E696" s="48"/>
    </row>
    <row r="697" spans="3:5" x14ac:dyDescent="0.25">
      <c r="C697" s="48"/>
      <c r="D697" s="48"/>
      <c r="E697" s="48"/>
    </row>
    <row r="698" spans="3:5" x14ac:dyDescent="0.25">
      <c r="C698" s="48"/>
      <c r="D698" s="48"/>
      <c r="E698" s="48"/>
    </row>
    <row r="699" spans="3:5" x14ac:dyDescent="0.25">
      <c r="C699" s="48"/>
      <c r="D699" s="48"/>
      <c r="E699" s="48"/>
    </row>
    <row r="700" spans="3:5" x14ac:dyDescent="0.25">
      <c r="C700" s="48"/>
      <c r="D700" s="48"/>
      <c r="E700" s="48"/>
    </row>
    <row r="701" spans="3:5" x14ac:dyDescent="0.25">
      <c r="C701" s="48"/>
      <c r="D701" s="48"/>
      <c r="E701" s="48"/>
    </row>
    <row r="702" spans="3:5" x14ac:dyDescent="0.25">
      <c r="C702" s="48"/>
      <c r="D702" s="48"/>
      <c r="E702" s="48"/>
    </row>
    <row r="703" spans="3:5" x14ac:dyDescent="0.25">
      <c r="C703" s="48"/>
      <c r="D703" s="48"/>
      <c r="E703" s="48"/>
    </row>
    <row r="704" spans="3:5" x14ac:dyDescent="0.25">
      <c r="C704" s="48"/>
      <c r="D704" s="48"/>
      <c r="E704" s="48"/>
    </row>
    <row r="705" spans="3:5" x14ac:dyDescent="0.25">
      <c r="C705" s="48"/>
      <c r="D705" s="48"/>
      <c r="E705" s="48"/>
    </row>
    <row r="706" spans="3:5" x14ac:dyDescent="0.25">
      <c r="C706" s="48"/>
      <c r="D706" s="48"/>
      <c r="E706" s="48"/>
    </row>
    <row r="707" spans="3:5" x14ac:dyDescent="0.25">
      <c r="C707" s="48"/>
      <c r="D707" s="48"/>
      <c r="E707" s="48"/>
    </row>
    <row r="708" spans="3:5" x14ac:dyDescent="0.25">
      <c r="C708" s="48"/>
      <c r="D708" s="48"/>
      <c r="E708" s="48"/>
    </row>
    <row r="709" spans="3:5" x14ac:dyDescent="0.25">
      <c r="C709" s="48"/>
      <c r="D709" s="48"/>
      <c r="E709" s="48"/>
    </row>
    <row r="710" spans="3:5" x14ac:dyDescent="0.25">
      <c r="C710" s="48"/>
      <c r="D710" s="48"/>
      <c r="E710" s="48"/>
    </row>
    <row r="711" spans="3:5" x14ac:dyDescent="0.25">
      <c r="C711" s="48"/>
      <c r="D711" s="48"/>
      <c r="E711" s="48"/>
    </row>
    <row r="712" spans="3:5" x14ac:dyDescent="0.25">
      <c r="C712" s="48"/>
      <c r="D712" s="48"/>
      <c r="E712" s="48"/>
    </row>
    <row r="713" spans="3:5" x14ac:dyDescent="0.25">
      <c r="C713" s="48"/>
      <c r="D713" s="48"/>
      <c r="E713" s="48"/>
    </row>
    <row r="714" spans="3:5" x14ac:dyDescent="0.25">
      <c r="C714" s="48"/>
      <c r="D714" s="48"/>
      <c r="E714" s="48"/>
    </row>
    <row r="715" spans="3:5" x14ac:dyDescent="0.25">
      <c r="C715" s="48"/>
      <c r="D715" s="48"/>
      <c r="E715" s="48"/>
    </row>
    <row r="716" spans="3:5" x14ac:dyDescent="0.25">
      <c r="C716" s="48"/>
      <c r="D716" s="48"/>
      <c r="E716" s="48"/>
    </row>
    <row r="717" spans="3:5" x14ac:dyDescent="0.25">
      <c r="C717" s="48"/>
      <c r="D717" s="48"/>
      <c r="E717" s="48"/>
    </row>
    <row r="718" spans="3:5" x14ac:dyDescent="0.25">
      <c r="C718" s="48"/>
      <c r="D718" s="48"/>
      <c r="E718" s="48"/>
    </row>
    <row r="719" spans="3:5" x14ac:dyDescent="0.25">
      <c r="C719" s="48"/>
      <c r="D719" s="48"/>
      <c r="E719" s="48"/>
    </row>
    <row r="720" spans="3:5" x14ac:dyDescent="0.25">
      <c r="C720" s="48"/>
      <c r="D720" s="48"/>
      <c r="E720" s="48"/>
    </row>
    <row r="721" spans="3:5" x14ac:dyDescent="0.25">
      <c r="C721" s="48"/>
      <c r="D721" s="48"/>
      <c r="E721" s="48"/>
    </row>
    <row r="722" spans="3:5" x14ac:dyDescent="0.25">
      <c r="C722" s="48"/>
      <c r="D722" s="48"/>
      <c r="E722" s="48"/>
    </row>
    <row r="723" spans="3:5" x14ac:dyDescent="0.25">
      <c r="C723" s="48"/>
      <c r="D723" s="48"/>
      <c r="E723" s="48"/>
    </row>
    <row r="724" spans="3:5" x14ac:dyDescent="0.25">
      <c r="C724" s="48"/>
      <c r="D724" s="48"/>
      <c r="E724" s="48"/>
    </row>
    <row r="725" spans="3:5" x14ac:dyDescent="0.25">
      <c r="C725" s="48"/>
      <c r="D725" s="48"/>
      <c r="E725" s="48"/>
    </row>
    <row r="726" spans="3:5" x14ac:dyDescent="0.25">
      <c r="C726" s="48"/>
      <c r="D726" s="48"/>
      <c r="E726" s="48"/>
    </row>
    <row r="727" spans="3:5" x14ac:dyDescent="0.25">
      <c r="C727" s="48"/>
      <c r="D727" s="48"/>
      <c r="E727" s="48"/>
    </row>
    <row r="728" spans="3:5" x14ac:dyDescent="0.25">
      <c r="C728" s="48"/>
      <c r="D728" s="48"/>
      <c r="E728" s="48"/>
    </row>
    <row r="729" spans="3:5" x14ac:dyDescent="0.25">
      <c r="C729" s="48"/>
      <c r="D729" s="48"/>
      <c r="E729" s="48"/>
    </row>
    <row r="730" spans="3:5" x14ac:dyDescent="0.25">
      <c r="C730" s="48"/>
      <c r="D730" s="48"/>
      <c r="E730" s="48"/>
    </row>
    <row r="731" spans="3:5" x14ac:dyDescent="0.25">
      <c r="C731" s="48"/>
      <c r="D731" s="48"/>
      <c r="E731" s="48"/>
    </row>
    <row r="732" spans="3:5" x14ac:dyDescent="0.25">
      <c r="C732" s="48"/>
      <c r="D732" s="48"/>
      <c r="E732" s="48"/>
    </row>
    <row r="733" spans="3:5" x14ac:dyDescent="0.25">
      <c r="C733" s="48"/>
      <c r="D733" s="48"/>
      <c r="E733" s="48"/>
    </row>
    <row r="734" spans="3:5" x14ac:dyDescent="0.25">
      <c r="C734" s="48"/>
      <c r="D734" s="48"/>
      <c r="E734" s="48"/>
    </row>
    <row r="735" spans="3:5" x14ac:dyDescent="0.25">
      <c r="C735" s="48"/>
      <c r="D735" s="48"/>
      <c r="E735" s="48"/>
    </row>
    <row r="736" spans="3:5" x14ac:dyDescent="0.25">
      <c r="C736" s="48"/>
      <c r="D736" s="48"/>
      <c r="E736" s="48"/>
    </row>
    <row r="737" spans="3:5" x14ac:dyDescent="0.25">
      <c r="C737" s="48"/>
      <c r="D737" s="48"/>
      <c r="E737" s="48"/>
    </row>
    <row r="738" spans="3:5" x14ac:dyDescent="0.25">
      <c r="C738" s="48"/>
      <c r="D738" s="48"/>
      <c r="E738" s="48"/>
    </row>
    <row r="739" spans="3:5" x14ac:dyDescent="0.25">
      <c r="C739" s="48"/>
      <c r="D739" s="48"/>
      <c r="E739" s="48"/>
    </row>
    <row r="740" spans="3:5" x14ac:dyDescent="0.25">
      <c r="C740" s="48"/>
      <c r="D740" s="48"/>
      <c r="E740" s="48"/>
    </row>
    <row r="741" spans="3:5" x14ac:dyDescent="0.25">
      <c r="C741" s="48"/>
      <c r="D741" s="48"/>
      <c r="E741" s="48"/>
    </row>
    <row r="742" spans="3:5" x14ac:dyDescent="0.25">
      <c r="C742" s="48"/>
      <c r="D742" s="48"/>
      <c r="E742" s="48"/>
    </row>
    <row r="743" spans="3:5" x14ac:dyDescent="0.25">
      <c r="C743" s="48"/>
      <c r="D743" s="48"/>
      <c r="E743" s="48"/>
    </row>
    <row r="744" spans="3:5" x14ac:dyDescent="0.25">
      <c r="C744" s="48"/>
      <c r="D744" s="48"/>
      <c r="E744" s="48"/>
    </row>
    <row r="745" spans="3:5" x14ac:dyDescent="0.25">
      <c r="C745" s="48"/>
      <c r="D745" s="48"/>
      <c r="E745" s="48"/>
    </row>
    <row r="746" spans="3:5" x14ac:dyDescent="0.25">
      <c r="C746" s="48"/>
      <c r="D746" s="48"/>
      <c r="E746" s="48"/>
    </row>
    <row r="747" spans="3:5" x14ac:dyDescent="0.25">
      <c r="C747" s="48"/>
      <c r="D747" s="48"/>
      <c r="E747" s="48"/>
    </row>
    <row r="748" spans="3:5" x14ac:dyDescent="0.25">
      <c r="C748" s="48"/>
      <c r="D748" s="48"/>
      <c r="E748" s="48"/>
    </row>
    <row r="749" spans="3:5" x14ac:dyDescent="0.25">
      <c r="C749" s="48"/>
      <c r="D749" s="48"/>
      <c r="E749" s="48"/>
    </row>
    <row r="750" spans="3:5" x14ac:dyDescent="0.25">
      <c r="C750" s="48"/>
      <c r="D750" s="48"/>
      <c r="E750" s="48"/>
    </row>
    <row r="751" spans="3:5" x14ac:dyDescent="0.25">
      <c r="C751" s="48"/>
      <c r="D751" s="48"/>
      <c r="E751" s="48"/>
    </row>
    <row r="752" spans="3:5" x14ac:dyDescent="0.25">
      <c r="C752" s="48"/>
      <c r="D752" s="48"/>
      <c r="E752" s="48"/>
    </row>
    <row r="753" spans="3:5" x14ac:dyDescent="0.25">
      <c r="C753" s="48"/>
      <c r="D753" s="48"/>
      <c r="E753" s="48"/>
    </row>
    <row r="754" spans="3:5" x14ac:dyDescent="0.25">
      <c r="C754" s="48"/>
      <c r="D754" s="48"/>
      <c r="E754" s="48"/>
    </row>
    <row r="755" spans="3:5" x14ac:dyDescent="0.25">
      <c r="C755" s="48"/>
      <c r="D755" s="48"/>
      <c r="E755" s="48"/>
    </row>
    <row r="756" spans="3:5" x14ac:dyDescent="0.25">
      <c r="C756" s="48"/>
      <c r="D756" s="48"/>
      <c r="E756" s="48"/>
    </row>
    <row r="757" spans="3:5" x14ac:dyDescent="0.25">
      <c r="C757" s="48"/>
      <c r="D757" s="48"/>
      <c r="E757" s="48"/>
    </row>
    <row r="758" spans="3:5" x14ac:dyDescent="0.25">
      <c r="C758" s="48"/>
      <c r="D758" s="48"/>
      <c r="E758" s="48"/>
    </row>
    <row r="759" spans="3:5" x14ac:dyDescent="0.25">
      <c r="C759" s="48"/>
      <c r="D759" s="48"/>
      <c r="E759" s="48"/>
    </row>
    <row r="760" spans="3:5" x14ac:dyDescent="0.25">
      <c r="C760" s="48"/>
      <c r="D760" s="48"/>
      <c r="E760" s="48"/>
    </row>
    <row r="761" spans="3:5" x14ac:dyDescent="0.25">
      <c r="C761" s="48"/>
      <c r="D761" s="48"/>
      <c r="E761" s="48"/>
    </row>
    <row r="762" spans="3:5" x14ac:dyDescent="0.25">
      <c r="C762" s="48"/>
      <c r="D762" s="48"/>
      <c r="E762" s="48"/>
    </row>
    <row r="763" spans="3:5" x14ac:dyDescent="0.25">
      <c r="C763" s="48"/>
      <c r="D763" s="48"/>
      <c r="E763" s="48"/>
    </row>
    <row r="764" spans="3:5" x14ac:dyDescent="0.25">
      <c r="C764" s="48"/>
      <c r="D764" s="48"/>
      <c r="E764" s="48"/>
    </row>
    <row r="765" spans="3:5" x14ac:dyDescent="0.25">
      <c r="C765" s="48"/>
      <c r="D765" s="48"/>
      <c r="E765" s="48"/>
    </row>
    <row r="766" spans="3:5" x14ac:dyDescent="0.25">
      <c r="C766" s="48"/>
      <c r="D766" s="48"/>
      <c r="E766" s="48"/>
    </row>
    <row r="767" spans="3:5" x14ac:dyDescent="0.25">
      <c r="C767" s="48"/>
      <c r="D767" s="48"/>
      <c r="E767" s="48"/>
    </row>
    <row r="768" spans="3:5" x14ac:dyDescent="0.25">
      <c r="C768" s="48"/>
      <c r="D768" s="48"/>
      <c r="E768" s="48"/>
    </row>
    <row r="769" spans="3:5" x14ac:dyDescent="0.25">
      <c r="C769" s="48"/>
      <c r="D769" s="48"/>
      <c r="E769" s="48"/>
    </row>
    <row r="770" spans="3:5" x14ac:dyDescent="0.25">
      <c r="C770" s="48"/>
      <c r="D770" s="48"/>
      <c r="E770" s="48"/>
    </row>
    <row r="771" spans="3:5" x14ac:dyDescent="0.25">
      <c r="C771" s="48"/>
      <c r="D771" s="48"/>
      <c r="E771" s="48"/>
    </row>
    <row r="772" spans="3:5" x14ac:dyDescent="0.25">
      <c r="C772" s="48"/>
      <c r="D772" s="48"/>
      <c r="E772" s="48"/>
    </row>
    <row r="773" spans="3:5" x14ac:dyDescent="0.25">
      <c r="C773" s="48"/>
      <c r="D773" s="48"/>
      <c r="E773" s="48"/>
    </row>
    <row r="774" spans="3:5" x14ac:dyDescent="0.25">
      <c r="C774" s="48"/>
      <c r="D774" s="48"/>
      <c r="E774" s="48"/>
    </row>
    <row r="775" spans="3:5" x14ac:dyDescent="0.25">
      <c r="C775" s="48"/>
      <c r="D775" s="48"/>
      <c r="E775" s="48"/>
    </row>
    <row r="776" spans="3:5" x14ac:dyDescent="0.25">
      <c r="C776" s="48"/>
      <c r="D776" s="48"/>
      <c r="E776" s="48"/>
    </row>
    <row r="777" spans="3:5" x14ac:dyDescent="0.25">
      <c r="C777" s="48"/>
      <c r="D777" s="48"/>
      <c r="E777" s="48"/>
    </row>
    <row r="778" spans="3:5" x14ac:dyDescent="0.25">
      <c r="C778" s="48"/>
      <c r="D778" s="48"/>
      <c r="E778" s="48"/>
    </row>
    <row r="779" spans="3:5" x14ac:dyDescent="0.25">
      <c r="C779" s="48"/>
      <c r="D779" s="48"/>
      <c r="E779" s="48"/>
    </row>
    <row r="780" spans="3:5" x14ac:dyDescent="0.25">
      <c r="C780" s="48"/>
      <c r="D780" s="48"/>
      <c r="E780" s="48"/>
    </row>
    <row r="781" spans="3:5" x14ac:dyDescent="0.25">
      <c r="C781" s="48"/>
      <c r="D781" s="48"/>
      <c r="E781" s="48"/>
    </row>
    <row r="782" spans="3:5" x14ac:dyDescent="0.25">
      <c r="C782" s="48"/>
      <c r="D782" s="48"/>
      <c r="E782" s="48"/>
    </row>
    <row r="783" spans="3:5" x14ac:dyDescent="0.25">
      <c r="C783" s="48"/>
      <c r="D783" s="48"/>
      <c r="E783" s="48"/>
    </row>
    <row r="784" spans="3:5" x14ac:dyDescent="0.25">
      <c r="C784" s="48"/>
      <c r="D784" s="48"/>
      <c r="E784" s="48"/>
    </row>
    <row r="785" spans="3:5" x14ac:dyDescent="0.25">
      <c r="C785" s="48"/>
      <c r="D785" s="48"/>
      <c r="E785" s="48"/>
    </row>
    <row r="786" spans="3:5" x14ac:dyDescent="0.25">
      <c r="C786" s="48"/>
      <c r="D786" s="48"/>
      <c r="E786" s="48"/>
    </row>
    <row r="787" spans="3:5" x14ac:dyDescent="0.25">
      <c r="C787" s="48"/>
      <c r="D787" s="48"/>
      <c r="E787" s="48"/>
    </row>
    <row r="788" spans="3:5" x14ac:dyDescent="0.25">
      <c r="C788" s="48"/>
      <c r="D788" s="48"/>
      <c r="E788" s="48"/>
    </row>
    <row r="789" spans="3:5" x14ac:dyDescent="0.25">
      <c r="C789" s="48"/>
      <c r="D789" s="48"/>
      <c r="E789" s="48"/>
    </row>
    <row r="790" spans="3:5" x14ac:dyDescent="0.25">
      <c r="C790" s="48"/>
      <c r="D790" s="48"/>
      <c r="E790" s="48"/>
    </row>
    <row r="791" spans="3:5" x14ac:dyDescent="0.25">
      <c r="C791" s="48"/>
      <c r="D791" s="48"/>
      <c r="E791" s="48"/>
    </row>
    <row r="792" spans="3:5" x14ac:dyDescent="0.25">
      <c r="C792" s="48"/>
      <c r="D792" s="48"/>
      <c r="E792" s="48"/>
    </row>
    <row r="793" spans="3:5" x14ac:dyDescent="0.25">
      <c r="C793" s="48"/>
      <c r="D793" s="48"/>
      <c r="E793" s="48"/>
    </row>
    <row r="794" spans="3:5" x14ac:dyDescent="0.25">
      <c r="C794" s="48"/>
      <c r="D794" s="48"/>
      <c r="E794" s="48"/>
    </row>
    <row r="795" spans="3:5" x14ac:dyDescent="0.25">
      <c r="C795" s="48"/>
      <c r="D795" s="48"/>
      <c r="E795" s="48"/>
    </row>
    <row r="796" spans="3:5" x14ac:dyDescent="0.25">
      <c r="C796" s="48"/>
      <c r="D796" s="48"/>
      <c r="E796" s="48"/>
    </row>
    <row r="797" spans="3:5" x14ac:dyDescent="0.25">
      <c r="C797" s="48"/>
      <c r="D797" s="48"/>
      <c r="E797" s="48"/>
    </row>
    <row r="798" spans="3:5" x14ac:dyDescent="0.25">
      <c r="C798" s="48"/>
      <c r="D798" s="48"/>
      <c r="E798" s="48"/>
    </row>
    <row r="799" spans="3:5" x14ac:dyDescent="0.25">
      <c r="C799" s="48"/>
      <c r="D799" s="48"/>
      <c r="E799" s="48"/>
    </row>
    <row r="800" spans="3:5" x14ac:dyDescent="0.25">
      <c r="C800" s="48"/>
      <c r="D800" s="48"/>
      <c r="E800" s="48"/>
    </row>
    <row r="801" spans="3:5" x14ac:dyDescent="0.25">
      <c r="C801" s="48"/>
      <c r="D801" s="48"/>
      <c r="E801" s="48"/>
    </row>
    <row r="802" spans="3:5" x14ac:dyDescent="0.25">
      <c r="C802" s="48"/>
      <c r="D802" s="48"/>
      <c r="E802" s="48"/>
    </row>
    <row r="803" spans="3:5" x14ac:dyDescent="0.25">
      <c r="C803" s="48"/>
      <c r="D803" s="48"/>
      <c r="E803" s="48"/>
    </row>
    <row r="804" spans="3:5" x14ac:dyDescent="0.25">
      <c r="C804" s="48"/>
      <c r="D804" s="48"/>
      <c r="E804" s="48"/>
    </row>
    <row r="805" spans="3:5" x14ac:dyDescent="0.25">
      <c r="C805" s="48"/>
      <c r="D805" s="48"/>
      <c r="E805" s="48"/>
    </row>
    <row r="806" spans="3:5" x14ac:dyDescent="0.25">
      <c r="C806" s="48"/>
      <c r="D806" s="48"/>
      <c r="E806" s="48"/>
    </row>
    <row r="807" spans="3:5" x14ac:dyDescent="0.25">
      <c r="C807" s="48"/>
      <c r="D807" s="48"/>
      <c r="E807" s="48"/>
    </row>
    <row r="808" spans="3:5" x14ac:dyDescent="0.25">
      <c r="C808" s="48"/>
      <c r="D808" s="48"/>
      <c r="E808" s="48"/>
    </row>
    <row r="809" spans="3:5" x14ac:dyDescent="0.25">
      <c r="C809" s="48"/>
      <c r="D809" s="48"/>
      <c r="E809" s="48"/>
    </row>
    <row r="810" spans="3:5" x14ac:dyDescent="0.25">
      <c r="C810" s="48"/>
      <c r="D810" s="48"/>
      <c r="E810" s="48"/>
    </row>
    <row r="811" spans="3:5" x14ac:dyDescent="0.25">
      <c r="C811" s="48"/>
      <c r="D811" s="48"/>
      <c r="E811" s="48"/>
    </row>
    <row r="812" spans="3:5" x14ac:dyDescent="0.25">
      <c r="C812" s="48"/>
      <c r="D812" s="48"/>
      <c r="E812" s="48"/>
    </row>
    <row r="813" spans="3:5" x14ac:dyDescent="0.25">
      <c r="C813" s="48"/>
      <c r="D813" s="48"/>
      <c r="E813" s="48"/>
    </row>
    <row r="814" spans="3:5" x14ac:dyDescent="0.25">
      <c r="C814" s="48"/>
      <c r="D814" s="48"/>
      <c r="E814" s="48"/>
    </row>
    <row r="815" spans="3:5" x14ac:dyDescent="0.25">
      <c r="C815" s="48"/>
      <c r="D815" s="48"/>
      <c r="E815" s="48"/>
    </row>
    <row r="816" spans="3:5" x14ac:dyDescent="0.25">
      <c r="C816" s="48"/>
      <c r="D816" s="48"/>
      <c r="E816" s="48"/>
    </row>
    <row r="817" spans="3:5" x14ac:dyDescent="0.25">
      <c r="C817" s="48"/>
      <c r="D817" s="48"/>
      <c r="E817" s="48"/>
    </row>
    <row r="818" spans="3:5" x14ac:dyDescent="0.25">
      <c r="C818" s="48"/>
      <c r="D818" s="48"/>
      <c r="E818" s="48"/>
    </row>
    <row r="819" spans="3:5" x14ac:dyDescent="0.25">
      <c r="C819" s="48"/>
      <c r="D819" s="48"/>
      <c r="E819" s="48"/>
    </row>
    <row r="820" spans="3:5" x14ac:dyDescent="0.25">
      <c r="C820" s="48"/>
      <c r="D820" s="48"/>
      <c r="E820" s="48"/>
    </row>
    <row r="821" spans="3:5" x14ac:dyDescent="0.25">
      <c r="C821" s="48"/>
      <c r="D821" s="48"/>
      <c r="E821" s="48"/>
    </row>
    <row r="822" spans="3:5" x14ac:dyDescent="0.25">
      <c r="C822" s="48"/>
      <c r="D822" s="48"/>
      <c r="E822" s="48"/>
    </row>
    <row r="823" spans="3:5" x14ac:dyDescent="0.25">
      <c r="C823" s="48"/>
      <c r="D823" s="48"/>
      <c r="E823" s="48"/>
    </row>
    <row r="824" spans="3:5" x14ac:dyDescent="0.25">
      <c r="C824" s="48"/>
      <c r="D824" s="48"/>
      <c r="E824" s="48"/>
    </row>
    <row r="825" spans="3:5" x14ac:dyDescent="0.25">
      <c r="C825" s="48"/>
      <c r="D825" s="48"/>
      <c r="E825" s="48"/>
    </row>
    <row r="826" spans="3:5" x14ac:dyDescent="0.25">
      <c r="C826" s="48"/>
      <c r="D826" s="48"/>
      <c r="E826" s="48"/>
    </row>
    <row r="827" spans="3:5" x14ac:dyDescent="0.25">
      <c r="C827" s="48"/>
      <c r="D827" s="48"/>
      <c r="E827" s="48"/>
    </row>
    <row r="828" spans="3:5" x14ac:dyDescent="0.25">
      <c r="C828" s="48"/>
      <c r="D828" s="48"/>
      <c r="E828" s="48"/>
    </row>
    <row r="829" spans="3:5" x14ac:dyDescent="0.25">
      <c r="C829" s="48"/>
      <c r="D829" s="48"/>
      <c r="E829" s="48"/>
    </row>
    <row r="830" spans="3:5" x14ac:dyDescent="0.25">
      <c r="C830" s="48"/>
      <c r="D830" s="48"/>
      <c r="E830" s="48"/>
    </row>
    <row r="831" spans="3:5" x14ac:dyDescent="0.25">
      <c r="C831" s="48"/>
      <c r="D831" s="48"/>
      <c r="E831" s="48"/>
    </row>
    <row r="832" spans="3:5" x14ac:dyDescent="0.25">
      <c r="C832" s="48"/>
      <c r="D832" s="48"/>
      <c r="E832" s="48"/>
    </row>
    <row r="833" spans="3:5" x14ac:dyDescent="0.25">
      <c r="C833" s="48"/>
      <c r="D833" s="48"/>
      <c r="E833" s="48"/>
    </row>
    <row r="834" spans="3:5" x14ac:dyDescent="0.25">
      <c r="C834" s="48"/>
      <c r="D834" s="48"/>
      <c r="E834" s="48"/>
    </row>
    <row r="835" spans="3:5" x14ac:dyDescent="0.25">
      <c r="C835" s="48"/>
      <c r="D835" s="48"/>
      <c r="E835" s="48"/>
    </row>
    <row r="836" spans="3:5" x14ac:dyDescent="0.25">
      <c r="C836" s="48"/>
      <c r="D836" s="48"/>
      <c r="E836" s="48"/>
    </row>
    <row r="837" spans="3:5" x14ac:dyDescent="0.25">
      <c r="C837" s="48"/>
      <c r="D837" s="48"/>
      <c r="E837" s="48"/>
    </row>
    <row r="838" spans="3:5" x14ac:dyDescent="0.25">
      <c r="C838" s="48"/>
      <c r="D838" s="48"/>
      <c r="E838" s="48"/>
    </row>
    <row r="839" spans="3:5" x14ac:dyDescent="0.25">
      <c r="C839" s="48"/>
      <c r="D839" s="48"/>
      <c r="E839" s="48"/>
    </row>
    <row r="840" spans="3:5" x14ac:dyDescent="0.25">
      <c r="C840" s="48"/>
      <c r="D840" s="48"/>
      <c r="E840" s="48"/>
    </row>
    <row r="841" spans="3:5" x14ac:dyDescent="0.25">
      <c r="C841" s="48"/>
      <c r="D841" s="48"/>
      <c r="E841" s="48"/>
    </row>
    <row r="842" spans="3:5" x14ac:dyDescent="0.25">
      <c r="C842" s="48"/>
      <c r="D842" s="48"/>
      <c r="E842" s="48"/>
    </row>
    <row r="843" spans="3:5" x14ac:dyDescent="0.25">
      <c r="C843" s="48"/>
      <c r="D843" s="48"/>
      <c r="E843" s="48"/>
    </row>
    <row r="844" spans="3:5" x14ac:dyDescent="0.25">
      <c r="C844" s="48"/>
      <c r="D844" s="48"/>
      <c r="E844" s="48"/>
    </row>
    <row r="845" spans="3:5" x14ac:dyDescent="0.25">
      <c r="C845" s="48"/>
      <c r="D845" s="48"/>
      <c r="E845" s="48"/>
    </row>
    <row r="846" spans="3:5" x14ac:dyDescent="0.25">
      <c r="C846" s="48"/>
      <c r="D846" s="48"/>
      <c r="E846" s="48"/>
    </row>
    <row r="847" spans="3:5" x14ac:dyDescent="0.25">
      <c r="C847" s="48"/>
      <c r="D847" s="48"/>
      <c r="E847" s="48"/>
    </row>
    <row r="848" spans="3:5" x14ac:dyDescent="0.25">
      <c r="C848" s="48"/>
      <c r="D848" s="48"/>
      <c r="E848" s="48"/>
    </row>
    <row r="849" spans="3:5" x14ac:dyDescent="0.25">
      <c r="C849" s="48"/>
      <c r="D849" s="48"/>
      <c r="E849" s="48"/>
    </row>
    <row r="850" spans="3:5" x14ac:dyDescent="0.25">
      <c r="C850" s="48"/>
      <c r="D850" s="48"/>
      <c r="E850" s="48"/>
    </row>
    <row r="851" spans="3:5" x14ac:dyDescent="0.25">
      <c r="C851" s="48"/>
      <c r="D851" s="48"/>
      <c r="E851" s="48"/>
    </row>
    <row r="852" spans="3:5" x14ac:dyDescent="0.25">
      <c r="C852" s="48"/>
      <c r="D852" s="48"/>
      <c r="E852" s="48"/>
    </row>
    <row r="853" spans="3:5" x14ac:dyDescent="0.25">
      <c r="C853" s="48"/>
      <c r="D853" s="48"/>
      <c r="E853" s="48"/>
    </row>
    <row r="854" spans="3:5" x14ac:dyDescent="0.25">
      <c r="C854" s="48"/>
      <c r="D854" s="48"/>
      <c r="E854" s="48"/>
    </row>
    <row r="855" spans="3:5" x14ac:dyDescent="0.25">
      <c r="C855" s="48"/>
      <c r="D855" s="48"/>
      <c r="E855" s="48"/>
    </row>
    <row r="856" spans="3:5" x14ac:dyDescent="0.25">
      <c r="C856" s="48"/>
      <c r="D856" s="48"/>
      <c r="E856" s="48"/>
    </row>
    <row r="857" spans="3:5" x14ac:dyDescent="0.25">
      <c r="C857" s="48"/>
      <c r="D857" s="48"/>
      <c r="E857" s="48"/>
    </row>
    <row r="858" spans="3:5" x14ac:dyDescent="0.25">
      <c r="C858" s="48"/>
      <c r="D858" s="48"/>
      <c r="E858" s="48"/>
    </row>
    <row r="859" spans="3:5" x14ac:dyDescent="0.25">
      <c r="C859" s="48"/>
      <c r="D859" s="48"/>
      <c r="E859" s="48"/>
    </row>
    <row r="860" spans="3:5" x14ac:dyDescent="0.25">
      <c r="C860" s="48"/>
      <c r="D860" s="48"/>
      <c r="E860" s="48"/>
    </row>
    <row r="861" spans="3:5" x14ac:dyDescent="0.25">
      <c r="C861" s="48"/>
      <c r="D861" s="48"/>
      <c r="E861" s="48"/>
    </row>
    <row r="862" spans="3:5" x14ac:dyDescent="0.25">
      <c r="C862" s="48"/>
      <c r="D862" s="48"/>
      <c r="E862" s="48"/>
    </row>
    <row r="863" spans="3:5" x14ac:dyDescent="0.25">
      <c r="C863" s="48"/>
      <c r="D863" s="48"/>
      <c r="E863" s="48"/>
    </row>
    <row r="864" spans="3:5" x14ac:dyDescent="0.25">
      <c r="C864" s="48"/>
      <c r="D864" s="48"/>
      <c r="E864" s="48"/>
    </row>
    <row r="865" spans="3:5" x14ac:dyDescent="0.25">
      <c r="C865" s="48"/>
      <c r="D865" s="48"/>
      <c r="E865" s="48"/>
    </row>
    <row r="866" spans="3:5" x14ac:dyDescent="0.25">
      <c r="C866" s="48"/>
      <c r="D866" s="48"/>
      <c r="E866" s="48"/>
    </row>
    <row r="867" spans="3:5" x14ac:dyDescent="0.25">
      <c r="C867" s="48"/>
      <c r="D867" s="48"/>
      <c r="E867" s="48"/>
    </row>
    <row r="868" spans="3:5" x14ac:dyDescent="0.25">
      <c r="C868" s="48"/>
      <c r="D868" s="48"/>
      <c r="E868" s="48"/>
    </row>
    <row r="869" spans="3:5" x14ac:dyDescent="0.25">
      <c r="C869" s="48"/>
      <c r="D869" s="48"/>
      <c r="E869" s="48"/>
    </row>
    <row r="870" spans="3:5" x14ac:dyDescent="0.25">
      <c r="C870" s="48"/>
      <c r="D870" s="48"/>
      <c r="E870" s="48"/>
    </row>
    <row r="871" spans="3:5" x14ac:dyDescent="0.25">
      <c r="C871" s="48"/>
      <c r="D871" s="48"/>
      <c r="E871" s="48"/>
    </row>
    <row r="872" spans="3:5" x14ac:dyDescent="0.25">
      <c r="C872" s="48"/>
      <c r="D872" s="48"/>
      <c r="E872" s="48"/>
    </row>
    <row r="873" spans="3:5" x14ac:dyDescent="0.25">
      <c r="C873" s="48"/>
      <c r="D873" s="48"/>
      <c r="E873" s="48"/>
    </row>
    <row r="874" spans="3:5" x14ac:dyDescent="0.25">
      <c r="C874" s="48"/>
      <c r="D874" s="48"/>
      <c r="E874" s="48"/>
    </row>
    <row r="875" spans="3:5" x14ac:dyDescent="0.25">
      <c r="C875" s="48"/>
      <c r="D875" s="48"/>
      <c r="E875" s="48"/>
    </row>
    <row r="876" spans="3:5" x14ac:dyDescent="0.25">
      <c r="C876" s="48"/>
      <c r="D876" s="48"/>
      <c r="E876" s="48"/>
    </row>
    <row r="877" spans="3:5" x14ac:dyDescent="0.25">
      <c r="C877" s="48"/>
      <c r="D877" s="48"/>
      <c r="E877" s="48"/>
    </row>
    <row r="878" spans="3:5" x14ac:dyDescent="0.25">
      <c r="C878" s="48"/>
      <c r="D878" s="48"/>
      <c r="E878" s="48"/>
    </row>
    <row r="879" spans="3:5" x14ac:dyDescent="0.25">
      <c r="C879" s="48"/>
      <c r="D879" s="48"/>
      <c r="E879" s="48"/>
    </row>
    <row r="880" spans="3:5" x14ac:dyDescent="0.25">
      <c r="C880" s="48"/>
      <c r="D880" s="48"/>
      <c r="E880" s="48"/>
    </row>
    <row r="881" spans="3:5" x14ac:dyDescent="0.25">
      <c r="C881" s="48"/>
      <c r="D881" s="48"/>
      <c r="E881" s="48"/>
    </row>
    <row r="882" spans="3:5" x14ac:dyDescent="0.25">
      <c r="C882" s="48"/>
      <c r="D882" s="48"/>
      <c r="E882" s="48"/>
    </row>
    <row r="883" spans="3:5" x14ac:dyDescent="0.25">
      <c r="C883" s="48"/>
      <c r="D883" s="48"/>
      <c r="E883" s="48"/>
    </row>
    <row r="884" spans="3:5" x14ac:dyDescent="0.25">
      <c r="C884" s="48"/>
      <c r="D884" s="48"/>
      <c r="E884" s="48"/>
    </row>
    <row r="885" spans="3:5" x14ac:dyDescent="0.25">
      <c r="C885" s="48"/>
      <c r="D885" s="48"/>
      <c r="E885" s="48"/>
    </row>
    <row r="886" spans="3:5" x14ac:dyDescent="0.25">
      <c r="C886" s="48"/>
      <c r="D886" s="48"/>
      <c r="E886" s="48"/>
    </row>
    <row r="887" spans="3:5" x14ac:dyDescent="0.25">
      <c r="C887" s="48"/>
      <c r="D887" s="48"/>
      <c r="E887" s="48"/>
    </row>
    <row r="888" spans="3:5" x14ac:dyDescent="0.25">
      <c r="C888" s="48"/>
      <c r="D888" s="48"/>
      <c r="E888" s="48"/>
    </row>
    <row r="889" spans="3:5" x14ac:dyDescent="0.25">
      <c r="C889" s="48"/>
      <c r="D889" s="48"/>
      <c r="E889" s="48"/>
    </row>
    <row r="890" spans="3:5" x14ac:dyDescent="0.25">
      <c r="C890" s="48"/>
      <c r="D890" s="48"/>
      <c r="E890" s="48"/>
    </row>
    <row r="891" spans="3:5" x14ac:dyDescent="0.25">
      <c r="C891" s="48"/>
      <c r="D891" s="48"/>
      <c r="E891" s="48"/>
    </row>
    <row r="892" spans="3:5" x14ac:dyDescent="0.25">
      <c r="C892" s="48"/>
      <c r="D892" s="48"/>
      <c r="E892" s="48"/>
    </row>
    <row r="893" spans="3:5" x14ac:dyDescent="0.25">
      <c r="C893" s="48"/>
      <c r="D893" s="48"/>
      <c r="E893" s="48"/>
    </row>
    <row r="894" spans="3:5" x14ac:dyDescent="0.25">
      <c r="C894" s="48"/>
      <c r="D894" s="48"/>
      <c r="E894" s="48"/>
    </row>
    <row r="895" spans="3:5" x14ac:dyDescent="0.25">
      <c r="C895" s="48"/>
      <c r="D895" s="48"/>
      <c r="E895" s="48"/>
    </row>
    <row r="896" spans="3:5" x14ac:dyDescent="0.25">
      <c r="C896" s="48"/>
      <c r="D896" s="48"/>
      <c r="E896" s="48"/>
    </row>
    <row r="897" spans="3:5" x14ac:dyDescent="0.25">
      <c r="C897" s="48"/>
      <c r="D897" s="48"/>
      <c r="E897" s="48"/>
    </row>
    <row r="898" spans="3:5" x14ac:dyDescent="0.25">
      <c r="C898" s="48"/>
      <c r="D898" s="48"/>
      <c r="E898" s="48"/>
    </row>
    <row r="899" spans="3:5" x14ac:dyDescent="0.25">
      <c r="C899" s="48"/>
      <c r="D899" s="48"/>
      <c r="E899" s="48"/>
    </row>
    <row r="900" spans="3:5" x14ac:dyDescent="0.25">
      <c r="C900" s="48"/>
      <c r="D900" s="48"/>
      <c r="E900" s="48"/>
    </row>
    <row r="901" spans="3:5" x14ac:dyDescent="0.25">
      <c r="C901" s="48"/>
      <c r="D901" s="48"/>
      <c r="E901" s="48"/>
    </row>
    <row r="902" spans="3:5" x14ac:dyDescent="0.25">
      <c r="C902" s="48"/>
      <c r="D902" s="48"/>
      <c r="E902" s="48"/>
    </row>
    <row r="903" spans="3:5" x14ac:dyDescent="0.25">
      <c r="C903" s="48"/>
      <c r="D903" s="48"/>
      <c r="E903" s="48"/>
    </row>
    <row r="904" spans="3:5" x14ac:dyDescent="0.25">
      <c r="C904" s="48"/>
      <c r="D904" s="48"/>
      <c r="E904" s="48"/>
    </row>
    <row r="905" spans="3:5" x14ac:dyDescent="0.25">
      <c r="C905" s="48"/>
      <c r="D905" s="48"/>
      <c r="E905" s="48"/>
    </row>
    <row r="906" spans="3:5" x14ac:dyDescent="0.25">
      <c r="C906" s="48"/>
      <c r="D906" s="48"/>
      <c r="E906" s="48"/>
    </row>
    <row r="907" spans="3:5" x14ac:dyDescent="0.25">
      <c r="C907" s="48"/>
      <c r="D907" s="48"/>
      <c r="E907" s="48"/>
    </row>
    <row r="908" spans="3:5" x14ac:dyDescent="0.25">
      <c r="C908" s="48"/>
      <c r="D908" s="48"/>
      <c r="E908" s="48"/>
    </row>
    <row r="909" spans="3:5" x14ac:dyDescent="0.25">
      <c r="C909" s="48"/>
      <c r="D909" s="48"/>
      <c r="E909" s="48"/>
    </row>
    <row r="910" spans="3:5" x14ac:dyDescent="0.25">
      <c r="C910" s="48"/>
      <c r="D910" s="48"/>
      <c r="E910" s="48"/>
    </row>
    <row r="911" spans="3:5" x14ac:dyDescent="0.25">
      <c r="C911" s="48"/>
      <c r="D911" s="48"/>
      <c r="E911" s="48"/>
    </row>
    <row r="912" spans="3:5" x14ac:dyDescent="0.25">
      <c r="C912" s="48"/>
      <c r="D912" s="48"/>
      <c r="E912" s="48"/>
    </row>
    <row r="913" spans="3:5" x14ac:dyDescent="0.25">
      <c r="C913" s="48"/>
      <c r="D913" s="48"/>
      <c r="E913" s="48"/>
    </row>
    <row r="914" spans="3:5" x14ac:dyDescent="0.25">
      <c r="C914" s="48"/>
      <c r="D914" s="48"/>
      <c r="E914" s="48"/>
    </row>
    <row r="915" spans="3:5" x14ac:dyDescent="0.25">
      <c r="C915" s="48"/>
      <c r="D915" s="48"/>
      <c r="E915" s="48"/>
    </row>
    <row r="916" spans="3:5" x14ac:dyDescent="0.25">
      <c r="C916" s="48"/>
      <c r="D916" s="48"/>
      <c r="E916" s="48"/>
    </row>
    <row r="917" spans="3:5" x14ac:dyDescent="0.25">
      <c r="C917" s="48"/>
      <c r="D917" s="48"/>
      <c r="E917" s="48"/>
    </row>
    <row r="918" spans="3:5" x14ac:dyDescent="0.25">
      <c r="C918" s="48"/>
      <c r="D918" s="48"/>
      <c r="E918" s="48"/>
    </row>
    <row r="919" spans="3:5" x14ac:dyDescent="0.25">
      <c r="C919" s="48"/>
      <c r="D919" s="48"/>
      <c r="E919" s="48"/>
    </row>
    <row r="920" spans="3:5" x14ac:dyDescent="0.25">
      <c r="C920" s="48"/>
      <c r="D920" s="48"/>
      <c r="E920" s="48"/>
    </row>
    <row r="921" spans="3:5" x14ac:dyDescent="0.25">
      <c r="C921" s="48"/>
      <c r="D921" s="48"/>
      <c r="E921" s="48"/>
    </row>
    <row r="922" spans="3:5" x14ac:dyDescent="0.25">
      <c r="C922" s="48"/>
      <c r="D922" s="48"/>
      <c r="E922" s="48"/>
    </row>
    <row r="923" spans="3:5" x14ac:dyDescent="0.25">
      <c r="C923" s="48"/>
      <c r="D923" s="48"/>
      <c r="E923" s="48"/>
    </row>
    <row r="924" spans="3:5" x14ac:dyDescent="0.25">
      <c r="C924" s="48"/>
      <c r="D924" s="48"/>
      <c r="E924" s="48"/>
    </row>
    <row r="925" spans="3:5" x14ac:dyDescent="0.25">
      <c r="C925" s="48"/>
      <c r="D925" s="48"/>
      <c r="E925" s="48"/>
    </row>
    <row r="926" spans="3:5" x14ac:dyDescent="0.25">
      <c r="C926" s="48"/>
      <c r="D926" s="48"/>
      <c r="E926" s="48"/>
    </row>
    <row r="927" spans="3:5" x14ac:dyDescent="0.25">
      <c r="C927" s="48"/>
      <c r="D927" s="48"/>
      <c r="E927" s="48"/>
    </row>
    <row r="928" spans="3:5" x14ac:dyDescent="0.25">
      <c r="C928" s="48"/>
      <c r="D928" s="48"/>
      <c r="E928" s="48"/>
    </row>
    <row r="929" spans="3:5" x14ac:dyDescent="0.25">
      <c r="C929" s="48"/>
      <c r="D929" s="48"/>
      <c r="E929" s="48"/>
    </row>
    <row r="930" spans="3:5" x14ac:dyDescent="0.25">
      <c r="C930" s="48"/>
      <c r="D930" s="48"/>
      <c r="E930" s="48"/>
    </row>
    <row r="931" spans="3:5" x14ac:dyDescent="0.25">
      <c r="C931" s="48"/>
      <c r="D931" s="48"/>
      <c r="E931" s="48"/>
    </row>
    <row r="932" spans="3:5" x14ac:dyDescent="0.25">
      <c r="C932" s="48"/>
      <c r="D932" s="48"/>
      <c r="E932" s="48"/>
    </row>
    <row r="933" spans="3:5" x14ac:dyDescent="0.25">
      <c r="C933" s="48"/>
      <c r="D933" s="48"/>
      <c r="E933" s="48"/>
    </row>
    <row r="934" spans="3:5" x14ac:dyDescent="0.25">
      <c r="C934" s="48"/>
      <c r="D934" s="48"/>
      <c r="E934" s="48"/>
    </row>
    <row r="935" spans="3:5" x14ac:dyDescent="0.25">
      <c r="C935" s="48"/>
      <c r="D935" s="48"/>
      <c r="E935" s="48"/>
    </row>
    <row r="936" spans="3:5" x14ac:dyDescent="0.25">
      <c r="C936" s="48"/>
      <c r="D936" s="48"/>
      <c r="E936" s="48"/>
    </row>
    <row r="937" spans="3:5" x14ac:dyDescent="0.25">
      <c r="C937" s="48"/>
      <c r="D937" s="48"/>
      <c r="E937" s="48"/>
    </row>
    <row r="938" spans="3:5" x14ac:dyDescent="0.25">
      <c r="C938" s="48"/>
      <c r="D938" s="48"/>
      <c r="E938" s="48"/>
    </row>
    <row r="939" spans="3:5" x14ac:dyDescent="0.25">
      <c r="C939" s="48"/>
      <c r="D939" s="48"/>
      <c r="E939" s="48"/>
    </row>
    <row r="940" spans="3:5" x14ac:dyDescent="0.25">
      <c r="C940" s="48"/>
      <c r="D940" s="48"/>
      <c r="E940" s="48"/>
    </row>
    <row r="941" spans="3:5" x14ac:dyDescent="0.25">
      <c r="C941" s="48"/>
      <c r="D941" s="48"/>
      <c r="E941" s="48"/>
    </row>
    <row r="942" spans="3:5" x14ac:dyDescent="0.25">
      <c r="C942" s="48"/>
      <c r="D942" s="48"/>
      <c r="E942" s="48"/>
    </row>
    <row r="943" spans="3:5" x14ac:dyDescent="0.25">
      <c r="C943" s="48"/>
      <c r="D943" s="48"/>
      <c r="E943" s="48"/>
    </row>
    <row r="944" spans="3:5" x14ac:dyDescent="0.25">
      <c r="C944" s="48"/>
      <c r="D944" s="48"/>
      <c r="E944" s="48"/>
    </row>
    <row r="945" spans="3:5" x14ac:dyDescent="0.25">
      <c r="C945" s="48"/>
      <c r="D945" s="48"/>
      <c r="E945" s="48"/>
    </row>
    <row r="946" spans="3:5" x14ac:dyDescent="0.25">
      <c r="C946" s="48"/>
      <c r="D946" s="48"/>
      <c r="E946" s="48"/>
    </row>
    <row r="947" spans="3:5" x14ac:dyDescent="0.25">
      <c r="C947" s="48"/>
      <c r="D947" s="48"/>
      <c r="E947" s="48"/>
    </row>
    <row r="948" spans="3:5" x14ac:dyDescent="0.25">
      <c r="C948" s="48"/>
      <c r="D948" s="48"/>
      <c r="E948" s="48"/>
    </row>
    <row r="949" spans="3:5" x14ac:dyDescent="0.25">
      <c r="C949" s="48"/>
      <c r="D949" s="48"/>
      <c r="E949" s="48"/>
    </row>
    <row r="950" spans="3:5" x14ac:dyDescent="0.25">
      <c r="C950" s="48"/>
      <c r="D950" s="48"/>
      <c r="E950" s="48"/>
    </row>
    <row r="951" spans="3:5" x14ac:dyDescent="0.25">
      <c r="C951" s="48"/>
      <c r="D951" s="48"/>
      <c r="E951" s="48"/>
    </row>
    <row r="952" spans="3:5" x14ac:dyDescent="0.25">
      <c r="C952" s="48"/>
      <c r="D952" s="48"/>
      <c r="E952" s="48"/>
    </row>
    <row r="953" spans="3:5" x14ac:dyDescent="0.25">
      <c r="C953" s="48"/>
      <c r="D953" s="48"/>
      <c r="E953" s="48"/>
    </row>
  </sheetData>
  <mergeCells count="44">
    <mergeCell ref="A27:F27"/>
    <mergeCell ref="A28:G28"/>
    <mergeCell ref="G21:G22"/>
    <mergeCell ref="C22:D22"/>
    <mergeCell ref="C23:D23"/>
    <mergeCell ref="C24:D24"/>
    <mergeCell ref="C26:D26"/>
    <mergeCell ref="E26:F26"/>
    <mergeCell ref="C19:D19"/>
    <mergeCell ref="E19:F19"/>
    <mergeCell ref="A21:A24"/>
    <mergeCell ref="C21:D21"/>
    <mergeCell ref="E21:E22"/>
    <mergeCell ref="F21:F22"/>
    <mergeCell ref="A10:A19"/>
    <mergeCell ref="C10:D10"/>
    <mergeCell ref="E10:E11"/>
    <mergeCell ref="F10:F11"/>
    <mergeCell ref="C14:D14"/>
    <mergeCell ref="E14:E15"/>
    <mergeCell ref="F14:F15"/>
    <mergeCell ref="G14:G15"/>
    <mergeCell ref="C15:D15"/>
    <mergeCell ref="G10:G11"/>
    <mergeCell ref="C11:D11"/>
    <mergeCell ref="C12:D12"/>
    <mergeCell ref="E12:E13"/>
    <mergeCell ref="F12:F13"/>
    <mergeCell ref="G12:G13"/>
    <mergeCell ref="C13:D13"/>
    <mergeCell ref="A4:A8"/>
    <mergeCell ref="C4:D4"/>
    <mergeCell ref="E4:E5"/>
    <mergeCell ref="F4:F5"/>
    <mergeCell ref="G4:G5"/>
    <mergeCell ref="C5:D5"/>
    <mergeCell ref="B7:B8"/>
    <mergeCell ref="C7:C8"/>
    <mergeCell ref="A1:G1"/>
    <mergeCell ref="B2:C3"/>
    <mergeCell ref="D2:D3"/>
    <mergeCell ref="E2:E3"/>
    <mergeCell ref="F2:F3"/>
    <mergeCell ref="G2:G3"/>
  </mergeCells>
  <pageMargins left="0.7" right="0.7" top="0.75" bottom="0.75" header="0.3" footer="0.3"/>
  <pageSetup scale="59" orientation="portrait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951F5-DC66-4141-B4C4-500B6243FF34}">
  <dimension ref="A1:R4"/>
  <sheetViews>
    <sheetView showGridLines="0" workbookViewId="0"/>
  </sheetViews>
  <sheetFormatPr defaultRowHeight="14.4" x14ac:dyDescent="0.3"/>
  <cols>
    <col min="1" max="1" width="16.33203125" customWidth="1"/>
    <col min="2" max="11" width="6.6640625" customWidth="1"/>
    <col min="12" max="12" width="12" customWidth="1"/>
  </cols>
  <sheetData>
    <row r="1" spans="1:18" x14ac:dyDescent="0.3">
      <c r="A1" s="236" t="s">
        <v>277</v>
      </c>
      <c r="B1" s="236"/>
      <c r="C1" s="236"/>
      <c r="D1" s="236"/>
      <c r="E1" s="236"/>
      <c r="F1" s="348"/>
      <c r="G1" s="236"/>
      <c r="H1" s="236"/>
      <c r="I1" s="236"/>
      <c r="J1" s="236"/>
      <c r="K1" s="348"/>
      <c r="L1" s="236"/>
      <c r="M1" s="6" t="s">
        <v>276</v>
      </c>
      <c r="N1" s="10"/>
      <c r="O1" s="10"/>
      <c r="P1" s="10"/>
      <c r="Q1" s="10"/>
      <c r="R1" s="10"/>
    </row>
    <row r="2" spans="1:18" x14ac:dyDescent="0.3">
      <c r="A2" s="192"/>
      <c r="B2" s="521" t="s">
        <v>138</v>
      </c>
      <c r="C2" s="521"/>
      <c r="D2" s="521"/>
      <c r="E2" s="521"/>
      <c r="F2" s="605"/>
      <c r="G2" s="527" t="s">
        <v>273</v>
      </c>
      <c r="H2" s="527"/>
      <c r="I2" s="527"/>
      <c r="J2" s="527"/>
      <c r="K2" s="527"/>
    </row>
    <row r="3" spans="1:18" x14ac:dyDescent="0.3">
      <c r="A3" s="192"/>
      <c r="B3" s="192">
        <v>2015</v>
      </c>
      <c r="C3" s="165">
        <v>2016</v>
      </c>
      <c r="D3" s="165">
        <v>2017</v>
      </c>
      <c r="E3" s="423">
        <v>2018</v>
      </c>
      <c r="F3" s="317">
        <v>2019</v>
      </c>
      <c r="G3" s="165">
        <v>2015</v>
      </c>
      <c r="H3" s="165">
        <v>2016</v>
      </c>
      <c r="I3" s="165">
        <v>2017</v>
      </c>
      <c r="J3" s="165">
        <v>2018</v>
      </c>
      <c r="K3" s="165">
        <v>2019</v>
      </c>
    </row>
    <row r="4" spans="1:18" x14ac:dyDescent="0.3">
      <c r="A4" s="303" t="s">
        <v>278</v>
      </c>
      <c r="B4" s="315">
        <v>-2.9284558486779089</v>
      </c>
      <c r="C4" s="315">
        <v>-2.6710157177473581</v>
      </c>
      <c r="D4" s="315">
        <v>-2.7612711999079642</v>
      </c>
      <c r="E4" s="315">
        <v>-2.773428768918893</v>
      </c>
      <c r="F4" s="315">
        <v>-2.8583929585130585</v>
      </c>
      <c r="G4" s="316">
        <v>-2.1832336803507939</v>
      </c>
      <c r="H4" s="315">
        <v>-2.4092840787647356</v>
      </c>
      <c r="I4" s="315">
        <v>-2.6025225499036462</v>
      </c>
      <c r="J4" s="315">
        <v>-2.6024634888451827</v>
      </c>
      <c r="K4" s="315">
        <v>-2.5740288072090349</v>
      </c>
    </row>
  </sheetData>
  <mergeCells count="2">
    <mergeCell ref="G2:K2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>
    <pageSetUpPr fitToPage="1"/>
  </sheetPr>
  <dimension ref="A1:Q6"/>
  <sheetViews>
    <sheetView showGridLines="0" workbookViewId="0"/>
  </sheetViews>
  <sheetFormatPr defaultRowHeight="14.4" x14ac:dyDescent="0.3"/>
  <cols>
    <col min="1" max="1" width="60.33203125" customWidth="1"/>
    <col min="2" max="2" width="9.33203125" customWidth="1"/>
    <col min="4" max="4" width="11.109375" customWidth="1"/>
    <col min="9" max="9" width="32" customWidth="1"/>
    <col min="10" max="10" width="8" customWidth="1"/>
    <col min="11" max="11" width="7.88671875" customWidth="1"/>
    <col min="12" max="12" width="7" customWidth="1"/>
    <col min="13" max="13" width="9.109375" customWidth="1"/>
    <col min="14" max="14" width="7.44140625" customWidth="1"/>
    <col min="15" max="15" width="7.5546875" customWidth="1"/>
    <col min="16" max="16" width="8.44140625" customWidth="1"/>
    <col min="17" max="17" width="7.88671875" customWidth="1"/>
    <col min="18" max="18" width="8" customWidth="1"/>
    <col min="22" max="22" width="26.88671875" customWidth="1"/>
  </cols>
  <sheetData>
    <row r="1" spans="1:17" x14ac:dyDescent="0.3">
      <c r="A1" s="20" t="s">
        <v>261</v>
      </c>
      <c r="B1" s="20"/>
      <c r="C1" s="20"/>
      <c r="D1" s="20"/>
      <c r="E1" s="20"/>
      <c r="F1" s="20"/>
      <c r="G1" s="20"/>
      <c r="H1" s="20"/>
      <c r="I1" s="20"/>
      <c r="K1" s="6"/>
      <c r="L1" s="6"/>
    </row>
    <row r="2" spans="1:17" x14ac:dyDescent="0.3">
      <c r="A2" s="28"/>
      <c r="B2" s="16">
        <v>2015</v>
      </c>
      <c r="C2" s="16">
        <v>2016</v>
      </c>
      <c r="D2" s="16">
        <v>2017</v>
      </c>
      <c r="E2" s="16">
        <v>2018</v>
      </c>
      <c r="F2" s="16">
        <v>2019</v>
      </c>
      <c r="G2" s="43"/>
      <c r="H2" s="43"/>
      <c r="J2" s="38"/>
      <c r="K2" s="38"/>
      <c r="L2" s="38"/>
      <c r="M2" s="38"/>
      <c r="N2" s="36"/>
      <c r="O2" s="36"/>
      <c r="P2" s="36"/>
      <c r="Q2" s="36"/>
    </row>
    <row r="3" spans="1:17" x14ac:dyDescent="0.3">
      <c r="A3" s="29" t="s">
        <v>68</v>
      </c>
      <c r="B3" s="76">
        <v>-2.4933669576167432</v>
      </c>
      <c r="C3" s="77">
        <v>-1.9950252182125574</v>
      </c>
      <c r="D3" s="77">
        <v>-1.4966834788083716</v>
      </c>
      <c r="E3" s="77">
        <v>-0.9983417394041858</v>
      </c>
      <c r="F3" s="76">
        <v>-0.5</v>
      </c>
      <c r="G3" s="44"/>
      <c r="H3" s="41"/>
      <c r="K3" s="9"/>
      <c r="L3" s="9"/>
      <c r="M3" s="2"/>
      <c r="N3" s="2"/>
      <c r="O3" s="2"/>
      <c r="P3" s="2"/>
      <c r="Q3" s="2"/>
    </row>
    <row r="4" spans="1:17" x14ac:dyDescent="0.3">
      <c r="A4" s="69" t="s">
        <v>69</v>
      </c>
      <c r="B4" s="27" t="s">
        <v>70</v>
      </c>
      <c r="C4" s="70">
        <v>0.4983417394041858</v>
      </c>
      <c r="D4" s="70">
        <v>0.4983417394041858</v>
      </c>
      <c r="E4" s="70">
        <v>0.4983417394041858</v>
      </c>
      <c r="F4" s="70">
        <v>0.4983417394041858</v>
      </c>
      <c r="G4" s="41"/>
      <c r="H4" s="75"/>
      <c r="K4" s="9"/>
      <c r="L4" s="9"/>
      <c r="M4" s="2"/>
      <c r="N4" s="2"/>
      <c r="O4" s="2"/>
      <c r="P4" s="2"/>
      <c r="Q4" s="2"/>
    </row>
    <row r="5" spans="1:17" ht="21.75" customHeight="1" x14ac:dyDescent="0.3">
      <c r="A5" s="571" t="s">
        <v>71</v>
      </c>
      <c r="B5" s="571"/>
      <c r="C5" s="571"/>
      <c r="D5" s="571"/>
      <c r="E5" s="571"/>
      <c r="F5" s="68" t="s">
        <v>67</v>
      </c>
      <c r="G5" s="47"/>
      <c r="H5" s="42"/>
      <c r="I5" s="40"/>
      <c r="K5" s="9"/>
      <c r="L5" s="9"/>
      <c r="M5" s="2"/>
      <c r="N5" s="2"/>
      <c r="O5" s="2"/>
      <c r="P5" s="2"/>
      <c r="Q5" s="2"/>
    </row>
    <row r="6" spans="1:17" x14ac:dyDescent="0.3">
      <c r="K6" s="11"/>
      <c r="L6" s="11"/>
      <c r="M6" s="12"/>
      <c r="N6" s="12"/>
      <c r="O6" s="12"/>
      <c r="P6" s="12"/>
      <c r="Q6" s="12"/>
    </row>
  </sheetData>
  <mergeCells count="1">
    <mergeCell ref="A5:E5"/>
  </mergeCells>
  <pageMargins left="0.7" right="0.7" top="0.75" bottom="0.75" header="0.3" footer="0.3"/>
  <pageSetup paperSize="9" scale="3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4"/>
  <dimension ref="A1:G11"/>
  <sheetViews>
    <sheetView showGridLines="0" workbookViewId="0"/>
  </sheetViews>
  <sheetFormatPr defaultRowHeight="14.4" x14ac:dyDescent="0.3"/>
  <cols>
    <col min="1" max="1" width="68" customWidth="1"/>
    <col min="7" max="7" width="13.33203125" customWidth="1"/>
  </cols>
  <sheetData>
    <row r="1" spans="1:7" x14ac:dyDescent="0.3">
      <c r="A1" s="6" t="s">
        <v>72</v>
      </c>
      <c r="C1" s="38"/>
      <c r="D1" s="38"/>
      <c r="E1" s="38"/>
      <c r="F1" s="38"/>
    </row>
    <row r="2" spans="1:7" ht="24" x14ac:dyDescent="0.3">
      <c r="A2" s="1"/>
      <c r="B2" s="7">
        <v>2015</v>
      </c>
      <c r="C2" s="7">
        <v>2016</v>
      </c>
      <c r="D2" s="8">
        <v>2017</v>
      </c>
      <c r="E2" s="8">
        <v>2018</v>
      </c>
      <c r="F2" s="8">
        <v>2019</v>
      </c>
      <c r="G2" s="377" t="s">
        <v>313</v>
      </c>
    </row>
    <row r="3" spans="1:7" x14ac:dyDescent="0.3">
      <c r="A3" s="9" t="s">
        <v>73</v>
      </c>
      <c r="B3" s="79">
        <v>-2.6770267627457764</v>
      </c>
      <c r="C3" s="79">
        <v>-2.5811983738734017</v>
      </c>
      <c r="D3" s="79">
        <v>-0.93597469366702868</v>
      </c>
      <c r="E3" s="79">
        <v>-0.99033020317187204</v>
      </c>
      <c r="F3" s="79">
        <v>-1.3517256661680794</v>
      </c>
      <c r="G3" s="26"/>
    </row>
    <row r="4" spans="1:7" x14ac:dyDescent="0.3">
      <c r="A4" s="9" t="s">
        <v>74</v>
      </c>
      <c r="B4" s="79">
        <v>-0.1916324498792018</v>
      </c>
      <c r="C4" s="79">
        <v>-0.11046770829321662</v>
      </c>
      <c r="D4" s="79">
        <v>0.50105613906726043</v>
      </c>
      <c r="E4" s="79">
        <v>1.0160277713807295</v>
      </c>
      <c r="F4" s="79">
        <v>0.98780084630238196</v>
      </c>
      <c r="G4" s="26"/>
    </row>
    <row r="5" spans="1:7" x14ac:dyDescent="0.3">
      <c r="A5" s="9" t="s">
        <v>75</v>
      </c>
      <c r="B5" s="79">
        <v>7.9726447501685237E-3</v>
      </c>
      <c r="C5" s="79">
        <v>-0.13805790145771515</v>
      </c>
      <c r="D5" s="79">
        <v>1.4776371607505778E-2</v>
      </c>
      <c r="E5" s="79">
        <v>2.0910351877817566E-2</v>
      </c>
      <c r="F5" s="79">
        <v>-2.8312786847521768E-2</v>
      </c>
      <c r="G5" s="26"/>
    </row>
    <row r="6" spans="1:7" x14ac:dyDescent="0.3">
      <c r="A6" s="11" t="s">
        <v>76</v>
      </c>
      <c r="B6" s="37">
        <v>-2.4933669576167432</v>
      </c>
      <c r="C6" s="37">
        <v>-2.3326727641224703</v>
      </c>
      <c r="D6" s="37">
        <v>-1.4518072043417949</v>
      </c>
      <c r="E6" s="37">
        <v>-2.0272683264304194</v>
      </c>
      <c r="F6" s="37">
        <v>-2.3112137256229395</v>
      </c>
      <c r="G6" s="78"/>
    </row>
    <row r="7" spans="1:7" x14ac:dyDescent="0.3">
      <c r="A7" s="11" t="s">
        <v>77</v>
      </c>
      <c r="B7" s="37"/>
      <c r="C7" s="37">
        <v>0.16069419349427294</v>
      </c>
      <c r="D7" s="37">
        <v>0.88086555978067538</v>
      </c>
      <c r="E7" s="37">
        <v>-0.57546112208862454</v>
      </c>
      <c r="F7" s="37">
        <v>-0.28394539919252004</v>
      </c>
      <c r="G7" s="201">
        <v>0.18215323199380373</v>
      </c>
    </row>
    <row r="8" spans="1:7" x14ac:dyDescent="0.3">
      <c r="A8" s="11" t="s">
        <v>78</v>
      </c>
      <c r="B8" s="37"/>
      <c r="C8" s="37">
        <v>0.4983417394041858</v>
      </c>
      <c r="D8" s="37">
        <v>0.4983417394041858</v>
      </c>
      <c r="E8" s="37">
        <v>0.4983417394041858</v>
      </c>
      <c r="F8" s="37">
        <v>0.4983417394041858</v>
      </c>
      <c r="G8" s="201">
        <v>1.9933669576167432</v>
      </c>
    </row>
    <row r="9" spans="1:7" x14ac:dyDescent="0.3">
      <c r="A9" s="13" t="s">
        <v>79</v>
      </c>
      <c r="B9" s="24"/>
      <c r="C9" s="24">
        <v>-0.33764754590991286</v>
      </c>
      <c r="D9" s="24">
        <v>0.38252382037648958</v>
      </c>
      <c r="E9" s="24">
        <v>-1.0738028614928103</v>
      </c>
      <c r="F9" s="24">
        <v>-0.78228713859670584</v>
      </c>
      <c r="G9" s="31">
        <v>-1.8112137256229395</v>
      </c>
    </row>
    <row r="10" spans="1:7" x14ac:dyDescent="0.3">
      <c r="A10" s="80" t="s">
        <v>80</v>
      </c>
      <c r="B10" s="81">
        <v>0.51126221606488953</v>
      </c>
      <c r="C10" s="81">
        <v>0.24030930378804385</v>
      </c>
      <c r="D10" s="81">
        <v>0.99011759579381076</v>
      </c>
      <c r="E10" s="81">
        <v>2.3955082948069912</v>
      </c>
      <c r="F10" s="81">
        <v>2.8224372471707819</v>
      </c>
      <c r="G10" s="82"/>
    </row>
    <row r="11" spans="1:7" x14ac:dyDescent="0.3">
      <c r="E11" s="5"/>
      <c r="F11" s="5"/>
      <c r="G11" s="5" t="s">
        <v>81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5"/>
  <dimension ref="A1:G24"/>
  <sheetViews>
    <sheetView showGridLines="0" workbookViewId="0"/>
  </sheetViews>
  <sheetFormatPr defaultRowHeight="14.4" x14ac:dyDescent="0.3"/>
  <cols>
    <col min="1" max="1" width="80" customWidth="1"/>
    <col min="7" max="7" width="27.6640625" customWidth="1"/>
  </cols>
  <sheetData>
    <row r="1" spans="1:7" x14ac:dyDescent="0.3">
      <c r="A1" s="20" t="s">
        <v>82</v>
      </c>
      <c r="B1" s="83"/>
      <c r="C1" s="83"/>
      <c r="D1" s="83"/>
      <c r="E1" s="83"/>
      <c r="F1" s="83"/>
    </row>
    <row r="2" spans="1:7" x14ac:dyDescent="0.3">
      <c r="A2" s="84"/>
      <c r="B2" s="85">
        <v>2015</v>
      </c>
      <c r="C2" s="85">
        <v>2016</v>
      </c>
      <c r="D2" s="85">
        <v>2017</v>
      </c>
      <c r="E2" s="85">
        <v>2018</v>
      </c>
      <c r="F2" s="85">
        <v>2019</v>
      </c>
      <c r="G2" s="86" t="s">
        <v>83</v>
      </c>
    </row>
    <row r="3" spans="1:7" x14ac:dyDescent="0.3">
      <c r="A3" s="87" t="s">
        <v>84</v>
      </c>
      <c r="B3" s="88">
        <v>36508.199999999997</v>
      </c>
      <c r="C3" s="88">
        <v>34574.9</v>
      </c>
      <c r="D3" s="88">
        <v>34976</v>
      </c>
      <c r="E3" s="88">
        <v>37343.1</v>
      </c>
      <c r="F3" s="88">
        <v>40121.4</v>
      </c>
      <c r="G3" s="89" t="s">
        <v>85</v>
      </c>
    </row>
    <row r="4" spans="1:7" x14ac:dyDescent="0.3">
      <c r="A4" s="19" t="s">
        <v>86</v>
      </c>
      <c r="B4" s="90">
        <v>1415.2</v>
      </c>
      <c r="C4" s="90">
        <v>1373</v>
      </c>
      <c r="D4" s="90">
        <v>1216.5</v>
      </c>
      <c r="E4" s="90">
        <v>1207.2</v>
      </c>
      <c r="F4" s="90">
        <v>1163.9000000000001</v>
      </c>
      <c r="G4" s="89" t="s">
        <v>87</v>
      </c>
    </row>
    <row r="5" spans="1:7" x14ac:dyDescent="0.3">
      <c r="A5" s="19" t="s">
        <v>88</v>
      </c>
      <c r="B5" s="90">
        <v>2793.7973567200002</v>
      </c>
      <c r="C5" s="90">
        <v>797.44200000000001</v>
      </c>
      <c r="D5" s="90">
        <v>631.81297972000004</v>
      </c>
      <c r="E5" s="90">
        <v>955.95969309999998</v>
      </c>
      <c r="F5" s="90">
        <v>890.70500000000004</v>
      </c>
      <c r="G5" s="91" t="s">
        <v>89</v>
      </c>
    </row>
    <row r="6" spans="1:7" x14ac:dyDescent="0.3">
      <c r="A6" s="92" t="s">
        <v>90</v>
      </c>
      <c r="B6" s="90">
        <v>2352.0020075500001</v>
      </c>
      <c r="C6" s="90">
        <v>509.61545803999996</v>
      </c>
      <c r="D6" s="90">
        <v>440.38303437859997</v>
      </c>
      <c r="E6" s="90">
        <v>747.64067088779996</v>
      </c>
      <c r="F6" s="90">
        <v>587.12900000000002</v>
      </c>
      <c r="G6" s="91" t="s">
        <v>89</v>
      </c>
    </row>
    <row r="7" spans="1:7" x14ac:dyDescent="0.3">
      <c r="A7" s="19" t="s">
        <v>91</v>
      </c>
      <c r="B7" s="90">
        <v>2744.6979924499997</v>
      </c>
      <c r="C7" s="90">
        <v>2249.08454196</v>
      </c>
      <c r="D7" s="90">
        <v>2412.7169656214</v>
      </c>
      <c r="E7" s="90">
        <v>2607.9593291122001</v>
      </c>
      <c r="F7" s="90">
        <v>2789.971</v>
      </c>
      <c r="G7" s="91" t="s">
        <v>89</v>
      </c>
    </row>
    <row r="8" spans="1:7" x14ac:dyDescent="0.3">
      <c r="A8" s="93" t="s">
        <v>92</v>
      </c>
      <c r="B8" s="90">
        <v>1978.3886469424997</v>
      </c>
      <c r="C8" s="90">
        <v>2167.039366645</v>
      </c>
      <c r="D8" s="90">
        <v>2387.7436030578501</v>
      </c>
      <c r="E8" s="90">
        <v>2503.6147072859003</v>
      </c>
      <c r="F8" s="90">
        <v>2514.9329591733999</v>
      </c>
      <c r="G8" s="91" t="s">
        <v>89</v>
      </c>
    </row>
    <row r="9" spans="1:7" x14ac:dyDescent="0.3">
      <c r="A9" s="93" t="s">
        <v>93</v>
      </c>
      <c r="B9" s="90">
        <v>-59.184492866762376</v>
      </c>
      <c r="C9" s="90">
        <v>-7.5348401588156317</v>
      </c>
      <c r="D9" s="90">
        <v>-27.313164742213782</v>
      </c>
      <c r="E9" s="90">
        <v>56.614116996982069</v>
      </c>
      <c r="F9" s="90">
        <v>125.64853242078513</v>
      </c>
      <c r="G9" s="91" t="s">
        <v>89</v>
      </c>
    </row>
    <row r="10" spans="1:7" x14ac:dyDescent="0.3">
      <c r="A10" s="93" t="s">
        <v>94</v>
      </c>
      <c r="B10" s="90">
        <v>5.7880000000000003</v>
      </c>
      <c r="C10" s="90">
        <v>51.894999999999996</v>
      </c>
      <c r="D10" s="90">
        <v>5.7880000000000003</v>
      </c>
      <c r="E10" s="90">
        <v>5.7880000000000003</v>
      </c>
      <c r="F10" s="90">
        <v>5.7880000000000003</v>
      </c>
      <c r="G10" s="91" t="s">
        <v>89</v>
      </c>
    </row>
    <row r="11" spans="1:7" x14ac:dyDescent="0.3">
      <c r="A11" s="95" t="s">
        <v>95</v>
      </c>
      <c r="B11" s="96">
        <v>31586.289790639261</v>
      </c>
      <c r="C11" s="96">
        <v>32278.052664843817</v>
      </c>
      <c r="D11" s="96">
        <v>33124.238822458661</v>
      </c>
      <c r="E11" s="96">
        <v>35013.19356807672</v>
      </c>
      <c r="F11" s="96">
        <v>37660.320426752616</v>
      </c>
      <c r="G11" s="89"/>
    </row>
    <row r="12" spans="1:7" x14ac:dyDescent="0.3">
      <c r="A12" s="93" t="s">
        <v>96</v>
      </c>
      <c r="B12" s="90"/>
      <c r="C12" s="90">
        <v>691.76287420455628</v>
      </c>
      <c r="D12" s="90">
        <v>846.18615761484398</v>
      </c>
      <c r="E12" s="90">
        <v>1888.954745618059</v>
      </c>
      <c r="F12" s="90">
        <v>2647.1268586758961</v>
      </c>
      <c r="G12" s="97"/>
    </row>
    <row r="13" spans="1:7" x14ac:dyDescent="0.3">
      <c r="A13" s="98" t="s">
        <v>97</v>
      </c>
      <c r="B13" s="99"/>
      <c r="C13" s="99">
        <v>-121.437</v>
      </c>
      <c r="D13" s="99">
        <v>155.24700000000001</v>
      </c>
      <c r="E13" s="99">
        <v>-198.11500000000001</v>
      </c>
      <c r="F13" s="99">
        <v>-41.106000000000002</v>
      </c>
      <c r="G13" s="89" t="s">
        <v>314</v>
      </c>
    </row>
    <row r="14" spans="1:7" x14ac:dyDescent="0.3">
      <c r="A14" s="93" t="s">
        <v>98</v>
      </c>
      <c r="B14" s="100"/>
      <c r="C14" s="101">
        <v>2.5745343299090218</v>
      </c>
      <c r="D14" s="101">
        <v>2.1405850123275618</v>
      </c>
      <c r="E14" s="101">
        <v>6.3007326954876275</v>
      </c>
      <c r="F14" s="101">
        <v>7.6777711049097004</v>
      </c>
      <c r="G14" s="89"/>
    </row>
    <row r="15" spans="1:7" x14ac:dyDescent="0.3">
      <c r="A15" s="93" t="s">
        <v>99</v>
      </c>
      <c r="B15" s="102"/>
      <c r="C15" s="103">
        <v>-0.51222062924702527</v>
      </c>
      <c r="D15" s="103">
        <v>1.2142271912561711</v>
      </c>
      <c r="E15" s="103">
        <v>2.0378818101551133</v>
      </c>
      <c r="F15" s="103">
        <v>2.496018064008652</v>
      </c>
      <c r="G15" s="89" t="s">
        <v>100</v>
      </c>
    </row>
    <row r="16" spans="1:7" x14ac:dyDescent="0.3">
      <c r="A16" s="104" t="s">
        <v>101</v>
      </c>
      <c r="B16" s="105"/>
      <c r="C16" s="106">
        <v>3.1026473589815362</v>
      </c>
      <c r="D16" s="106">
        <v>0.91524467140469135</v>
      </c>
      <c r="E16" s="106">
        <v>4.1777140114136246</v>
      </c>
      <c r="F16" s="106">
        <v>5.0555652197776579</v>
      </c>
      <c r="G16" s="89"/>
    </row>
    <row r="17" spans="1:7" x14ac:dyDescent="0.3">
      <c r="A17" s="19" t="s">
        <v>102</v>
      </c>
      <c r="B17" s="94"/>
      <c r="C17" s="101">
        <v>2.4087635758431869</v>
      </c>
      <c r="D17" s="101">
        <v>2.2781989872692421</v>
      </c>
      <c r="E17" s="101">
        <v>2.3444009338680294</v>
      </c>
      <c r="F17" s="101">
        <v>1.8921920727325459</v>
      </c>
      <c r="G17" s="89" t="s">
        <v>89</v>
      </c>
    </row>
    <row r="18" spans="1:7" x14ac:dyDescent="0.3">
      <c r="A18" s="19" t="s">
        <v>103</v>
      </c>
      <c r="B18" s="94"/>
      <c r="C18" s="101">
        <v>1.2787619489038096</v>
      </c>
      <c r="D18" s="101">
        <v>1.3050949517021102</v>
      </c>
      <c r="E18" s="101">
        <v>1.3465766502685352</v>
      </c>
      <c r="F18" s="101">
        <v>1.3359805910469893</v>
      </c>
      <c r="G18" s="378" t="s">
        <v>315</v>
      </c>
    </row>
    <row r="19" spans="1:7" x14ac:dyDescent="0.3">
      <c r="A19" s="104" t="s">
        <v>104</v>
      </c>
      <c r="B19" s="105"/>
      <c r="C19" s="106">
        <v>1.1300016269393773</v>
      </c>
      <c r="D19" s="106">
        <v>0.97310403556713188</v>
      </c>
      <c r="E19" s="106">
        <v>0.99782428359949416</v>
      </c>
      <c r="F19" s="106">
        <v>0.55621148168555656</v>
      </c>
      <c r="G19" s="107"/>
    </row>
    <row r="20" spans="1:7" x14ac:dyDescent="0.3">
      <c r="A20" s="108" t="s">
        <v>105</v>
      </c>
      <c r="B20" s="109"/>
      <c r="C20" s="110">
        <v>-0.76875270348545499</v>
      </c>
      <c r="D20" s="110">
        <v>2.2093209494010949E-2</v>
      </c>
      <c r="E20" s="110">
        <v>-1.1768151317315509</v>
      </c>
      <c r="F20" s="111">
        <v>-1.67832959779629</v>
      </c>
      <c r="G20" s="32"/>
    </row>
    <row r="21" spans="1:7" x14ac:dyDescent="0.3">
      <c r="A21" s="240" t="s">
        <v>106</v>
      </c>
      <c r="B21" s="258"/>
      <c r="C21" s="258"/>
      <c r="D21" s="259"/>
      <c r="E21" s="259"/>
      <c r="F21" s="260">
        <v>-3.6018042235192849</v>
      </c>
      <c r="G21" s="258"/>
    </row>
    <row r="22" spans="1:7" x14ac:dyDescent="0.3">
      <c r="A22" s="255" t="s">
        <v>107</v>
      </c>
      <c r="B22" s="256">
        <v>5096.7</v>
      </c>
      <c r="C22" s="256">
        <v>2758.7</v>
      </c>
      <c r="D22" s="256">
        <v>2853.1</v>
      </c>
      <c r="E22" s="256">
        <v>3355.6</v>
      </c>
      <c r="F22" s="256">
        <v>3377.1</v>
      </c>
      <c r="G22" s="257"/>
    </row>
    <row r="23" spans="1:7" x14ac:dyDescent="0.3">
      <c r="A23" s="261" t="s">
        <v>108</v>
      </c>
      <c r="B23" s="262"/>
      <c r="C23" s="262">
        <v>0.4983417394041858</v>
      </c>
      <c r="D23" s="262">
        <v>0.4983417394041858</v>
      </c>
      <c r="E23" s="262">
        <v>0.4983417394041858</v>
      </c>
      <c r="F23" s="262">
        <v>0.4983417394041858</v>
      </c>
      <c r="G23" s="258"/>
    </row>
    <row r="24" spans="1:7" ht="30.6" x14ac:dyDescent="0.3">
      <c r="A24" s="113" t="s">
        <v>109</v>
      </c>
      <c r="G24" s="112" t="s">
        <v>110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6">
    <pageSetUpPr fitToPage="1"/>
  </sheetPr>
  <dimension ref="A1:J34"/>
  <sheetViews>
    <sheetView showGridLines="0" workbookViewId="0">
      <selection sqref="A1:F1"/>
    </sheetView>
  </sheetViews>
  <sheetFormatPr defaultRowHeight="14.4" x14ac:dyDescent="0.3"/>
  <cols>
    <col min="1" max="1" width="70" customWidth="1"/>
    <col min="6" max="6" width="13" customWidth="1"/>
  </cols>
  <sheetData>
    <row r="1" spans="1:10" x14ac:dyDescent="0.3">
      <c r="A1" s="520" t="s">
        <v>111</v>
      </c>
      <c r="B1" s="520"/>
      <c r="C1" s="520"/>
      <c r="D1" s="520"/>
      <c r="E1" s="520"/>
      <c r="F1" s="520"/>
    </row>
    <row r="2" spans="1:10" ht="20.399999999999999" x14ac:dyDescent="0.3">
      <c r="A2" s="117"/>
      <c r="B2" s="118">
        <v>2016</v>
      </c>
      <c r="C2" s="118">
        <v>2017</v>
      </c>
      <c r="D2" s="118">
        <v>2018</v>
      </c>
      <c r="E2" s="118">
        <v>2019</v>
      </c>
      <c r="F2" s="132" t="s">
        <v>316</v>
      </c>
    </row>
    <row r="3" spans="1:10" x14ac:dyDescent="0.3">
      <c r="A3" s="29" t="s">
        <v>112</v>
      </c>
      <c r="B3" s="77">
        <v>0.16069419349427294</v>
      </c>
      <c r="C3" s="243">
        <v>0.88086555978067538</v>
      </c>
      <c r="D3" s="243">
        <v>-0.57546112208862454</v>
      </c>
      <c r="E3" s="119">
        <v>-0.28394539919252004</v>
      </c>
      <c r="F3" s="77">
        <f t="shared" ref="F3:F10" si="0">SUM(B3:E3)</f>
        <v>0.18215323199380373</v>
      </c>
      <c r="H3" s="38"/>
    </row>
    <row r="4" spans="1:10" x14ac:dyDescent="0.3">
      <c r="A4" s="29" t="s">
        <v>113</v>
      </c>
      <c r="B4" s="77">
        <v>0.4983417394041858</v>
      </c>
      <c r="C4" s="243">
        <v>0.4983417394041858</v>
      </c>
      <c r="D4" s="243">
        <v>0.4983417394041858</v>
      </c>
      <c r="E4" s="119">
        <v>0.4983417394041858</v>
      </c>
      <c r="F4" s="77">
        <f t="shared" si="0"/>
        <v>1.9933669576167432</v>
      </c>
      <c r="H4" s="38"/>
    </row>
    <row r="5" spans="1:10" x14ac:dyDescent="0.3">
      <c r="A5" s="134" t="s">
        <v>114</v>
      </c>
      <c r="B5" s="122">
        <f>B3-B4</f>
        <v>-0.33764754590991286</v>
      </c>
      <c r="C5" s="122">
        <f t="shared" ref="C5:E5" si="1">C3-C4</f>
        <v>0.38252382037648958</v>
      </c>
      <c r="D5" s="122">
        <f t="shared" si="1"/>
        <v>-1.0738028614928103</v>
      </c>
      <c r="E5" s="123">
        <f t="shared" si="1"/>
        <v>-0.78228713859670584</v>
      </c>
      <c r="F5" s="380">
        <f t="shared" si="0"/>
        <v>-1.8112137256229395</v>
      </c>
      <c r="H5" s="38"/>
      <c r="J5" s="38"/>
    </row>
    <row r="6" spans="1:10" x14ac:dyDescent="0.3">
      <c r="A6" s="93" t="s">
        <v>115</v>
      </c>
      <c r="B6" s="263">
        <v>-4.3422001769349294E-2</v>
      </c>
      <c r="C6" s="264">
        <v>-6.3485927962863842E-2</v>
      </c>
      <c r="D6" s="264">
        <v>-7.9094262394486026E-2</v>
      </c>
      <c r="E6" s="265">
        <v>-9.5457584232683468E-2</v>
      </c>
      <c r="F6" s="77">
        <f t="shared" si="0"/>
        <v>-0.28145977635938263</v>
      </c>
      <c r="G6" s="120"/>
      <c r="H6" s="38"/>
    </row>
    <row r="7" spans="1:10" x14ac:dyDescent="0.3">
      <c r="A7" s="93" t="s">
        <v>116</v>
      </c>
      <c r="B7" s="263">
        <v>8.0169228381982593E-2</v>
      </c>
      <c r="C7" s="264">
        <v>0.25488810779942606</v>
      </c>
      <c r="D7" s="264">
        <v>9.0352649010708275E-2</v>
      </c>
      <c r="E7" s="265">
        <v>0.10877427332031853</v>
      </c>
      <c r="F7" s="77">
        <f t="shared" si="0"/>
        <v>0.53418425851243545</v>
      </c>
      <c r="G7" s="120"/>
      <c r="H7" s="38"/>
    </row>
    <row r="8" spans="1:10" x14ac:dyDescent="0.3">
      <c r="A8" s="266" t="s">
        <v>117</v>
      </c>
      <c r="B8" s="263">
        <v>0.11346663017316978</v>
      </c>
      <c r="C8" s="264">
        <v>0.21885660960824729</v>
      </c>
      <c r="D8" s="264">
        <v>0.15606872503227087</v>
      </c>
      <c r="E8" s="265">
        <v>-0.19578552353290518</v>
      </c>
      <c r="F8" s="77">
        <f t="shared" si="0"/>
        <v>0.29260644128078278</v>
      </c>
      <c r="G8" s="120"/>
      <c r="H8" s="38"/>
    </row>
    <row r="9" spans="1:10" x14ac:dyDescent="0.3">
      <c r="A9" s="267" t="s">
        <v>118</v>
      </c>
      <c r="B9" s="268">
        <f>B3-B6-B7-B8</f>
        <v>1.0480336708469859E-2</v>
      </c>
      <c r="C9" s="268">
        <f t="shared" ref="C9:E9" si="2">C3-C6-C7-C8</f>
        <v>0.47060677033586595</v>
      </c>
      <c r="D9" s="379">
        <f t="shared" si="2"/>
        <v>-0.74278823373711766</v>
      </c>
      <c r="E9" s="269">
        <f t="shared" si="2"/>
        <v>-0.10147656474724992</v>
      </c>
      <c r="F9" s="268">
        <f t="shared" si="0"/>
        <v>-0.36317769144003176</v>
      </c>
      <c r="G9" s="120"/>
      <c r="H9" s="38"/>
    </row>
    <row r="10" spans="1:10" x14ac:dyDescent="0.3">
      <c r="A10" s="270" t="s">
        <v>119</v>
      </c>
      <c r="B10" s="271">
        <f>B9-B4</f>
        <v>-0.48786140269571593</v>
      </c>
      <c r="C10" s="271">
        <f t="shared" ref="C10:E10" si="3">C9-C4</f>
        <v>-2.7734969068319848E-2</v>
      </c>
      <c r="D10" s="271">
        <f t="shared" si="3"/>
        <v>-1.2411299731413035</v>
      </c>
      <c r="E10" s="272">
        <f t="shared" si="3"/>
        <v>-0.59981830415143578</v>
      </c>
      <c r="F10" s="273">
        <f t="shared" si="0"/>
        <v>-2.356544649056775</v>
      </c>
    </row>
    <row r="11" spans="1:10" x14ac:dyDescent="0.3">
      <c r="A11" s="133" t="s">
        <v>120</v>
      </c>
      <c r="B11" s="572" t="s">
        <v>81</v>
      </c>
      <c r="C11" s="572"/>
      <c r="D11" s="572"/>
      <c r="E11" s="572"/>
      <c r="F11" s="572"/>
    </row>
    <row r="12" spans="1:10" x14ac:dyDescent="0.3">
      <c r="A12" s="124"/>
      <c r="B12" s="30"/>
      <c r="C12" s="30"/>
      <c r="D12" s="30"/>
      <c r="E12" s="30"/>
    </row>
    <row r="13" spans="1:10" x14ac:dyDescent="0.3">
      <c r="A13" s="93"/>
      <c r="B13" s="128"/>
      <c r="C13" s="128"/>
      <c r="D13" s="128"/>
      <c r="E13" s="128"/>
    </row>
    <row r="14" spans="1:10" x14ac:dyDescent="0.3">
      <c r="A14" s="93"/>
      <c r="B14" s="128"/>
      <c r="C14" s="128"/>
      <c r="D14" s="128"/>
      <c r="E14" s="128"/>
    </row>
    <row r="15" spans="1:10" x14ac:dyDescent="0.3">
      <c r="A15" s="93"/>
      <c r="B15" s="128"/>
      <c r="C15" s="128"/>
      <c r="D15" s="128"/>
      <c r="E15" s="128"/>
    </row>
    <row r="16" spans="1:10" x14ac:dyDescent="0.3">
      <c r="A16" s="93"/>
      <c r="B16" s="128"/>
      <c r="C16" s="128"/>
      <c r="D16" s="128"/>
      <c r="E16" s="128"/>
    </row>
    <row r="17" spans="1:5" x14ac:dyDescent="0.3">
      <c r="B17" s="128"/>
      <c r="C17" s="128"/>
      <c r="D17" s="128"/>
      <c r="E17" s="128"/>
    </row>
    <row r="18" spans="1:5" x14ac:dyDescent="0.3">
      <c r="A18" s="126"/>
      <c r="B18" s="127"/>
      <c r="C18" s="127"/>
      <c r="D18" s="127"/>
      <c r="E18" s="127"/>
    </row>
    <row r="19" spans="1:5" x14ac:dyDescent="0.3">
      <c r="A19" s="93"/>
      <c r="B19" s="128"/>
      <c r="C19" s="128"/>
      <c r="D19" s="128"/>
      <c r="E19" s="128"/>
    </row>
    <row r="20" spans="1:5" x14ac:dyDescent="0.3">
      <c r="A20" s="129"/>
      <c r="B20" s="128"/>
      <c r="C20" s="128"/>
      <c r="D20" s="128"/>
      <c r="E20" s="128"/>
    </row>
    <row r="21" spans="1:5" x14ac:dyDescent="0.3">
      <c r="A21" s="129"/>
      <c r="B21" s="128"/>
      <c r="C21" s="128"/>
      <c r="D21" s="128"/>
      <c r="E21" s="128"/>
    </row>
    <row r="22" spans="1:5" x14ac:dyDescent="0.3">
      <c r="A22" s="129"/>
      <c r="B22" s="128"/>
      <c r="C22" s="128"/>
      <c r="D22" s="128"/>
      <c r="E22" s="128"/>
    </row>
    <row r="23" spans="1:5" x14ac:dyDescent="0.3">
      <c r="A23" s="129"/>
      <c r="B23" s="128"/>
      <c r="C23" s="128"/>
      <c r="D23" s="128"/>
      <c r="E23" s="128"/>
    </row>
    <row r="24" spans="1:5" x14ac:dyDescent="0.3">
      <c r="A24" s="93"/>
      <c r="B24" s="128"/>
      <c r="C24" s="128"/>
      <c r="D24" s="128"/>
      <c r="E24" s="128"/>
    </row>
    <row r="25" spans="1:5" x14ac:dyDescent="0.3">
      <c r="A25" s="93"/>
      <c r="B25" s="128"/>
      <c r="C25" s="128"/>
      <c r="D25" s="128"/>
      <c r="E25" s="128"/>
    </row>
    <row r="26" spans="1:5" x14ac:dyDescent="0.3">
      <c r="A26" s="93"/>
      <c r="B26" s="128"/>
      <c r="C26" s="128"/>
      <c r="D26" s="128"/>
      <c r="E26" s="128"/>
    </row>
    <row r="27" spans="1:5" x14ac:dyDescent="0.3">
      <c r="A27" s="93"/>
      <c r="B27" s="128"/>
      <c r="C27" s="128"/>
      <c r="D27" s="128"/>
      <c r="E27" s="128"/>
    </row>
    <row r="28" spans="1:5" x14ac:dyDescent="0.3">
      <c r="B28" s="128"/>
      <c r="C28" s="128"/>
      <c r="D28" s="128"/>
      <c r="E28" s="128"/>
    </row>
    <row r="29" spans="1:5" x14ac:dyDescent="0.3">
      <c r="B29" s="10"/>
      <c r="C29" s="10"/>
      <c r="D29" s="10"/>
      <c r="E29" s="10"/>
    </row>
    <row r="30" spans="1:5" x14ac:dyDescent="0.3">
      <c r="B30" s="10"/>
      <c r="C30" s="10"/>
      <c r="D30" s="10"/>
      <c r="E30" s="10"/>
    </row>
    <row r="31" spans="1:5" x14ac:dyDescent="0.3">
      <c r="A31" s="93"/>
      <c r="B31" s="128"/>
      <c r="C31" s="128"/>
      <c r="D31" s="128"/>
      <c r="E31" s="128"/>
    </row>
    <row r="32" spans="1:5" x14ac:dyDescent="0.3">
      <c r="A32" s="93"/>
      <c r="B32" s="128"/>
      <c r="C32" s="128"/>
      <c r="D32" s="128"/>
      <c r="E32" s="128"/>
    </row>
    <row r="33" spans="1:7" x14ac:dyDescent="0.3">
      <c r="A33" s="126"/>
      <c r="B33" s="130"/>
      <c r="C33" s="130"/>
      <c r="D33" s="130"/>
      <c r="E33" s="130"/>
      <c r="F33" s="128"/>
    </row>
    <row r="34" spans="1:7" x14ac:dyDescent="0.3">
      <c r="A34" s="126"/>
      <c r="B34" s="131"/>
      <c r="C34" s="131"/>
      <c r="D34" s="131"/>
      <c r="E34" s="131"/>
      <c r="F34" s="131"/>
      <c r="G34" s="131"/>
    </row>
  </sheetData>
  <mergeCells count="2">
    <mergeCell ref="A1:F1"/>
    <mergeCell ref="B11:F11"/>
  </mergeCells>
  <pageMargins left="0.7" right="0.7" top="0.75" bottom="0.75" header="0.3" footer="0.3"/>
  <pageSetup paperSize="9"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árok7"/>
  <dimension ref="A1:G10"/>
  <sheetViews>
    <sheetView showGridLines="0" workbookViewId="0">
      <selection sqref="A1:F1"/>
    </sheetView>
  </sheetViews>
  <sheetFormatPr defaultRowHeight="14.4" x14ac:dyDescent="0.3"/>
  <cols>
    <col min="1" max="1" width="61.5546875" customWidth="1"/>
    <col min="2" max="5" width="9.44140625" customWidth="1"/>
    <col min="6" max="6" width="11.6640625" customWidth="1"/>
  </cols>
  <sheetData>
    <row r="1" spans="1:7" x14ac:dyDescent="0.3">
      <c r="A1" s="520" t="s">
        <v>121</v>
      </c>
      <c r="B1" s="520"/>
      <c r="C1" s="520"/>
      <c r="D1" s="520"/>
      <c r="E1" s="520"/>
      <c r="F1" s="520"/>
    </row>
    <row r="2" spans="1:7" ht="20.399999999999999" x14ac:dyDescent="0.3">
      <c r="A2" s="137"/>
      <c r="B2" s="118">
        <v>2016</v>
      </c>
      <c r="C2" s="118">
        <v>2017</v>
      </c>
      <c r="D2" s="247">
        <v>2018</v>
      </c>
      <c r="E2" s="118">
        <v>2019</v>
      </c>
      <c r="F2" s="245" t="s">
        <v>317</v>
      </c>
    </row>
    <row r="3" spans="1:7" x14ac:dyDescent="0.3">
      <c r="A3" s="136" t="s">
        <v>122</v>
      </c>
      <c r="B3" s="139">
        <v>3.1023202084002</v>
      </c>
      <c r="C3" s="139">
        <v>0.91524299954703903</v>
      </c>
      <c r="D3" s="246">
        <v>4.1777151042647009</v>
      </c>
      <c r="E3" s="248">
        <v>5.0555652536363072</v>
      </c>
      <c r="F3" s="246">
        <v>13.872564347316207</v>
      </c>
    </row>
    <row r="4" spans="1:7" x14ac:dyDescent="0.3">
      <c r="A4" s="93" t="s">
        <v>123</v>
      </c>
      <c r="B4" s="139">
        <v>1.1300056753980885</v>
      </c>
      <c r="C4" s="139">
        <v>0.97310403821184721</v>
      </c>
      <c r="D4" s="246">
        <v>0.99782428359949416</v>
      </c>
      <c r="E4" s="248">
        <v>0.55621148168555656</v>
      </c>
      <c r="F4" s="246">
        <v>3.7066629170798837</v>
      </c>
    </row>
    <row r="5" spans="1:7" x14ac:dyDescent="0.3">
      <c r="A5" s="134" t="s">
        <v>124</v>
      </c>
      <c r="B5" s="140">
        <v>-0.76862606650274645</v>
      </c>
      <c r="C5" s="140">
        <v>2.2093848936262553E-2</v>
      </c>
      <c r="D5" s="140">
        <v>-1.1768155361744068</v>
      </c>
      <c r="E5" s="141">
        <v>-1.6783296104260979</v>
      </c>
      <c r="F5" s="140">
        <f>SUM(B5:E5)</f>
        <v>-3.6016773641669886</v>
      </c>
    </row>
    <row r="6" spans="1:7" x14ac:dyDescent="0.3">
      <c r="A6" s="93" t="s">
        <v>125</v>
      </c>
      <c r="B6" s="274">
        <v>-1.5483982406247881E-2</v>
      </c>
      <c r="C6" s="274">
        <v>3.3253600403159979E-2</v>
      </c>
      <c r="D6" s="276">
        <v>3.5956515324230803E-2</v>
      </c>
      <c r="E6" s="275">
        <v>4.3563828244976767E-2</v>
      </c>
      <c r="F6" s="276">
        <f>SUM(B6:E6)</f>
        <v>9.7289961566119659E-2</v>
      </c>
    </row>
    <row r="7" spans="1:7" x14ac:dyDescent="0.3">
      <c r="A7" s="93" t="s">
        <v>126</v>
      </c>
      <c r="B7" s="274">
        <v>-0.21791977789430164</v>
      </c>
      <c r="C7" s="274">
        <v>-7.4715765471146126E-2</v>
      </c>
      <c r="D7" s="276">
        <v>2.6536182887839276E-2</v>
      </c>
      <c r="E7" s="275">
        <v>-7.7076385829040001E-2</v>
      </c>
      <c r="F7" s="276">
        <f>SUM(B7:E7)</f>
        <v>-0.34317574630664849</v>
      </c>
    </row>
    <row r="8" spans="1:7" x14ac:dyDescent="0.3">
      <c r="A8" s="93" t="s">
        <v>127</v>
      </c>
      <c r="B8" s="274">
        <v>0.17180973766351573</v>
      </c>
      <c r="C8" s="276">
        <v>6.1471724788029147E-2</v>
      </c>
      <c r="D8" s="276">
        <v>-0.10515115806207366</v>
      </c>
      <c r="E8" s="275">
        <v>0.24117351862066699</v>
      </c>
      <c r="F8" s="276">
        <f>SUM(B8:E8)</f>
        <v>0.3693038230101382</v>
      </c>
    </row>
    <row r="9" spans="1:7" ht="24" x14ac:dyDescent="0.3">
      <c r="A9" s="138" t="s">
        <v>128</v>
      </c>
      <c r="B9" s="277">
        <f>B5+B6+B7+B8</f>
        <v>-0.8302200891397804</v>
      </c>
      <c r="C9" s="277">
        <f t="shared" ref="C9:E9" si="0">C5+C6+C7+C8</f>
        <v>4.2103408656305553E-2</v>
      </c>
      <c r="D9" s="277">
        <f t="shared" si="0"/>
        <v>-1.2194739960244105</v>
      </c>
      <c r="E9" s="278">
        <f t="shared" si="0"/>
        <v>-1.470668649389494</v>
      </c>
      <c r="F9" s="277">
        <f>SUM(B9:E9)</f>
        <v>-3.4782593258973793</v>
      </c>
    </row>
    <row r="10" spans="1:7" x14ac:dyDescent="0.3">
      <c r="A10" s="573" t="s">
        <v>120</v>
      </c>
      <c r="B10" s="573"/>
      <c r="C10" s="573"/>
      <c r="D10" s="244"/>
      <c r="E10" s="244"/>
      <c r="F10" s="30" t="s">
        <v>81</v>
      </c>
      <c r="G10" s="48"/>
    </row>
  </sheetData>
  <mergeCells count="2">
    <mergeCell ref="A10:C10"/>
    <mergeCell ref="A1:F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árok8"/>
  <dimension ref="A1:D36"/>
  <sheetViews>
    <sheetView showGridLines="0" workbookViewId="0"/>
  </sheetViews>
  <sheetFormatPr defaultRowHeight="14.4" x14ac:dyDescent="0.3"/>
  <cols>
    <col min="1" max="1" width="63.88671875" customWidth="1"/>
    <col min="2" max="2" width="11.109375" customWidth="1"/>
    <col min="3" max="3" width="11.44140625" customWidth="1"/>
  </cols>
  <sheetData>
    <row r="1" spans="1:4" x14ac:dyDescent="0.3">
      <c r="A1" s="20" t="s">
        <v>129</v>
      </c>
      <c r="B1" s="20"/>
      <c r="C1" s="20"/>
      <c r="D1" s="20"/>
    </row>
    <row r="2" spans="1:4" x14ac:dyDescent="0.3">
      <c r="A2" s="15"/>
      <c r="B2" s="345" t="s">
        <v>130</v>
      </c>
      <c r="C2" s="345" t="s">
        <v>131</v>
      </c>
      <c r="D2" s="345" t="s">
        <v>132</v>
      </c>
    </row>
    <row r="3" spans="1:4" x14ac:dyDescent="0.3">
      <c r="A3" s="381" t="s">
        <v>318</v>
      </c>
      <c r="B3" s="382"/>
      <c r="C3" s="382"/>
      <c r="D3" s="382"/>
    </row>
    <row r="4" spans="1:4" x14ac:dyDescent="0.3">
      <c r="A4" s="17" t="s">
        <v>319</v>
      </c>
      <c r="B4" s="46" t="s">
        <v>133</v>
      </c>
      <c r="C4" s="46" t="s">
        <v>133</v>
      </c>
      <c r="D4" s="18" t="s">
        <v>134</v>
      </c>
    </row>
    <row r="5" spans="1:4" x14ac:dyDescent="0.3">
      <c r="A5" s="19" t="s">
        <v>135</v>
      </c>
      <c r="B5" s="21">
        <v>-1.3517256661680794</v>
      </c>
      <c r="C5" s="21">
        <v>-1.3517387816783271</v>
      </c>
      <c r="D5" s="21">
        <f>B5-C5</f>
        <v>1.3115510247629913E-5</v>
      </c>
    </row>
    <row r="6" spans="1:4" x14ac:dyDescent="0.3">
      <c r="A6" s="19" t="s">
        <v>136</v>
      </c>
      <c r="B6" s="21">
        <v>0.98780084630238196</v>
      </c>
      <c r="C6" s="21">
        <v>0.70453632998684146</v>
      </c>
      <c r="D6" s="21">
        <f t="shared" ref="D6:D8" si="0">B6-C6</f>
        <v>0.2832645163155405</v>
      </c>
    </row>
    <row r="7" spans="1:4" x14ac:dyDescent="0.3">
      <c r="A7" s="19" t="s">
        <v>137</v>
      </c>
      <c r="B7" s="21">
        <v>-2.8312786847521768E-2</v>
      </c>
      <c r="C7" s="21">
        <v>-2.8312793785068985E-2</v>
      </c>
      <c r="D7" s="21">
        <f t="shared" si="0"/>
        <v>6.9375472172561459E-9</v>
      </c>
    </row>
    <row r="8" spans="1:4" x14ac:dyDescent="0.3">
      <c r="A8" s="33" t="s">
        <v>138</v>
      </c>
      <c r="B8" s="21">
        <v>-2.3112137256229395</v>
      </c>
      <c r="C8" s="34">
        <v>-2.0279623178800996</v>
      </c>
      <c r="D8" s="21">
        <f t="shared" si="0"/>
        <v>-0.28325140774283986</v>
      </c>
    </row>
    <row r="9" spans="1:4" x14ac:dyDescent="0.3">
      <c r="A9" s="17" t="s">
        <v>139</v>
      </c>
      <c r="B9" s="18" t="s">
        <v>59</v>
      </c>
      <c r="C9" s="18" t="s">
        <v>59</v>
      </c>
      <c r="D9" s="18" t="s">
        <v>134</v>
      </c>
    </row>
    <row r="10" spans="1:4" x14ac:dyDescent="0.3">
      <c r="A10" s="516" t="s">
        <v>320</v>
      </c>
      <c r="B10" s="517"/>
      <c r="C10" s="517"/>
      <c r="D10" s="517"/>
    </row>
    <row r="11" spans="1:4" x14ac:dyDescent="0.3">
      <c r="A11" s="514" t="s">
        <v>29</v>
      </c>
      <c r="B11" s="515">
        <v>0.18215323199380373</v>
      </c>
      <c r="C11" s="515">
        <v>0.41881207649263041</v>
      </c>
      <c r="D11" s="21">
        <f t="shared" ref="D11:D14" si="1">B11-C11</f>
        <v>-0.23665884449882668</v>
      </c>
    </row>
    <row r="12" spans="1:4" x14ac:dyDescent="0.3">
      <c r="A12" s="71" t="s">
        <v>140</v>
      </c>
      <c r="B12" s="21">
        <v>1.9933669576167432</v>
      </c>
      <c r="C12" s="21">
        <v>1.94677439437273</v>
      </c>
      <c r="D12" s="21">
        <f t="shared" si="1"/>
        <v>4.6592563244013174E-2</v>
      </c>
    </row>
    <row r="13" spans="1:4" x14ac:dyDescent="0.3">
      <c r="A13" s="344" t="s">
        <v>321</v>
      </c>
      <c r="B13" s="27" t="s">
        <v>59</v>
      </c>
      <c r="C13" s="27" t="s">
        <v>59</v>
      </c>
      <c r="D13" s="27" t="s">
        <v>134</v>
      </c>
    </row>
    <row r="14" spans="1:4" x14ac:dyDescent="0.3">
      <c r="A14" s="25" t="s">
        <v>397</v>
      </c>
      <c r="B14" s="21">
        <v>-1.8112137256229395</v>
      </c>
      <c r="C14" s="21">
        <v>-1.5279623178800996</v>
      </c>
      <c r="D14" s="21">
        <f t="shared" si="1"/>
        <v>-0.28325140774283986</v>
      </c>
    </row>
    <row r="15" spans="1:4" x14ac:dyDescent="0.3">
      <c r="A15" s="17" t="s">
        <v>142</v>
      </c>
      <c r="B15" s="18" t="s">
        <v>141</v>
      </c>
      <c r="C15" s="18" t="s">
        <v>141</v>
      </c>
      <c r="D15" s="73" t="s">
        <v>134</v>
      </c>
    </row>
    <row r="16" spans="1:4" x14ac:dyDescent="0.3">
      <c r="A16" s="381" t="s">
        <v>322</v>
      </c>
      <c r="B16" s="382"/>
      <c r="C16" s="382"/>
      <c r="D16" s="382"/>
    </row>
    <row r="17" spans="1:4" x14ac:dyDescent="0.3">
      <c r="A17" s="518" t="s">
        <v>143</v>
      </c>
      <c r="B17" s="515">
        <v>13.872564347316207</v>
      </c>
      <c r="C17" s="515">
        <v>12.536735527566556</v>
      </c>
      <c r="D17" s="515">
        <f t="shared" ref="D17:D18" si="2">B17-C17</f>
        <v>1.3358288197496506</v>
      </c>
    </row>
    <row r="18" spans="1:4" x14ac:dyDescent="0.3">
      <c r="A18" s="19" t="s">
        <v>144</v>
      </c>
      <c r="B18" s="21">
        <v>3.7066629170798837</v>
      </c>
      <c r="C18" s="21">
        <v>4.5478337552719683</v>
      </c>
      <c r="D18" s="21">
        <f t="shared" si="2"/>
        <v>-0.8411708381920846</v>
      </c>
    </row>
    <row r="19" spans="1:4" x14ac:dyDescent="0.3">
      <c r="A19" s="344" t="s">
        <v>323</v>
      </c>
      <c r="B19" s="27" t="s">
        <v>59</v>
      </c>
      <c r="C19" s="27" t="s">
        <v>59</v>
      </c>
      <c r="D19" s="27" t="s">
        <v>134</v>
      </c>
    </row>
    <row r="20" spans="1:4" ht="12.75" customHeight="1" x14ac:dyDescent="0.3">
      <c r="A20" s="39" t="s">
        <v>145</v>
      </c>
      <c r="B20" s="74">
        <v>-3.6016773641669886</v>
      </c>
      <c r="C20" s="74">
        <v>-2.8332944381956278</v>
      </c>
      <c r="D20" s="21">
        <f t="shared" ref="D20" si="3">B20-C20</f>
        <v>-0.76838292597136082</v>
      </c>
    </row>
    <row r="21" spans="1:4" x14ac:dyDescent="0.3">
      <c r="A21" s="17" t="s">
        <v>142</v>
      </c>
      <c r="B21" s="18" t="s">
        <v>141</v>
      </c>
      <c r="C21" s="18" t="s">
        <v>141</v>
      </c>
      <c r="D21" s="18" t="s">
        <v>134</v>
      </c>
    </row>
    <row r="22" spans="1:4" x14ac:dyDescent="0.3">
      <c r="A22" s="383" t="s">
        <v>146</v>
      </c>
      <c r="B22" s="32"/>
      <c r="C22" s="384"/>
      <c r="D22" s="343" t="s">
        <v>147</v>
      </c>
    </row>
    <row r="23" spans="1:4" x14ac:dyDescent="0.3">
      <c r="A23" s="45" t="s">
        <v>148</v>
      </c>
    </row>
    <row r="24" spans="1:4" x14ac:dyDescent="0.3">
      <c r="A24" s="133" t="s">
        <v>324</v>
      </c>
    </row>
    <row r="25" spans="1:4" x14ac:dyDescent="0.3">
      <c r="B25" s="221"/>
      <c r="C25" s="221"/>
      <c r="D25" s="217"/>
    </row>
    <row r="26" spans="1:4" x14ac:dyDescent="0.3">
      <c r="B26" s="216"/>
      <c r="C26" s="216"/>
      <c r="D26" s="216"/>
    </row>
    <row r="27" spans="1:4" x14ac:dyDescent="0.3">
      <c r="B27" s="217"/>
      <c r="C27" s="217"/>
      <c r="D27" s="217"/>
    </row>
    <row r="28" spans="1:4" x14ac:dyDescent="0.3">
      <c r="B28" s="217"/>
      <c r="C28" s="217"/>
      <c r="D28" s="217"/>
    </row>
    <row r="29" spans="1:4" x14ac:dyDescent="0.3">
      <c r="B29" s="216"/>
      <c r="C29" s="216"/>
      <c r="D29" s="216"/>
    </row>
    <row r="30" spans="1:4" x14ac:dyDescent="0.3">
      <c r="B30" s="217"/>
      <c r="C30" s="217"/>
      <c r="D30" s="217"/>
    </row>
    <row r="31" spans="1:4" x14ac:dyDescent="0.3">
      <c r="B31" s="216"/>
      <c r="C31" s="216"/>
      <c r="D31" s="218"/>
    </row>
    <row r="32" spans="1:4" x14ac:dyDescent="0.3">
      <c r="B32" s="217"/>
      <c r="C32" s="217"/>
      <c r="D32" s="217"/>
    </row>
    <row r="33" spans="2:4" x14ac:dyDescent="0.3">
      <c r="B33" s="217"/>
      <c r="C33" s="217"/>
      <c r="D33" s="217"/>
    </row>
    <row r="34" spans="2:4" x14ac:dyDescent="0.3">
      <c r="B34" s="216"/>
      <c r="C34" s="216"/>
      <c r="D34" s="216"/>
    </row>
    <row r="35" spans="2:4" x14ac:dyDescent="0.3">
      <c r="B35" s="219"/>
      <c r="C35" s="219"/>
      <c r="D35" s="220"/>
    </row>
    <row r="36" spans="2:4" x14ac:dyDescent="0.3">
      <c r="B36" s="216"/>
      <c r="C36" s="216"/>
      <c r="D36" s="216"/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árok9"/>
  <dimension ref="A1:G15"/>
  <sheetViews>
    <sheetView showGridLines="0" workbookViewId="0">
      <selection sqref="A1:E1"/>
    </sheetView>
  </sheetViews>
  <sheetFormatPr defaultRowHeight="14.4" x14ac:dyDescent="0.3"/>
  <cols>
    <col min="1" max="1" width="57.33203125" customWidth="1"/>
  </cols>
  <sheetData>
    <row r="1" spans="1:7" x14ac:dyDescent="0.3">
      <c r="A1" s="574" t="s">
        <v>149</v>
      </c>
      <c r="B1" s="574"/>
      <c r="C1" s="574"/>
      <c r="D1" s="574"/>
      <c r="E1" s="574"/>
      <c r="F1" s="48"/>
      <c r="G1" s="48"/>
    </row>
    <row r="2" spans="1:7" x14ac:dyDescent="0.3">
      <c r="A2" s="142"/>
      <c r="B2" s="575" t="s">
        <v>130</v>
      </c>
      <c r="C2" s="576"/>
      <c r="D2" s="575" t="s">
        <v>131</v>
      </c>
      <c r="E2" s="575"/>
      <c r="F2" s="48"/>
      <c r="G2" s="48"/>
    </row>
    <row r="3" spans="1:7" x14ac:dyDescent="0.3">
      <c r="A3" s="142"/>
      <c r="B3" s="142" t="s">
        <v>150</v>
      </c>
      <c r="C3" s="143" t="s">
        <v>151</v>
      </c>
      <c r="D3" s="142" t="s">
        <v>150</v>
      </c>
      <c r="E3" s="142" t="s">
        <v>151</v>
      </c>
      <c r="F3" s="48"/>
      <c r="G3" s="48"/>
    </row>
    <row r="4" spans="1:7" x14ac:dyDescent="0.3">
      <c r="A4" s="146" t="s">
        <v>152</v>
      </c>
      <c r="B4" s="222">
        <v>-1.8112137256229395</v>
      </c>
      <c r="C4" s="223">
        <v>-3.6016773641669886</v>
      </c>
      <c r="D4" s="224">
        <v>-1.53</v>
      </c>
      <c r="E4" s="222">
        <v>-2.83</v>
      </c>
      <c r="F4" s="48"/>
      <c r="G4" s="48"/>
    </row>
    <row r="5" spans="1:7" x14ac:dyDescent="0.3">
      <c r="A5" s="33" t="s">
        <v>153</v>
      </c>
      <c r="B5" s="225">
        <f>SUM(B6:B10)</f>
        <v>-0.5453309234338356</v>
      </c>
      <c r="C5" s="226">
        <f t="shared" ref="C5:E5" si="0">SUM(C6:C10)</f>
        <v>0.12341803826960937</v>
      </c>
      <c r="D5" s="238">
        <f t="shared" si="0"/>
        <v>0</v>
      </c>
      <c r="E5" s="239">
        <f t="shared" si="0"/>
        <v>-0.32</v>
      </c>
      <c r="F5" s="48"/>
      <c r="G5" s="48"/>
    </row>
    <row r="6" spans="1:7" x14ac:dyDescent="0.3">
      <c r="A6" s="149" t="s">
        <v>154</v>
      </c>
      <c r="B6" s="227">
        <v>0.28145977635938263</v>
      </c>
      <c r="C6" s="228">
        <v>9.7289961566119659E-2</v>
      </c>
      <c r="D6" s="279" t="s">
        <v>134</v>
      </c>
      <c r="E6" s="230" t="s">
        <v>134</v>
      </c>
      <c r="F6" s="48"/>
      <c r="G6" s="48"/>
    </row>
    <row r="7" spans="1:7" x14ac:dyDescent="0.3">
      <c r="A7" s="149" t="s">
        <v>155</v>
      </c>
      <c r="B7" s="229">
        <v>-0.53418425851243545</v>
      </c>
      <c r="C7" s="231" t="s">
        <v>134</v>
      </c>
      <c r="D7" s="279" t="s">
        <v>134</v>
      </c>
      <c r="E7" s="230" t="s">
        <v>134</v>
      </c>
      <c r="F7" s="48"/>
      <c r="G7" s="48"/>
    </row>
    <row r="8" spans="1:7" x14ac:dyDescent="0.3">
      <c r="A8" s="149" t="s">
        <v>156</v>
      </c>
      <c r="B8" s="274">
        <v>-0.29260644128078278</v>
      </c>
      <c r="C8" s="231" t="s">
        <v>134</v>
      </c>
      <c r="D8" s="279" t="s">
        <v>134</v>
      </c>
      <c r="E8" s="230" t="s">
        <v>134</v>
      </c>
      <c r="F8" s="48"/>
      <c r="G8" s="48"/>
    </row>
    <row r="9" spans="1:7" x14ac:dyDescent="0.3">
      <c r="A9" s="149" t="s">
        <v>157</v>
      </c>
      <c r="B9" s="229" t="s">
        <v>134</v>
      </c>
      <c r="C9" s="231">
        <v>-0.34317574630664849</v>
      </c>
      <c r="D9" s="280" t="s">
        <v>134</v>
      </c>
      <c r="E9" s="229">
        <v>-0.32</v>
      </c>
      <c r="F9" s="48"/>
      <c r="G9" s="48"/>
    </row>
    <row r="10" spans="1:7" x14ac:dyDescent="0.3">
      <c r="A10" s="149" t="s">
        <v>158</v>
      </c>
      <c r="B10" s="494" t="s">
        <v>134</v>
      </c>
      <c r="C10" s="495">
        <v>0.3693038230101382</v>
      </c>
      <c r="D10" s="496" t="s">
        <v>134</v>
      </c>
      <c r="E10" s="497" t="s">
        <v>392</v>
      </c>
      <c r="F10" s="48"/>
      <c r="G10" s="48"/>
    </row>
    <row r="11" spans="1:7" x14ac:dyDescent="0.3">
      <c r="A11" s="579" t="s">
        <v>159</v>
      </c>
      <c r="B11" s="232">
        <f>B4+B5</f>
        <v>-2.356544649056775</v>
      </c>
      <c r="C11" s="233">
        <f>C4+C5</f>
        <v>-3.4782593258973793</v>
      </c>
      <c r="D11" s="232">
        <f>D4+D5</f>
        <v>-1.53</v>
      </c>
      <c r="E11" s="232">
        <f>E4+E5</f>
        <v>-3.15</v>
      </c>
    </row>
    <row r="12" spans="1:7" ht="27" customHeight="1" x14ac:dyDescent="0.3">
      <c r="A12" s="580"/>
      <c r="B12" s="581" t="s">
        <v>264</v>
      </c>
      <c r="C12" s="582"/>
      <c r="D12" s="583" t="s">
        <v>160</v>
      </c>
      <c r="E12" s="581"/>
    </row>
    <row r="13" spans="1:7" ht="24.75" customHeight="1" x14ac:dyDescent="0.3">
      <c r="A13" s="577" t="s">
        <v>161</v>
      </c>
      <c r="B13" s="577"/>
      <c r="C13" s="577"/>
      <c r="D13" s="577"/>
      <c r="E13" s="577"/>
    </row>
    <row r="14" spans="1:7" x14ac:dyDescent="0.3">
      <c r="A14" s="133" t="s">
        <v>162</v>
      </c>
      <c r="B14" s="52"/>
      <c r="C14" s="52"/>
      <c r="D14" s="578" t="s">
        <v>163</v>
      </c>
      <c r="E14" s="578"/>
    </row>
    <row r="15" spans="1:7" x14ac:dyDescent="0.3">
      <c r="A15" s="133" t="s">
        <v>265</v>
      </c>
    </row>
  </sheetData>
  <mergeCells count="8">
    <mergeCell ref="A1:E1"/>
    <mergeCell ref="B2:C2"/>
    <mergeCell ref="D2:E2"/>
    <mergeCell ref="A13:E13"/>
    <mergeCell ref="D14:E14"/>
    <mergeCell ref="A11:A12"/>
    <mergeCell ref="B12:C12"/>
    <mergeCell ref="D12:E12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FC50C717C9744CA4818A20EB64BEC1" ma:contentTypeVersion="4" ma:contentTypeDescription="Umožňuje vytvoriť nový dokument." ma:contentTypeScope="" ma:versionID="e09d3c101bbcefa2e12fb416f7edb3b0">
  <xsd:schema xmlns:xsd="http://www.w3.org/2001/XMLSchema" xmlns:xs="http://www.w3.org/2001/XMLSchema" xmlns:p="http://schemas.microsoft.com/office/2006/metadata/properties" xmlns:ns2="ca4db26d-0966-4644-98fa-f613561e150e" targetNamespace="http://schemas.microsoft.com/office/2006/metadata/properties" ma:root="true" ma:fieldsID="788634cc4a98c05a90c85d904843a04f" ns2:_="">
    <xsd:import namespace="ca4db26d-0966-4644-98fa-f613561e15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db26d-0966-4644-98fa-f613561e1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609471-302A-418F-84C0-517B3A472A9E}">
  <ds:schemaRefs>
    <ds:schemaRef ds:uri="http://purl.org/dc/dcmitype/"/>
    <ds:schemaRef ds:uri="http://schemas.microsoft.com/office/infopath/2007/PartnerControls"/>
    <ds:schemaRef ds:uri="ca4db26d-0966-4644-98fa-f613561e150e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EB315CD-6BA2-4338-BDB3-81CE0E117F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D148D4-9A6A-4471-BB29-45E4E28BCB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4db26d-0966-4644-98fa-f613561e15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20</vt:i4>
      </vt:variant>
      <vt:variant>
        <vt:lpstr>Pomenované rozsahy</vt:lpstr>
      </vt:variant>
      <vt:variant>
        <vt:i4>2</vt:i4>
      </vt:variant>
    </vt:vector>
  </HeadingPairs>
  <TitlesOfParts>
    <vt:vector size="22" baseType="lpstr">
      <vt:lpstr>Obsah</vt:lpstr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T11, T12, T13,T14, T15</vt:lpstr>
      <vt:lpstr>T16</vt:lpstr>
      <vt:lpstr>T17</vt:lpstr>
      <vt:lpstr>T18</vt:lpstr>
      <vt:lpstr>T19</vt:lpstr>
      <vt:lpstr>T20</vt:lpstr>
      <vt:lpstr>T21</vt:lpstr>
      <vt:lpstr>G01</vt:lpstr>
      <vt:lpstr>G02</vt:lpstr>
      <vt:lpstr>'T11, T12, T13,T14, T15'!_Toc45201768</vt:lpstr>
      <vt:lpstr>'T11, T12, T13,T14, T15'!_Toc45201772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senaj</dc:creator>
  <cp:keywords/>
  <dc:description/>
  <cp:lastModifiedBy>Matus Kubik</cp:lastModifiedBy>
  <cp:revision/>
  <dcterms:created xsi:type="dcterms:W3CDTF">2014-05-15T12:54:31Z</dcterms:created>
  <dcterms:modified xsi:type="dcterms:W3CDTF">2020-12-21T16:52:30Z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0x01010085FC50C717C9744CA4818A20EB64BEC1</vt:lpwstr>
  </property>
</Properties>
</file>