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3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- RRZ\02 - Materialy\03 - Priprava materialov\01 - Hodnotenie rozpoctu\08 - RVS 2017-2019_aktualizacia\Podklady\"/>
    </mc:Choice>
  </mc:AlternateContent>
  <bookViews>
    <workbookView xWindow="0" yWindow="0" windowWidth="23490" windowHeight="9750"/>
  </bookViews>
  <sheets>
    <sheet name="Tab01" sheetId="2" r:id="rId1"/>
    <sheet name="Tab0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123Graph_A" localSheetId="0" hidden="1">#REF!</definedName>
    <definedName name="__123Graph_A" hidden="1">#REF!</definedName>
    <definedName name="__123Graph_ATEST1" localSheetId="0" hidden="1">[1]REER!$AZ$144:$AZ$210</definedName>
    <definedName name="__123Graph_ATEST1" hidden="1">[2]REER!$AZ$144:$AZ$210</definedName>
    <definedName name="__123Graph_B" localSheetId="0" hidden="1">#REF!</definedName>
    <definedName name="__123Graph_B" hidden="1">#REF!</definedName>
    <definedName name="__123Graph_BCurrent" localSheetId="0" hidden="1">[3]G!#REF!</definedName>
    <definedName name="__123Graph_BCurrent" hidden="1">[3]G!#REF!</definedName>
    <definedName name="__123Graph_BREER3" localSheetId="0" hidden="1">[1]REER!$BB$144:$BB$212</definedName>
    <definedName name="__123Graph_BREER3" hidden="1">[2]REER!$BB$144:$BB$212</definedName>
    <definedName name="__123Graph_BTEST1" localSheetId="0" hidden="1">[1]REER!$AY$144:$AY$210</definedName>
    <definedName name="__123Graph_BTEST1" hidden="1">[2]REER!$AY$144:$AY$210</definedName>
    <definedName name="__123Graph_CREER3" localSheetId="0" hidden="1">[1]REER!$BB$144:$BB$212</definedName>
    <definedName name="__123Graph_CREER3" hidden="1">[2]REER!$BB$144:$BB$212</definedName>
    <definedName name="__123Graph_CTEST1" localSheetId="0" hidden="1">[1]REER!$BK$140:$BK$140</definedName>
    <definedName name="__123Graph_CTEST1" hidden="1">[2]REER!$BK$140:$BK$140</definedName>
    <definedName name="__123Graph_DREER3" localSheetId="0" hidden="1">[1]REER!$BB$144:$BB$210</definedName>
    <definedName name="__123Graph_DREER3" hidden="1">[2]REER!$BB$144:$BB$210</definedName>
    <definedName name="__123Graph_DTEST1" localSheetId="0" hidden="1">[1]REER!$BB$144:$BB$210</definedName>
    <definedName name="__123Graph_DTEST1" hidden="1">[2]REER!$BB$144:$BB$210</definedName>
    <definedName name="__123Graph_EREER3" localSheetId="0" hidden="1">[1]REER!$BR$144:$BR$211</definedName>
    <definedName name="__123Graph_EREER3" hidden="1">[2]REER!$BR$144:$BR$211</definedName>
    <definedName name="__123Graph_ETEST1" localSheetId="0" hidden="1">[1]REER!$BR$144:$BR$211</definedName>
    <definedName name="__123Graph_ETEST1" hidden="1">[2]REER!$BR$144:$BR$211</definedName>
    <definedName name="__123Graph_FREER3" localSheetId="0" hidden="1">[1]REER!$BN$140:$BN$140</definedName>
    <definedName name="__123Graph_FREER3" hidden="1">[2]REER!$BN$140:$BN$140</definedName>
    <definedName name="__123Graph_FTEST1" localSheetId="0" hidden="1">[1]REER!$BN$140:$BN$140</definedName>
    <definedName name="__123Graph_FTEST1" hidden="1">[2]REER!$BN$140:$BN$140</definedName>
    <definedName name="__123Graph_X" localSheetId="0" hidden="1">'[4]i2-KA'!#REF!</definedName>
    <definedName name="__123Graph_X" hidden="1">'[4]i2-KA'!#REF!</definedName>
    <definedName name="__123Graph_XCurrent" localSheetId="0" hidden="1">'[4]i2-KA'!#REF!</definedName>
    <definedName name="__123Graph_XCurrent" hidden="1">'[4]i2-KA'!#REF!</definedName>
    <definedName name="__123Graph_XChart1" localSheetId="0" hidden="1">'[4]i2-KA'!#REF!</definedName>
    <definedName name="__123Graph_XChart1" hidden="1">'[4]i2-KA'!#REF!</definedName>
    <definedName name="__123Graph_XChart2" localSheetId="0" hidden="1">'[4]i2-KA'!#REF!</definedName>
    <definedName name="__123Graph_XChart2" hidden="1">'[4]i2-KA'!#REF!</definedName>
    <definedName name="__123Graph_XTEST1" localSheetId="0" hidden="1">[1]REER!$C$9:$C$75</definedName>
    <definedName name="__123Graph_XTEST1" hidden="1">[2]REER!$C$9:$C$75</definedName>
    <definedName name="__BOP1" localSheetId="0">#REF!</definedName>
    <definedName name="__BOP1">#REF!</definedName>
    <definedName name="__BOP2" localSheetId="0">[5]BoP!#REF!</definedName>
    <definedName name="__BOP2">[5]BoP!#REF!</definedName>
    <definedName name="__dat1" localSheetId="0">'[6]work Q real'!#REF!</definedName>
    <definedName name="__dat1">'[6]work Q real'!#REF!</definedName>
    <definedName name="__dat2" localSheetId="0">#REF!</definedName>
    <definedName name="__dat2">#REF!</definedName>
    <definedName name="__EXP5" localSheetId="0">#REF!</definedName>
    <definedName name="__EXP5">#REF!</definedName>
    <definedName name="__EXP6" localSheetId="0">#REF!</definedName>
    <definedName name="__EXP6">#REF!</definedName>
    <definedName name="__EXP7" localSheetId="0">#REF!</definedName>
    <definedName name="__EXP7">#REF!</definedName>
    <definedName name="__EXP9" localSheetId="0">#REF!</definedName>
    <definedName name="__EXP9">#REF!</definedName>
    <definedName name="__IMP10" localSheetId="0">#REF!</definedName>
    <definedName name="__IMP10">#REF!</definedName>
    <definedName name="__IMP2" localSheetId="0">#REF!</definedName>
    <definedName name="__IMP2">#REF!</definedName>
    <definedName name="__IMP4" localSheetId="0">#REF!</definedName>
    <definedName name="__IMP4">#REF!</definedName>
    <definedName name="__IMP6" localSheetId="0">#REF!</definedName>
    <definedName name="__IMP6">#REF!</definedName>
    <definedName name="__IMP7" localSheetId="0">#REF!</definedName>
    <definedName name="__IMP7">#REF!</definedName>
    <definedName name="__IMP8" localSheetId="0">#REF!</definedName>
    <definedName name="__IMP8">#REF!</definedName>
    <definedName name="__MTS2" localSheetId="0">'[7]Annual Tables'!#REF!</definedName>
    <definedName name="__MTS2">'[7]Annual Tables'!#REF!</definedName>
    <definedName name="__OUT1" localSheetId="0">#REF!</definedName>
    <definedName name="__OUT1">#REF!</definedName>
    <definedName name="__OUT2" localSheetId="0">#REF!</definedName>
    <definedName name="__OUT2">#REF!</definedName>
    <definedName name="__PAG2" localSheetId="0">[7]Index!#REF!</definedName>
    <definedName name="__PAG2">[7]Index!#REF!</definedName>
    <definedName name="__PAG3" localSheetId="0">[7]Index!#REF!</definedName>
    <definedName name="__PAG3">[7]Index!#REF!</definedName>
    <definedName name="__PAG4" localSheetId="0">[7]Index!#REF!</definedName>
    <definedName name="__PAG4">[7]Index!#REF!</definedName>
    <definedName name="__PAG5" localSheetId="0">[7]Index!#REF!</definedName>
    <definedName name="__PAG5">[7]Index!#REF!</definedName>
    <definedName name="__PAG6" localSheetId="0">[7]Index!#REF!</definedName>
    <definedName name="__PAG6">[7]Index!#REF!</definedName>
    <definedName name="__PAG7" localSheetId="0">#REF!</definedName>
    <definedName name="__PAG7">#REF!</definedName>
    <definedName name="__pro2001">[8]pro2001!$A$1:$B$72</definedName>
    <definedName name="__RES2" localSheetId="0">[5]RES!#REF!</definedName>
    <definedName name="__RES2">[5]RES!#REF!</definedName>
    <definedName name="__TAB1" localSheetId="0">#REF!</definedName>
    <definedName name="__TAB1">#REF!</definedName>
    <definedName name="__TAB10" localSheetId="0">#REF!</definedName>
    <definedName name="__TAB10">#REF!</definedName>
    <definedName name="__TAB12" localSheetId="0">#REF!</definedName>
    <definedName name="__TAB12">#REF!</definedName>
    <definedName name="__Tab19" localSheetId="0">#REF!</definedName>
    <definedName name="__Tab19">#REF!</definedName>
    <definedName name="__TAB2" localSheetId="0">#REF!</definedName>
    <definedName name="__TAB2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" localSheetId="0">#REF!</definedName>
    <definedName name="__TAB3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_tab6" localSheetId="0">#REF!</definedName>
    <definedName name="__tab6">#REF!</definedName>
    <definedName name="__TAB7" localSheetId="0">#REF!</definedName>
    <definedName name="__TAB7">#REF!</definedName>
    <definedName name="__TAB8" localSheetId="0">#REF!</definedName>
    <definedName name="__TAB8">#REF!</definedName>
    <definedName name="__tab9" localSheetId="0">#REF!</definedName>
    <definedName name="__tab9">#REF!</definedName>
    <definedName name="__TB41" localSheetId="0">#REF!</definedName>
    <definedName name="__TB41">#REF!</definedName>
    <definedName name="__WEO1" localSheetId="0">#REF!</definedName>
    <definedName name="__WEO1">#REF!</definedName>
    <definedName name="__WEO2" localSheetId="0">#REF!</definedName>
    <definedName name="__WEO2">#REF!</definedName>
    <definedName name="_100__123Graph_BCHART_8" hidden="1">'[9]Employment Data Sectors (wages)'!$W$13:$W$8187</definedName>
    <definedName name="_102__123Graph_CCHART_1" localSheetId="0" hidden="1">'[10]Employment Data Sectors (wages)'!$C$8173:$C$8184</definedName>
    <definedName name="_105__123Graph_CCHART_1" hidden="1">'[9]Employment Data Sectors (wages)'!$C$8173:$C$8184</definedName>
    <definedName name="_107__123Graph_CCHART_2" localSheetId="0" hidden="1">'[10]Employment Data Sectors (wages)'!$C$8173:$C$8184</definedName>
    <definedName name="_110__123Graph_CCHART_2" hidden="1">'[9]Employment Data Sectors (wages)'!$C$8173:$C$8184</definedName>
    <definedName name="_112__123Graph_CCHART_3" localSheetId="0" hidden="1">'[10]Employment Data Sectors (wages)'!$C$11:$C$8185</definedName>
    <definedName name="_115__123Graph_CCHART_3" hidden="1">'[9]Employment Data Sectors (wages)'!$C$11:$C$8185</definedName>
    <definedName name="_117__123Graph_CCHART_4" localSheetId="0" hidden="1">'[10]Employment Data Sectors (wages)'!$C$12:$C$23</definedName>
    <definedName name="_120__123Graph_CCHART_4" hidden="1">'[9]Employment Data Sectors (wages)'!$C$12:$C$23</definedName>
    <definedName name="_122__123Graph_CCHART_5" localSheetId="0" hidden="1">'[10]Employment Data Sectors (wages)'!$C$24:$C$35</definedName>
    <definedName name="_123Graph_AB" localSheetId="0" hidden="1">#REF!</definedName>
    <definedName name="_123Graph_AB" hidden="1">#REF!</definedName>
    <definedName name="_123Graph_B" localSheetId="0" hidden="1">#REF!</definedName>
    <definedName name="_123Graph_B" hidden="1">#REF!</definedName>
    <definedName name="_123Graph_DB" localSheetId="0" hidden="1">#REF!</definedName>
    <definedName name="_123Graph_DB" hidden="1">#REF!</definedName>
    <definedName name="_123Graph_EB" localSheetId="0" hidden="1">#REF!</definedName>
    <definedName name="_123Graph_EB" hidden="1">#REF!</definedName>
    <definedName name="_123Graph_FB" localSheetId="0" hidden="1">#REF!</definedName>
    <definedName name="_123Graph_FB" hidden="1">#REF!</definedName>
    <definedName name="_125__123Graph_CCHART_5" hidden="1">'[9]Employment Data Sectors (wages)'!$C$24:$C$35</definedName>
    <definedName name="_127__123Graph_CCHART_6" localSheetId="0" hidden="1">'[10]Employment Data Sectors (wages)'!$U$49:$U$8103</definedName>
    <definedName name="_130__123Graph_CCHART_6" hidden="1">'[9]Employment Data Sectors (wages)'!$U$49:$U$8103</definedName>
    <definedName name="_132__123Graph_CCHART_7" localSheetId="0" hidden="1">'[10]Employment Data Sectors (wages)'!$Y$14:$Y$25</definedName>
    <definedName name="_132Graph_CB" localSheetId="0" hidden="1">#REF!</definedName>
    <definedName name="_132Graph_CB" hidden="1">#REF!</definedName>
    <definedName name="_135__123Graph_CCHART_7" hidden="1">'[9]Employment Data Sectors (wages)'!$Y$14:$Y$25</definedName>
    <definedName name="_137__123Graph_CCHART_8" localSheetId="0" hidden="1">'[10]Employment Data Sectors (wages)'!$W$14:$W$25</definedName>
    <definedName name="_140__123Graph_CCHART_8" hidden="1">'[9]Employment Data Sectors (wages)'!$W$14:$W$25</definedName>
    <definedName name="_142__123Graph_DCHART_7" localSheetId="0" hidden="1">'[10]Employment Data Sectors (wages)'!$Y$26:$Y$37</definedName>
    <definedName name="_145__123Graph_DCHART_7" hidden="1">'[9]Employment Data Sectors (wages)'!$Y$26:$Y$37</definedName>
    <definedName name="_147__123Graph_DCHART_8" localSheetId="0" hidden="1">'[10]Employment Data Sectors (wages)'!$W$26:$W$37</definedName>
    <definedName name="_150__123Graph_DCHART_8" hidden="1">'[9]Employment Data Sectors (wages)'!$W$26:$W$37</definedName>
    <definedName name="_152__123Graph_ECHART_7" localSheetId="0" hidden="1">'[10]Employment Data Sectors (wages)'!$Y$38:$Y$49</definedName>
    <definedName name="_155__123Graph_ECHART_7" hidden="1">'[9]Employment Data Sectors (wages)'!$Y$38:$Y$49</definedName>
    <definedName name="_157__123Graph_ECHART_8" localSheetId="0" hidden="1">'[10]Employment Data Sectors (wages)'!$H$86:$H$99</definedName>
    <definedName name="_160__123Graph_ECHART_8" hidden="1">'[9]Employment Data Sectors (wages)'!$H$86:$H$99</definedName>
    <definedName name="_162__123Graph_FCHART_8" localSheetId="0" hidden="1">'[10]Employment Data Sectors (wages)'!$H$6:$H$17</definedName>
    <definedName name="_165__123Graph_FCHART_8" hidden="1">'[9]Employment Data Sectors (wages)'!$H$6:$H$17</definedName>
    <definedName name="_1992BOPB" localSheetId="0">#REF!</definedName>
    <definedName name="_1992BOPB">#REF!</definedName>
    <definedName name="_20Macros_Import_.qbop" localSheetId="0">[11]!'[Macros Import].qbop'</definedName>
    <definedName name="_20Macros_Import_.qbop">[11]!'[Macros Import].qbop'</definedName>
    <definedName name="_22__123Graph_ACHART_1" localSheetId="0" hidden="1">'[10]Employment Data Sectors (wages)'!$A$8173:$A$8184</definedName>
    <definedName name="_25__123Graph_ACHART_1" hidden="1">'[9]Employment Data Sectors (wages)'!$A$8173:$A$8184</definedName>
    <definedName name="_27__123Graph_ACHART_2" localSheetId="0" hidden="1">'[10]Employment Data Sectors (wages)'!$A$8173:$A$8184</definedName>
    <definedName name="_30__123Graph_ACHART_2" hidden="1">'[9]Employment Data Sectors (wages)'!$A$8173:$A$8184</definedName>
    <definedName name="_32__123Graph_ACHART_3" localSheetId="0" hidden="1">'[10]Employment Data Sectors (wages)'!$A$11:$A$8185</definedName>
    <definedName name="_35__123Graph_ACHART_3" hidden="1">'[9]Employment Data Sectors (wages)'!$A$11:$A$8185</definedName>
    <definedName name="_37__123Graph_ACHART_4" localSheetId="0" hidden="1">'[10]Employment Data Sectors (wages)'!$A$12:$A$23</definedName>
    <definedName name="_40__123Graph_ACHART_4" hidden="1">'[9]Employment Data Sectors (wages)'!$A$12:$A$23</definedName>
    <definedName name="_42__123Graph_ACHART_5" localSheetId="0" hidden="1">'[10]Employment Data Sectors (wages)'!$A$24:$A$35</definedName>
    <definedName name="_45__123Graph_ACHART_5" hidden="1">'[9]Employment Data Sectors (wages)'!$A$24:$A$35</definedName>
    <definedName name="_47__123Graph_ACHART_6" localSheetId="0" hidden="1">'[10]Employment Data Sectors (wages)'!$Y$49:$Y$8103</definedName>
    <definedName name="_50__123Graph_ACHART_6" hidden="1">'[9]Employment Data Sectors (wages)'!$Y$49:$Y$8103</definedName>
    <definedName name="_52__123Graph_ACHART_7" localSheetId="0" hidden="1">'[10]Employment Data Sectors (wages)'!$Y$8175:$Y$8186</definedName>
    <definedName name="_55__123Graph_ACHART_7" hidden="1">'[9]Employment Data Sectors (wages)'!$Y$8175:$Y$8186</definedName>
    <definedName name="_57__123Graph_ACHART_8" localSheetId="0" hidden="1">'[10]Employment Data Sectors (wages)'!$W$8175:$W$8186</definedName>
    <definedName name="_5Macros_Import_.qbop" localSheetId="0">[11]!'[Macros Import].qbop'</definedName>
    <definedName name="_60__123Graph_ACHART_8" hidden="1">'[9]Employment Data Sectors (wages)'!$W$8175:$W$8186</definedName>
    <definedName name="_62__123Graph_BCHART_1" localSheetId="0" hidden="1">'[10]Employment Data Sectors (wages)'!$B$8173:$B$8184</definedName>
    <definedName name="_65__123Graph_BCHART_1" hidden="1">'[9]Employment Data Sectors (wages)'!$B$8173:$B$8184</definedName>
    <definedName name="_67__123Graph_BCHART_2" localSheetId="0" hidden="1">'[10]Employment Data Sectors (wages)'!$B$8173:$B$8184</definedName>
    <definedName name="_70__123Graph_BCHART_2" hidden="1">'[9]Employment Data Sectors (wages)'!$B$8173:$B$8184</definedName>
    <definedName name="_72__123Graph_BCHART_3" localSheetId="0" hidden="1">'[10]Employment Data Sectors (wages)'!$B$11:$B$8185</definedName>
    <definedName name="_75__123Graph_BCHART_3" hidden="1">'[9]Employment Data Sectors (wages)'!$B$11:$B$8185</definedName>
    <definedName name="_77__123Graph_BCHART_4" localSheetId="0" hidden="1">'[10]Employment Data Sectors (wages)'!$B$12:$B$23</definedName>
    <definedName name="_80__123Graph_BCHART_4" hidden="1">'[9]Employment Data Sectors (wages)'!$B$12:$B$23</definedName>
    <definedName name="_82__123Graph_BCHART_5" localSheetId="0" hidden="1">'[10]Employment Data Sectors (wages)'!$B$24:$B$35</definedName>
    <definedName name="_85__123Graph_BCHART_5" hidden="1">'[9]Employment Data Sectors (wages)'!$B$24:$B$35</definedName>
    <definedName name="_87__123Graph_BCHART_6" localSheetId="0" hidden="1">'[10]Employment Data Sectors (wages)'!$AS$49:$AS$8103</definedName>
    <definedName name="_90__123Graph_BCHART_6" hidden="1">'[9]Employment Data Sectors (wages)'!$AS$49:$AS$8103</definedName>
    <definedName name="_92__123Graph_BCHART_7" localSheetId="0" hidden="1">'[10]Employment Data Sectors (wages)'!$Y$13:$Y$8187</definedName>
    <definedName name="_95__123Graph_BCHART_7" hidden="1">'[9]Employment Data Sectors (wages)'!$Y$13:$Y$8187</definedName>
    <definedName name="_97__123Graph_BCHART_8" localSheetId="0" hidden="1">'[10]Employment Data Sectors (wages)'!$W$13:$W$8187</definedName>
    <definedName name="_BOP1" localSheetId="0">#REF!</definedName>
    <definedName name="_BOP1">#REF!</definedName>
    <definedName name="_BOP2" localSheetId="0">[5]BoP!#REF!</definedName>
    <definedName name="_BOP2">[5]BoP!#REF!</definedName>
    <definedName name="_dat1" localSheetId="0">'[6]work Q real'!#REF!</definedName>
    <definedName name="_dat1">'[6]work Q real'!#REF!</definedName>
    <definedName name="_dat2" localSheetId="0">#REF!</definedName>
    <definedName name="_dat2">#REF!</definedName>
    <definedName name="_EXP5" localSheetId="0">#REF!</definedName>
    <definedName name="_EXP5">#REF!</definedName>
    <definedName name="_EXP6" localSheetId="0">#REF!</definedName>
    <definedName name="_EXP6">#REF!</definedName>
    <definedName name="_EXP7" localSheetId="0">#REF!</definedName>
    <definedName name="_EXP7">#REF!</definedName>
    <definedName name="_EXP9" localSheetId="0">#REF!</definedName>
    <definedName name="_EXP9">#REF!</definedName>
    <definedName name="_Fill" localSheetId="0" hidden="1">#REF!</definedName>
    <definedName name="_Fill" hidden="1">#REF!</definedName>
    <definedName name="_IMP10" localSheetId="0">#REF!</definedName>
    <definedName name="_IMP10">#REF!</definedName>
    <definedName name="_IMP2" localSheetId="0">#REF!</definedName>
    <definedName name="_IMP2">#REF!</definedName>
    <definedName name="_IMP4" localSheetId="0">#REF!</definedName>
    <definedName name="_IMP4">#REF!</definedName>
    <definedName name="_IMP6" localSheetId="0">#REF!</definedName>
    <definedName name="_IMP6">#REF!</definedName>
    <definedName name="_IMP7" localSheetId="0">#REF!</definedName>
    <definedName name="_IMP7">#REF!</definedName>
    <definedName name="_IMP8" localSheetId="0">#REF!</definedName>
    <definedName name="_IMP8">#REF!</definedName>
    <definedName name="_MTS2" localSheetId="0">'[7]Annual Tables'!#REF!</definedName>
    <definedName name="_MTS2">'[7]Annual Tables'!#REF!</definedName>
    <definedName name="_Order1" hidden="1">255</definedName>
    <definedName name="_Order2" hidden="1">255</definedName>
    <definedName name="_OUT1" localSheetId="0">#REF!</definedName>
    <definedName name="_OUT1">#REF!</definedName>
    <definedName name="_OUT2" localSheetId="0">#REF!</definedName>
    <definedName name="_OUT2">#REF!</definedName>
    <definedName name="_PAG2" localSheetId="0">[7]Index!#REF!</definedName>
    <definedName name="_PAG2">[7]Index!#REF!</definedName>
    <definedName name="_PAG3" localSheetId="0">[7]Index!#REF!</definedName>
    <definedName name="_PAG3">[7]Index!#REF!</definedName>
    <definedName name="_PAG4" localSheetId="0">[7]Index!#REF!</definedName>
    <definedName name="_PAG4">[7]Index!#REF!</definedName>
    <definedName name="_PAG5" localSheetId="0">[7]Index!#REF!</definedName>
    <definedName name="_PAG5">[7]Index!#REF!</definedName>
    <definedName name="_PAG6" localSheetId="0">[7]Index!#REF!</definedName>
    <definedName name="_PAG6">[7]Index!#REF!</definedName>
    <definedName name="_PAG7" localSheetId="0">#REF!</definedName>
    <definedName name="_PAG7">#REF!</definedName>
    <definedName name="_pro2001">[8]pro2001!$A$1:$B$72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 localSheetId="0">[5]RES!#REF!</definedName>
    <definedName name="_RES2">[5]RES!#REF!</definedName>
    <definedName name="_RULC" localSheetId="0">[1]REER!$BA$144:$BA$206</definedName>
    <definedName name="_RULC">[2]REER!$BA$144:$BA$206</definedName>
    <definedName name="_TAB1" localSheetId="0">#REF!</definedName>
    <definedName name="_TAB1">#REF!</definedName>
    <definedName name="_TAB10" localSheetId="0">#REF!</definedName>
    <definedName name="_TAB10">#REF!</definedName>
    <definedName name="_TAB12" localSheetId="0">#REF!</definedName>
    <definedName name="_TAB12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TB41" localSheetId="0">#REF!</definedName>
    <definedName name="_TB41">#REF!</definedName>
    <definedName name="_WEO1" localSheetId="0">#REF!</definedName>
    <definedName name="_WEO1">#REF!</definedName>
    <definedName name="_WEO2" localSheetId="0">#REF!</definedName>
    <definedName name="_WEO2">#REF!</definedName>
    <definedName name="a" localSheetId="0">#REF!</definedName>
    <definedName name="a">#REF!</definedName>
    <definedName name="aaaaaaaaaaaaaa" localSheetId="0">'Tab01'!aaaaaaaaaaaaaa</definedName>
    <definedName name="aaaaaaaaaaaaaa">[12]!aaaaaaaaaaaaaa</definedName>
    <definedName name="aas" localSheetId="0">[13]Contents!$A$1:$C$25</definedName>
    <definedName name="aas">[14]Contents!$A$1:$C$25</definedName>
    <definedName name="aloha" localSheetId="0" hidden="1">'[15]i2-KA'!#REF!</definedName>
    <definedName name="aloha" hidden="1">'[15]i2-KA'!#REF!</definedName>
    <definedName name="ANNUALNOM" localSheetId="0">#REF!</definedName>
    <definedName name="ANNUALNOM">#REF!</definedName>
    <definedName name="as" localSheetId="0">'[13]i-REER'!$A$2:$F$104</definedName>
    <definedName name="as">'[14]i-REER'!$A$2:$F$104</definedName>
    <definedName name="ASSUM" localSheetId="0">#REF!</definedName>
    <definedName name="ASSUM">#REF!</definedName>
    <definedName name="ASSUMB" localSheetId="0">#REF!</definedName>
    <definedName name="ASSUMB">#REF!</definedName>
    <definedName name="atrade" localSheetId="0">[11]!atrade</definedName>
    <definedName name="atrade">[11]!atrade</definedName>
    <definedName name="b" localSheetId="0">#REF!</definedName>
    <definedName name="b">#REF!</definedName>
    <definedName name="BAKLANBOPB" localSheetId="0">#REF!</definedName>
    <definedName name="BAKLANBOPB">#REF!</definedName>
    <definedName name="BAKLANDEBT2B" localSheetId="0">#REF!</definedName>
    <definedName name="BAKLANDEBT2B">#REF!</definedName>
    <definedName name="BAKLDEBT1B" localSheetId="0">#REF!</definedName>
    <definedName name="BAKLDEBT1B">#REF!</definedName>
    <definedName name="BASDAT" localSheetId="0">'[7]Annual Tables'!#REF!</definedName>
    <definedName name="BASDAT">'[7]Annual Tables'!#REF!</definedName>
    <definedName name="bbbbbbbbbbbbbb" localSheetId="0">'Tab01'!bbbbbbbbbbbbbb</definedName>
    <definedName name="bbbbbbbbbbbbbb">[12]!bbbbbbbbbbbbbb</definedName>
    <definedName name="BCA">#N/A</definedName>
    <definedName name="BCA_GDP">#N/A</definedName>
    <definedName name="BE">#N/A</definedName>
    <definedName name="BEA" localSheetId="0">'[16]WEO-BOP'!#REF!</definedName>
    <definedName name="BEA">'[16]WEO-BOP'!#REF!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0">#REF!</definedName>
    <definedName name="BEDE">#REF!</definedName>
    <definedName name="BER" localSheetId="0">'[16]WEO-BOP'!#REF!</definedName>
    <definedName name="BER">'[16]WEO-BOP'!#REF!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'[16]WEO-BOP'!#REF!</definedName>
    <definedName name="BFD">'[16]WEO-BOP'!#REF!</definedName>
    <definedName name="BFDI" localSheetId="0">'[16]WEO-BOP'!#REF!</definedName>
    <definedName name="BFDI">'[16]WEO-BOP'!#REF!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0">'Tab01'!BFLD_DF</definedName>
    <definedName name="BFLD_DF">[12]!BFLD_DF</definedName>
    <definedName name="BFLG">#N/A</definedName>
    <definedName name="BFLG_D">#N/A</definedName>
    <definedName name="BFLG_DF">#N/A</definedName>
    <definedName name="BFO" localSheetId="0">'[16]WEO-BOP'!#REF!</definedName>
    <definedName name="BFO">'[16]WEO-BOP'!#REF!</definedName>
    <definedName name="BFOA" localSheetId="0">'[16]WEO-BOP'!#REF!</definedName>
    <definedName name="BFOA">'[16]WEO-BOP'!#REF!</definedName>
    <definedName name="BFOAG" localSheetId="0">'[16]WEO-BOP'!#REF!</definedName>
    <definedName name="BFOAG">'[16]WEO-BOP'!#REF!</definedName>
    <definedName name="BFOG" localSheetId="0">'[16]WEO-BOP'!#REF!</definedName>
    <definedName name="BFOG">'[16]WEO-BOP'!#REF!</definedName>
    <definedName name="BFOL" localSheetId="0">'[16]WEO-BOP'!#REF!</definedName>
    <definedName name="BFOL">'[16]WEO-BOP'!#REF!</definedName>
    <definedName name="BFOL_B" localSheetId="0">'[16]WEO-BOP'!#REF!</definedName>
    <definedName name="BFOL_B">'[16]WEO-BOP'!#REF!</definedName>
    <definedName name="BFOL_G" localSheetId="0">'[16]WEO-BOP'!#REF!</definedName>
    <definedName name="BFOL_G">'[16]WEO-BOP'!#REF!</definedName>
    <definedName name="BFOLG" localSheetId="0">'[16]WEO-BOP'!#REF!</definedName>
    <definedName name="BFOLG">'[16]WEO-BOP'!#REF!</definedName>
    <definedName name="BFP" localSheetId="0">'[16]WEO-BOP'!#REF!</definedName>
    <definedName name="BFP">'[16]WEO-BOP'!#REF!</definedName>
    <definedName name="BFPA" localSheetId="0">'[16]WEO-BOP'!#REF!</definedName>
    <definedName name="BFPA">'[16]WEO-BOP'!#REF!</definedName>
    <definedName name="BFPAG" localSheetId="0">'[16]WEO-BOP'!#REF!</definedName>
    <definedName name="BFPAG">'[16]WEO-BOP'!#REF!</definedName>
    <definedName name="BFPG" localSheetId="0">'[16]WEO-BOP'!#REF!</definedName>
    <definedName name="BFPG">'[16]WEO-BOP'!#REF!</definedName>
    <definedName name="BFPL" localSheetId="0">'[16]WEO-BOP'!#REF!</definedName>
    <definedName name="BFPL">'[16]WEO-BOP'!#REF!</definedName>
    <definedName name="BFPLD" localSheetId="0">'[16]WEO-BOP'!#REF!</definedName>
    <definedName name="BFPLD">'[16]WEO-BOP'!#REF!</definedName>
    <definedName name="BFPLDG" localSheetId="0">'[16]WEO-BOP'!#REF!</definedName>
    <definedName name="BFPLDG">'[16]WEO-BOP'!#REF!</definedName>
    <definedName name="BFPLE" localSheetId="0">'[16]WEO-BOP'!#REF!</definedName>
    <definedName name="BFPLE">'[16]WEO-BOP'!#REF!</definedName>
    <definedName name="BFRA">#N/A</definedName>
    <definedName name="BGS" localSheetId="0">'[16]WEO-BOP'!#REF!</definedName>
    <definedName name="BGS">'[16]WEO-BOP'!#REF!</definedName>
    <definedName name="BI">#N/A</definedName>
    <definedName name="BID" localSheetId="0">'[16]WEO-BOP'!#REF!</definedName>
    <definedName name="BID">'[16]WEO-BOP'!#REF!</definedName>
    <definedName name="BK">#N/A</definedName>
    <definedName name="BKF">#N/A</definedName>
    <definedName name="BMG">[17]Q6!$E$28:$AH$28</definedName>
    <definedName name="BMII">#N/A</definedName>
    <definedName name="BMIIB">#N/A</definedName>
    <definedName name="BMIIG">#N/A</definedName>
    <definedName name="BMS" localSheetId="0">'[16]WEO-BOP'!#REF!</definedName>
    <definedName name="BMS">'[16]WEO-BOP'!#REF!</definedName>
    <definedName name="Bolivia" localSheetId="0">#REF!</definedName>
    <definedName name="Bolivia">#REF!</definedName>
    <definedName name="BOP">#N/A</definedName>
    <definedName name="BOPB" localSheetId="0">#REF!</definedName>
    <definedName name="BOPB">#REF!</definedName>
    <definedName name="BOPMEMOB" localSheetId="0">#REF!</definedName>
    <definedName name="BOPMEMOB">#REF!</definedName>
    <definedName name="BRASS" localSheetId="0">'[16]WEO-BOP'!#REF!</definedName>
    <definedName name="BRASS">'[16]WEO-BOP'!#REF!</definedName>
    <definedName name="Brazil" localSheetId="0">#REF!</definedName>
    <definedName name="Brazil">#REF!</definedName>
    <definedName name="BTR" localSheetId="0">'[16]WEO-BOP'!#REF!</definedName>
    <definedName name="BTR">'[16]WEO-BOP'!#REF!</definedName>
    <definedName name="BTRG" localSheetId="0">'[16]WEO-BOP'!#REF!</definedName>
    <definedName name="BTRG">'[16]WEO-BOP'!#REF!</definedName>
    <definedName name="BUDGET" localSheetId="0">#REF!</definedName>
    <definedName name="BUDGET">#REF!</definedName>
    <definedName name="Budget_expenditure" localSheetId="0">#REF!</definedName>
    <definedName name="Budget_expenditure">#REF!</definedName>
    <definedName name="Budget_revenue" localSheetId="0">#REF!</definedName>
    <definedName name="Budget_revenue">#REF!</definedName>
    <definedName name="BXG">[17]Q6!$E$26:$AH$26</definedName>
    <definedName name="BXS" localSheetId="0">'[16]WEO-BOP'!#REF!</definedName>
    <definedName name="BXS">'[16]WEO-BOP'!#REF!</definedName>
    <definedName name="BXTSAq" localSheetId="0">#REF!</definedName>
    <definedName name="BXTSAq">#REF!</definedName>
    <definedName name="CalcMCV_4" localSheetId="0">#REF!</definedName>
    <definedName name="CalcMCV_4">#REF!</definedName>
    <definedName name="calcNGS_NGDP">#N/A</definedName>
    <definedName name="CAPACCB" localSheetId="0">#REF!</definedName>
    <definedName name="CAPACCB">#REF!</definedName>
    <definedName name="CCODE" localSheetId="0">#REF!</definedName>
    <definedName name="CCODE">#REF!</definedName>
    <definedName name="cgb" localSheetId="0">#REF!</definedName>
    <definedName name="cgb">#REF!</definedName>
    <definedName name="cge" localSheetId="0">#REF!</definedName>
    <definedName name="cge">#REF!</definedName>
    <definedName name="cgr" localSheetId="0">#REF!</definedName>
    <definedName name="cgr">#REF!</definedName>
    <definedName name="CONCK" localSheetId="0">#REF!</definedName>
    <definedName name="CONCK">#REF!</definedName>
    <definedName name="Cons" localSheetId="0">#REF!</definedName>
    <definedName name="Cons">#REF!</definedName>
    <definedName name="CORULCSA" localSheetId="0">[18]E!$V$15:$V$98</definedName>
    <definedName name="CORULCSA">[19]E!$V$15:$V$98</definedName>
    <definedName name="CurrVintage">[20]Current!$D$66</definedName>
    <definedName name="d">"Graf 5"</definedName>
    <definedName name="DABproj">#N/A</definedName>
    <definedName name="DAGproj">#N/A</definedName>
    <definedName name="daily_interest_rates" localSheetId="0">'[21]daily calculations'!#REF!</definedName>
    <definedName name="daily_interest_rates">'[22]daily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0">#REF!</definedName>
    <definedName name="data_area">#REF!</definedName>
    <definedName name="_xlnm.Database" localSheetId="0">#REF!</definedName>
    <definedName name="_xlnm.Database">#REF!</definedName>
    <definedName name="DATB" localSheetId="0">[1]REER!$B$144:$B$240</definedName>
    <definedName name="DATB">[2]REER!$B$144:$B$240</definedName>
    <definedName name="datcr" localSheetId="0">'[6]Tab ann curr'!#REF!</definedName>
    <definedName name="datcr">'[6]Tab ann curr'!#REF!</definedName>
    <definedName name="date" localSheetId="0">#REF!</definedName>
    <definedName name="date">#REF!</definedName>
    <definedName name="date_EXP">[23]Sheet1!$B$1:$G$1</definedName>
    <definedName name="date_FISC" localSheetId="0">#REF!</definedName>
    <definedName name="date_FISC">#REF!</definedName>
    <definedName name="dateIntLiq" localSheetId="0">#REF!</definedName>
    <definedName name="dateIntLiq">#REF!</definedName>
    <definedName name="dateMoney" localSheetId="0">#REF!</definedName>
    <definedName name="dateMoney">#REF!</definedName>
    <definedName name="dateprofit" localSheetId="0">[1]C!$A$9:$A$125</definedName>
    <definedName name="dateprofit">[2]C!$A$9:$A$125</definedName>
    <definedName name="dateRates" localSheetId="0">#REF!</definedName>
    <definedName name="dateRates">#REF!</definedName>
    <definedName name="dateRawQ" localSheetId="0">'[24]Raw Data'!#REF!</definedName>
    <definedName name="dateRawQ">'[24]Raw Data'!#REF!</definedName>
    <definedName name="dateReal" localSheetId="0">#REF!</definedName>
    <definedName name="dateReal">#REF!</definedName>
    <definedName name="dates" localSheetId="0">#REF!</definedName>
    <definedName name="dates">#REF!</definedName>
    <definedName name="dates_w" localSheetId="0">#REF!</definedName>
    <definedName name="dates_w">#REF!</definedName>
    <definedName name="dates1" localSheetId="0">#REF!</definedName>
    <definedName name="dates1">#REF!</definedName>
    <definedName name="dates2" localSheetId="0">#REF!</definedName>
    <definedName name="dates2">#REF!</definedName>
    <definedName name="datesb" localSheetId="0">[18]B!$B$20:$B$134</definedName>
    <definedName name="datesb">[19]B!$B$20:$B$134</definedName>
    <definedName name="datesc" localSheetId="0">#REF!</definedName>
    <definedName name="datesc">#REF!</definedName>
    <definedName name="datesd" localSheetId="0">#REF!</definedName>
    <definedName name="datesd">#REF!</definedName>
    <definedName name="DATESG" localSheetId="0">#REF!</definedName>
    <definedName name="DATESG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atesr" localSheetId="0">#REF!</definedName>
    <definedName name="datesr">#REF!</definedName>
    <definedName name="datestran" localSheetId="0">[18]transfer!$A$9:$A$116</definedName>
    <definedName name="datestran">[19]transfer!$A$9:$A$116</definedName>
    <definedName name="datgdp" localSheetId="0">#REF!</definedName>
    <definedName name="datgdp">#REF!</definedName>
    <definedName name="datin1" localSheetId="0">[1]REER!$B$9:$B$119</definedName>
    <definedName name="datin1">[2]REER!$B$9:$B$119</definedName>
    <definedName name="datin2" localSheetId="0">[1]REER!$B$144:$B$253</definedName>
    <definedName name="datin2">[2]REER!$B$144:$B$253</definedName>
    <definedName name="datq" localSheetId="0">#REF!</definedName>
    <definedName name="datq">#REF!</definedName>
    <definedName name="datq1" localSheetId="0">#REF!</definedName>
    <definedName name="datq1">#REF!</definedName>
    <definedName name="datq2" localSheetId="0">#REF!</definedName>
    <definedName name="datq2">#REF!</definedName>
    <definedName name="datreer" localSheetId="0">[1]REER!$B$144:$B$258</definedName>
    <definedName name="datreer">[2]REER!$B$144:$B$258</definedName>
    <definedName name="datt" localSheetId="0">#REF!</definedName>
    <definedName name="datt">#REF!</definedName>
    <definedName name="DBproj">#N/A</definedName>
    <definedName name="debt" localSheetId="0">#REF!</definedName>
    <definedName name="debt">#REF!</definedName>
    <definedName name="DEBT1" localSheetId="0">#REF!</definedName>
    <definedName name="DEBT1">#REF!</definedName>
    <definedName name="DEBT10" localSheetId="0">#REF!</definedName>
    <definedName name="DEBT10">#REF!</definedName>
    <definedName name="DEBT11" localSheetId="0">#REF!</definedName>
    <definedName name="DEBT11">#REF!</definedName>
    <definedName name="DEBT12" localSheetId="0">#REF!</definedName>
    <definedName name="DEBT12">#REF!</definedName>
    <definedName name="DEBT13" localSheetId="0">#REF!</definedName>
    <definedName name="DEBT13">#REF!</definedName>
    <definedName name="DEBT14" localSheetId="0">#REF!</definedName>
    <definedName name="DEBT14">#REF!</definedName>
    <definedName name="DEBT15" localSheetId="0">#REF!</definedName>
    <definedName name="DEBT15">#REF!</definedName>
    <definedName name="DEBT16" localSheetId="0">#REF!</definedName>
    <definedName name="DEBT16">#REF!</definedName>
    <definedName name="DEBT1B" localSheetId="0">#REF!</definedName>
    <definedName name="DEBT1B">#REF!</definedName>
    <definedName name="DEBT2" localSheetId="0">#REF!</definedName>
    <definedName name="DEBT2">#REF!</definedName>
    <definedName name="DEBT2B" localSheetId="0">#REF!</definedName>
    <definedName name="DEBT2B">#REF!</definedName>
    <definedName name="DEBT3" localSheetId="0">#REF!</definedName>
    <definedName name="DEBT3">#REF!</definedName>
    <definedName name="DEBT4" localSheetId="0">#REF!</definedName>
    <definedName name="DEBT4">#REF!</definedName>
    <definedName name="DEBT5" localSheetId="0">#REF!</definedName>
    <definedName name="DEBT5">#REF!</definedName>
    <definedName name="DEBT6" localSheetId="0">#REF!</definedName>
    <definedName name="DEBT6">#REF!</definedName>
    <definedName name="DEBT7" localSheetId="0">#REF!</definedName>
    <definedName name="DEBT7">#REF!</definedName>
    <definedName name="DEBT8" localSheetId="0">#REF!</definedName>
    <definedName name="DEBT8">#REF!</definedName>
    <definedName name="DEBT9" localSheetId="0">#REF!</definedName>
    <definedName name="DEBT9">#REF!</definedName>
    <definedName name="debtproj" localSheetId="0">#REF!</definedName>
    <definedName name="debtproj">#REF!</definedName>
    <definedName name="DEFLATORS" localSheetId="0">#REF!</definedName>
    <definedName name="DEFLATORS">#REF!</definedName>
    <definedName name="Department" localSheetId="0">[25]REER!#REF!</definedName>
    <definedName name="Department">[26]REER!#REF!</definedName>
    <definedName name="DGproj">#N/A</definedName>
    <definedName name="DLX1.USE" localSheetId="0">[27]Haver!$A$2:$N$8</definedName>
    <definedName name="DLX1.USE">[28]Haver!$A$2:$N$8</definedName>
    <definedName name="DOC" localSheetId="0">#REF!</definedName>
    <definedName name="DOC">#REF!</definedName>
    <definedName name="dp">[29]DP!$A$1:$E$65536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0">#REF!</definedName>
    <definedName name="e12db">#REF!</definedName>
    <definedName name="e9db">[30]e9!$A$1:$V$49</definedName>
    <definedName name="EDNA">#N/A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IME" localSheetId="0">#REF!</definedName>
    <definedName name="EDSSTIME">#REF!</definedName>
    <definedName name="EECB" localSheetId="0">#REF!</definedName>
    <definedName name="EECB">#REF!</definedName>
    <definedName name="EISCODE" localSheetId="0">#REF!</definedName>
    <definedName name="EISCODE">#REF!</definedName>
    <definedName name="elect" localSheetId="0">#REF!</definedName>
    <definedName name="elect">#REF!</definedName>
    <definedName name="Emerging_HTML_AREA" localSheetId="0">#REF!</definedName>
    <definedName name="Emerging_HTML_AREA">#REF!</definedName>
    <definedName name="EMETEL" localSheetId="0">#REF!</definedName>
    <definedName name="EMETEL">#REF!</definedName>
    <definedName name="ENDA">#N/A</definedName>
    <definedName name="ExitWRS">[31]Main!$AB$25</definedName>
    <definedName name="Fig8.2a" localSheetId="0">#REF!</definedName>
    <definedName name="Fig8.2a">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SUM" localSheetId="0">#REF!</definedName>
    <definedName name="FISUM">#REF!</definedName>
    <definedName name="FLOPEC" localSheetId="0">#REF!</definedName>
    <definedName name="FLOPEC">#REF!</definedName>
    <definedName name="FMB" localSheetId="0">#REF!</definedName>
    <definedName name="FMB">#REF!</definedName>
    <definedName name="FODESEC" localSheetId="0">#REF!</definedName>
    <definedName name="FODESEC">#REF!</definedName>
    <definedName name="FOREXPORT" localSheetId="0">[1]H!$A$2:$F$86</definedName>
    <definedName name="FOREXPORT">[2]H!$A$2:$F$86</definedName>
    <definedName name="FUNDOBL" localSheetId="0">#REF!</definedName>
    <definedName name="FUNDOBL">#REF!</definedName>
    <definedName name="FUNDOBLB" localSheetId="0">#REF!</definedName>
    <definedName name="FUNDOBLB">#REF!</definedName>
    <definedName name="g" localSheetId="0">#REF!</definedName>
    <definedName name="g">#REF!</definedName>
    <definedName name="GCB" localSheetId="0">#REF!</definedName>
    <definedName name="GCB">#REF!</definedName>
    <definedName name="GCB_NGDP">#N/A</definedName>
    <definedName name="GCEI" localSheetId="0">#REF!</definedName>
    <definedName name="GCEI">#REF!</definedName>
    <definedName name="GCENL" localSheetId="0">#REF!</definedName>
    <definedName name="GCENL">#REF!</definedName>
    <definedName name="GCND" localSheetId="0">#REF!</definedName>
    <definedName name="GCND">#REF!</definedName>
    <definedName name="GCND_NGDP" localSheetId="0">#REF!</definedName>
    <definedName name="GCND_NGDP">#REF!</definedName>
    <definedName name="GCRG" localSheetId="0">#REF!</definedName>
    <definedName name="GCRG">#REF!</definedName>
    <definedName name="ggb" localSheetId="0">'[32]budget-G'!$A$1:$W$109</definedName>
    <definedName name="ggb">'[33]budget-G'!$A$1:$W$109</definedName>
    <definedName name="GGB_NGDP">#N/A</definedName>
    <definedName name="ggbeu" localSheetId="0">#REF!</definedName>
    <definedName name="ggbeu">#REF!</definedName>
    <definedName name="ggblg" localSheetId="0">#REF!</definedName>
    <definedName name="ggblg">#REF!</definedName>
    <definedName name="ggbls" localSheetId="0">#REF!</definedName>
    <definedName name="ggbls">#REF!</definedName>
    <definedName name="ggbss" localSheetId="0">#REF!</definedName>
    <definedName name="ggbss">#REF!</definedName>
    <definedName name="gge" localSheetId="0">[32]Expenditures!$A$1:$AC$62</definedName>
    <definedName name="gge">[33]Expenditures!$A$1:$AC$62</definedName>
    <definedName name="GGED" localSheetId="0">#REF!</definedName>
    <definedName name="GGED">#REF!</definedName>
    <definedName name="GGEI" localSheetId="0">#REF!</definedName>
    <definedName name="GGEI">#REF!</definedName>
    <definedName name="GGENL" localSheetId="0">#REF!</definedName>
    <definedName name="GGENL">#REF!</definedName>
    <definedName name="ggggg" localSheetId="0" hidden="1">'[34]J(Priv.Cap)'!#REF!</definedName>
    <definedName name="ggggg" hidden="1">'[34]J(Priv.Cap)'!#REF!</definedName>
    <definedName name="ggggggg" localSheetId="0">'Tab01'!ggggggg</definedName>
    <definedName name="ggggggg">[12]!ggggggg</definedName>
    <definedName name="GGND" localSheetId="0">#REF!</definedName>
    <definedName name="GGND">#REF!</definedName>
    <definedName name="ggr" localSheetId="0">[32]Revenues!$A$1:$AD$58</definedName>
    <definedName name="ggr">[33]Revenues!$A$1:$AD$58</definedName>
    <definedName name="GGRG" localSheetId="0">#REF!</definedName>
    <definedName name="GGRG">#REF!</definedName>
    <definedName name="hhh" localSheetId="0" hidden="1">'[35]J(Priv.Cap)'!#REF!</definedName>
    <definedName name="hhh" hidden="1">'[35]J(Priv.Cap)'!#REF!</definedName>
    <definedName name="hhhhhhh" localSheetId="0">'Tab01'!hhhhhhh</definedName>
    <definedName name="hhhhhhh">[12]!hhhhhhh</definedName>
    <definedName name="CHART" localSheetId="0">#REF!</definedName>
    <definedName name="CHART">#REF!</definedName>
    <definedName name="CHILE" localSheetId="0">#REF!</definedName>
    <definedName name="CHILE">#REF!</definedName>
    <definedName name="CHK" localSheetId="0">#REF!</definedName>
    <definedName name="CHK">#REF!</definedName>
    <definedName name="i" localSheetId="0">#REF!</definedName>
    <definedName name="i">#REF!</definedName>
    <definedName name="IESS" localSheetId="0">#REF!</definedName>
    <definedName name="IESS">#REF!</definedName>
    <definedName name="ima" localSheetId="0">#REF!</definedName>
    <definedName name="ima">#REF!</definedName>
    <definedName name="IN1_" localSheetId="0">#REF!</definedName>
    <definedName name="IN1_">#REF!</definedName>
    <definedName name="IN2_" localSheetId="0">#REF!</definedName>
    <definedName name="IN2_">#REF!</definedName>
    <definedName name="INB" localSheetId="0">[18]B!$K$6:$T$6</definedName>
    <definedName name="INB">[19]B!$K$6:$T$6</definedName>
    <definedName name="INC" localSheetId="0">[18]C!$H$6:$I$6</definedName>
    <definedName name="INC">[19]C!$H$6:$I$6</definedName>
    <definedName name="ind" localSheetId="0">#REF!</definedName>
    <definedName name="ind">#REF!</definedName>
    <definedName name="INECEL" localSheetId="0">#REF!</definedName>
    <definedName name="INECEL">#REF!</definedName>
    <definedName name="inflation" localSheetId="0" hidden="1">[36]TAB34!#REF!</definedName>
    <definedName name="inflation" hidden="1">[37]TAB34!#REF!</definedName>
    <definedName name="INPUT_2" localSheetId="0">[5]Input!#REF!</definedName>
    <definedName name="INPUT_2">[5]Input!#REF!</definedName>
    <definedName name="INPUT_4" localSheetId="0">[5]Input!#REF!</definedName>
    <definedName name="INPUT_4">[5]Input!#REF!</definedName>
    <definedName name="jjj" localSheetId="0" hidden="1">[38]M!#REF!</definedName>
    <definedName name="jjj" hidden="1">[38]M!#REF!</definedName>
    <definedName name="jjjjjj" localSheetId="0" hidden="1">'[34]J(Priv.Cap)'!#REF!</definedName>
    <definedName name="jjjjjj" hidden="1">'[34]J(Priv.Cap)'!#REF!</definedName>
    <definedName name="kkkk" localSheetId="0" hidden="1">[39]M!#REF!</definedName>
    <definedName name="kkkk" hidden="1">[39]M!#REF!</definedName>
    <definedName name="Konto" localSheetId="0">#REF!</definedName>
    <definedName name="Konto">#REF!</definedName>
    <definedName name="kumul1" localSheetId="0">#REF!</definedName>
    <definedName name="kumul1">#REF!</definedName>
    <definedName name="kumul2" localSheetId="0">#REF!</definedName>
    <definedName name="kumul2">#REF!</definedName>
    <definedName name="kvart1" localSheetId="0">#REF!</definedName>
    <definedName name="kvart1">#REF!</definedName>
    <definedName name="kvart2" localSheetId="0">#REF!</definedName>
    <definedName name="kvart2">#REF!</definedName>
    <definedName name="kvart3" localSheetId="0">#REF!</definedName>
    <definedName name="kvart3">#REF!</definedName>
    <definedName name="kvart4" localSheetId="0">#REF!</definedName>
    <definedName name="kvart4">#REF!</definedName>
    <definedName name="llll" localSheetId="0" hidden="1">[38]M!#REF!</definedName>
    <definedName name="llll" hidden="1">[38]M!#REF!</definedName>
    <definedName name="ls">[29]LS!$A$1:$E$65536</definedName>
    <definedName name="LUR">#N/A</definedName>
    <definedName name="Malaysia" localSheetId="0">#REF!</definedName>
    <definedName name="Malaysia">#REF!</definedName>
    <definedName name="MCV">#N/A</definedName>
    <definedName name="MCV_B">#N/A</definedName>
    <definedName name="MCV_B1" localSheetId="0">'[16]WEO-BOP'!#REF!</definedName>
    <definedName name="MCV_B1">'[16]WEO-BOP'!#REF!</definedName>
    <definedName name="MCV_D">#N/A</definedName>
    <definedName name="MCV_N">#N/A</definedName>
    <definedName name="MCV_T">#N/A</definedName>
    <definedName name="MENORES" localSheetId="0">#REF!</definedName>
    <definedName name="MENORES">#REF!</definedName>
    <definedName name="mesec1" localSheetId="0">#REF!</definedName>
    <definedName name="mesec1">#REF!</definedName>
    <definedName name="mesec2" localSheetId="0">#REF!</definedName>
    <definedName name="mesec2">#REF!</definedName>
    <definedName name="MFISCAL" localSheetId="0">'[7]Annual Raw Data'!#REF!</definedName>
    <definedName name="MFISCAL">'[7]Annual Raw Data'!#REF!</definedName>
    <definedName name="mflowsa" localSheetId="0">[11]!mflowsa</definedName>
    <definedName name="mflowsa">[11]!mflowsa</definedName>
    <definedName name="mflowsq" localSheetId="0">[11]!mflowsq</definedName>
    <definedName name="mflowsq">[11]!mflowsq</definedName>
    <definedName name="MICRO" localSheetId="0">#REF!</definedName>
    <definedName name="MICRO">#REF!</definedName>
    <definedName name="MISC3" localSheetId="0">#REF!</definedName>
    <definedName name="MISC3">#REF!</definedName>
    <definedName name="MISC4" localSheetId="0">[5]OUTPUT!#REF!</definedName>
    <definedName name="MISC4">[5]OUTPUT!#REF!</definedName>
    <definedName name="MON_SM" localSheetId="0">#REF!</definedName>
    <definedName name="MON_SM">#REF!</definedName>
    <definedName name="MONF_SM" localSheetId="0">#REF!</definedName>
    <definedName name="MONF_SM">#REF!</definedName>
    <definedName name="MONTH" localSheetId="0">[1]REER!$D$140:$E$199</definedName>
    <definedName name="MONTH">[2]REER!$D$140:$E$199</definedName>
    <definedName name="mstocksa" localSheetId="0">[11]!mstocksa</definedName>
    <definedName name="mstocksa">[11]!mstocksa</definedName>
    <definedName name="mstocksq" localSheetId="0">[11]!mstocksq</definedName>
    <definedName name="mstocksq">[11]!mstocksq</definedName>
    <definedName name="Municipios" localSheetId="0">#REF!</definedName>
    <definedName name="Municipios">#REF!</definedName>
    <definedName name="NACTCURRENT" localSheetId="0">#REF!</definedName>
    <definedName name="NACTCURRENT">#REF!</definedName>
    <definedName name="nam1out" localSheetId="0">#REF!</definedName>
    <definedName name="nam1out">#REF!</definedName>
    <definedName name="nam2in" localSheetId="0">#REF!</definedName>
    <definedName name="nam2in">#REF!</definedName>
    <definedName name="nam2out" localSheetId="0">#REF!</definedName>
    <definedName name="nam2out">#REF!</definedName>
    <definedName name="NAMB" localSheetId="0">[1]REER!$AY$143:$BB$143</definedName>
    <definedName name="NAMB">[2]REER!$AY$143:$BB$143</definedName>
    <definedName name="namcr" localSheetId="0">'[6]Tab ann curr'!#REF!</definedName>
    <definedName name="namcr">'[6]Tab ann curr'!#REF!</definedName>
    <definedName name="namcs" localSheetId="0">'[6]Tab ann cst'!#REF!</definedName>
    <definedName name="namcs">'[6]Tab ann cst'!#REF!</definedName>
    <definedName name="name_AD">[23]Sheet1!$A$20</definedName>
    <definedName name="name_EXP">[23]Sheet1!$N$54:$N$71</definedName>
    <definedName name="name_FISC" localSheetId="0">#REF!</definedName>
    <definedName name="name_FISC">#REF!</definedName>
    <definedName name="nameIntLiq" localSheetId="0">#REF!</definedName>
    <definedName name="nameIntLiq">#REF!</definedName>
    <definedName name="nameMoney" localSheetId="0">#REF!</definedName>
    <definedName name="nameMoney">#REF!</definedName>
    <definedName name="nameRATES" localSheetId="0">#REF!</definedName>
    <definedName name="nameRATES">#REF!</definedName>
    <definedName name="nameRAWQ" localSheetId="0">'[24]Raw Data'!#REF!</definedName>
    <definedName name="nameRAWQ">'[24]Raw Data'!#REF!</definedName>
    <definedName name="nameReal" localSheetId="0">#REF!</definedName>
    <definedName name="nameReal">#REF!</definedName>
    <definedName name="names" localSheetId="0">#REF!</definedName>
    <definedName name="names">#REF!</definedName>
    <definedName name="NAMES_fidr_r" localSheetId="0">[21]monthly!#REF!</definedName>
    <definedName name="NAMES_fidr_r">[22]monthly!#REF!</definedName>
    <definedName name="names_figb_r" localSheetId="0">[21]monthly!#REF!</definedName>
    <definedName name="names_figb_r">[22]monthly!#REF!</definedName>
    <definedName name="names_w" localSheetId="0">#REF!</definedName>
    <definedName name="names_w">#REF!</definedName>
    <definedName name="names1in" localSheetId="0">#REF!</definedName>
    <definedName name="names1in">#REF!</definedName>
    <definedName name="NAMESB" localSheetId="0">#REF!</definedName>
    <definedName name="NAMESB">#REF!</definedName>
    <definedName name="namesc" localSheetId="0">#REF!</definedName>
    <definedName name="namesc">#REF!</definedName>
    <definedName name="NAMESG" localSheetId="0">#REF!</definedName>
    <definedName name="NAMESG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amesr" localSheetId="0">#REF!</definedName>
    <definedName name="namesr">#REF!</definedName>
    <definedName name="namestran" localSheetId="0">[18]transfer!$C$1:$O$1</definedName>
    <definedName name="namestran">[19]transfer!$C$1:$O$1</definedName>
    <definedName name="namgdp" localSheetId="0">#REF!</definedName>
    <definedName name="namgdp">#REF!</definedName>
    <definedName name="NAMIN" localSheetId="0">#REF!</definedName>
    <definedName name="NAMIN">#REF!</definedName>
    <definedName name="namin1" localSheetId="0">[1]REER!$F$1:$BP$1</definedName>
    <definedName name="namin1">[2]REER!$F$1:$BP$1</definedName>
    <definedName name="namin2" localSheetId="0">[1]REER!$F$138:$AA$138</definedName>
    <definedName name="namin2">[2]REER!$F$138:$AA$138</definedName>
    <definedName name="namind" localSheetId="0">'[6]work Q real'!#REF!</definedName>
    <definedName name="namind">'[6]work Q real'!#REF!</definedName>
    <definedName name="naminm" localSheetId="0">#REF!</definedName>
    <definedName name="naminm">#REF!</definedName>
    <definedName name="naminq" localSheetId="0">#REF!</definedName>
    <definedName name="naminq">#REF!</definedName>
    <definedName name="namm" localSheetId="0">#REF!</definedName>
    <definedName name="namm">#REF!</definedName>
    <definedName name="NAMOUT" localSheetId="0">#REF!</definedName>
    <definedName name="NAMOUT">#REF!</definedName>
    <definedName name="namout1" localSheetId="0">[1]REER!$F$2:$AA$2</definedName>
    <definedName name="namout1">[2]REER!$F$2:$AA$2</definedName>
    <definedName name="namoutm" localSheetId="0">#REF!</definedName>
    <definedName name="namoutm">#REF!</definedName>
    <definedName name="namoutq" localSheetId="0">#REF!</definedName>
    <definedName name="namoutq">#REF!</definedName>
    <definedName name="namprofit" localSheetId="0">[1]C!$O$1:$Z$1</definedName>
    <definedName name="namprofit">[2]C!$O$1:$Z$1</definedName>
    <definedName name="namq" localSheetId="0">#REF!</definedName>
    <definedName name="namq">#REF!</definedName>
    <definedName name="namq1" localSheetId="0">#REF!</definedName>
    <definedName name="namq1">#REF!</definedName>
    <definedName name="namq2" localSheetId="0">#REF!</definedName>
    <definedName name="namq2">#REF!</definedName>
    <definedName name="namreer" localSheetId="0">[1]REER!$AY$143:$BF$143</definedName>
    <definedName name="namreer">[2]REER!$AY$143:$BF$143</definedName>
    <definedName name="namsgdp" localSheetId="0">#REF!</definedName>
    <definedName name="namsgdp">#REF!</definedName>
    <definedName name="namtin" localSheetId="0">#REF!</definedName>
    <definedName name="namtin">#REF!</definedName>
    <definedName name="namtout" localSheetId="0">#REF!</definedName>
    <definedName name="namtout">#REF!</definedName>
    <definedName name="namulc" localSheetId="0">[1]REER!$BI$1:$BP$1</definedName>
    <definedName name="namulc">[2]REER!$BI$1:$BP$1</definedName>
    <definedName name="_xlnm.Print_Titles" localSheetId="0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EER" localSheetId="0">[1]REER!$AY$144:$AY$206</definedName>
    <definedName name="NEER">[2]REER!$AY$144:$AY$206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0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MINAL" localSheetId="0">#REF!</definedName>
    <definedName name="NOMINAL">#REF!</definedName>
    <definedName name="NTDD_RG" localSheetId="0">'Tab01'!NTDD_RG</definedName>
    <definedName name="NTDD_RG">[12]!NTDD_RG</definedName>
    <definedName name="NX">#N/A</definedName>
    <definedName name="NX_R">#N/A</definedName>
    <definedName name="NXG_RG">#N/A</definedName>
    <definedName name="_xlnm.Print_Area">#N/A</definedName>
    <definedName name="Odh" localSheetId="0">#REF!</definedName>
    <definedName name="Odh">#REF!</definedName>
    <definedName name="other" localSheetId="0">#REF!</definedName>
    <definedName name="other">#REF!</definedName>
    <definedName name="Otras_Residuales" localSheetId="0">#REF!</definedName>
    <definedName name="Otras_Residuales">#REF!</definedName>
    <definedName name="out">[40]output!$A$3:$P$128</definedName>
    <definedName name="OUTB" localSheetId="0">[18]B!$D$6:$H$6</definedName>
    <definedName name="OUTB">[19]B!$D$6:$H$6</definedName>
    <definedName name="outc" localSheetId="0">[18]C!$C$6:$D$6</definedName>
    <definedName name="outc">[19]C!$C$6:$D$6</definedName>
    <definedName name="output" localSheetId="0">#REF!</definedName>
    <definedName name="output">#REF!</definedName>
    <definedName name="output_projections">[41]projections!$A$3:$R$108</definedName>
    <definedName name="output1">[15]output!$A$1:$J$122</definedName>
    <definedName name="Page_4" localSheetId="0">#REF!</definedName>
    <definedName name="Page_4">#REF!</definedName>
    <definedName name="page2" localSheetId="0">#REF!</definedName>
    <definedName name="page2">#REF!</definedName>
    <definedName name="PCPIG">#N/A</definedName>
    <definedName name="Petroecuador" localSheetId="0">#REF!</definedName>
    <definedName name="Petroecuador">#REF!</definedName>
    <definedName name="pchar00memu.m" localSheetId="0">[21]monthly!#REF!</definedName>
    <definedName name="pchar00memu.m">[22]monthly!#REF!</definedName>
    <definedName name="podatki" localSheetId="0">#REF!</definedName>
    <definedName name="podatki">#REF!</definedName>
    <definedName name="Ports" localSheetId="0">#REF!</definedName>
    <definedName name="Ports">#REF!</definedName>
    <definedName name="PPPWGT">#N/A</definedName>
    <definedName name="pri" localSheetId="0">#REF!</definedName>
    <definedName name="pri">#REF!</definedName>
    <definedName name="Print" localSheetId="0">#REF!</definedName>
    <definedName name="Print">#REF!</definedName>
    <definedName name="PRINT1" localSheetId="0">[42]Index!#REF!</definedName>
    <definedName name="PRINT1">[42]Index!#REF!</definedName>
    <definedName name="PRINT2" localSheetId="0">[42]Index!#REF!</definedName>
    <definedName name="PRINT2">[42]Index!#REF!</definedName>
    <definedName name="PRINT3" localSheetId="0">[42]Index!#REF!</definedName>
    <definedName name="PRINT3">[42]Index!#REF!</definedName>
    <definedName name="PrintThis_Links">[31]Links!$A$1:$F$33</definedName>
    <definedName name="profit" localSheetId="0">[1]C!$O$1:$T$1</definedName>
    <definedName name="profit">[2]C!$O$1:$T$1</definedName>
    <definedName name="prorač">[43]Prorač!$A:$IV</definedName>
    <definedName name="Q6_" localSheetId="0">#REF!</definedName>
    <definedName name="Q6_">#REF!</definedName>
    <definedName name="QFISCAL" localSheetId="0">'[7]Quarterly Raw Data'!#REF!</definedName>
    <definedName name="QFISCAL">'[7]Quarterly Raw Data'!#REF!</definedName>
    <definedName name="qq" localSheetId="0" hidden="1">'[35]J(Priv.Cap)'!#REF!</definedName>
    <definedName name="qq" hidden="1">'[35]J(Priv.Cap)'!#REF!</definedName>
    <definedName name="qtab_35" localSheetId="0">'[44]i1-CA'!#REF!</definedName>
    <definedName name="qtab_35">'[44]i1-CA'!#REF!</definedName>
    <definedName name="QTAB7" localSheetId="0">'[7]Quarterly MacroFlow'!#REF!</definedName>
    <definedName name="QTAB7">'[7]Quarterly MacroFlow'!#REF!</definedName>
    <definedName name="QTAB7A" localSheetId="0">'[7]Quarterly MacroFlow'!#REF!</definedName>
    <definedName name="QTAB7A">'[7]Quarterly MacroFlow'!#REF!</definedName>
    <definedName name="quest1" localSheetId="0">#REF!</definedName>
    <definedName name="quest1">#REF!</definedName>
    <definedName name="quest2" localSheetId="0">#REF!</definedName>
    <definedName name="quest2">#REF!</definedName>
    <definedName name="quest3" localSheetId="0">#REF!</definedName>
    <definedName name="quest3">#REF!</definedName>
    <definedName name="quest4" localSheetId="0">#REF!</definedName>
    <definedName name="quest4">#REF!</definedName>
    <definedName name="quest5" localSheetId="0">#REF!</definedName>
    <definedName name="quest5">#REF!</definedName>
    <definedName name="quest6" localSheetId="0">#REF!</definedName>
    <definedName name="quest6">#REF!</definedName>
    <definedName name="quest7" localSheetId="0">#REF!</definedName>
    <definedName name="quest7">#REF!</definedName>
    <definedName name="QW" localSheetId="0">#REF!</definedName>
    <definedName name="QW">#REF!</definedName>
    <definedName name="REAL" localSheetId="0">#REF!</definedName>
    <definedName name="REAL">#REF!</definedName>
    <definedName name="REALANNUAL" localSheetId="0">#REF!</definedName>
    <definedName name="REALANNUAL">#REF!</definedName>
    <definedName name="realizacia">[45]Sheet1!$A$1:$I$406</definedName>
    <definedName name="realizacija">[45]Sheet1!$A$1:$I$406</definedName>
    <definedName name="REALNACT" localSheetId="0">#REF!</definedName>
    <definedName name="REALNACT">#REF!</definedName>
    <definedName name="red_26" localSheetId="0">#REF!</definedName>
    <definedName name="red_26">#REF!</definedName>
    <definedName name="red_33" localSheetId="0">#REF!</definedName>
    <definedName name="red_33">#REF!</definedName>
    <definedName name="red_34" localSheetId="0">#REF!</definedName>
    <definedName name="red_34">#REF!</definedName>
    <definedName name="red_35" localSheetId="0">#REF!</definedName>
    <definedName name="red_35">#REF!</definedName>
    <definedName name="REDTbl3" localSheetId="0">#REF!</definedName>
    <definedName name="REDTbl3">#REF!</definedName>
    <definedName name="REDTbl4" localSheetId="0">#REF!</definedName>
    <definedName name="REDTbl4">#REF!</definedName>
    <definedName name="REDTbl5" localSheetId="0">#REF!</definedName>
    <definedName name="REDTbl5">#REF!</definedName>
    <definedName name="REDTbl6" localSheetId="0">#REF!</definedName>
    <definedName name="REDTbl6">#REF!</definedName>
    <definedName name="REDTbl7" localSheetId="0">#REF!</definedName>
    <definedName name="REDTbl7">#REF!</definedName>
    <definedName name="REERCPI" localSheetId="0">[1]REER!$AZ$144:$AZ$206</definedName>
    <definedName name="REERCPI">[2]REER!$AZ$144:$AZ$206</definedName>
    <definedName name="REERPPI" localSheetId="0">[1]REER!$BB$144:$BB$206</definedName>
    <definedName name="REERPPI">[2]REER!$BB$144:$BB$206</definedName>
    <definedName name="REGISTERALL" localSheetId="0">#REF!</definedName>
    <definedName name="REGISTERALL">#REF!</definedName>
    <definedName name="RGDPA" localSheetId="0">#REF!</definedName>
    <definedName name="RGDPA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GSPA" localSheetId="0">#REF!</definedName>
    <definedName name="RGSPA">#REF!</definedName>
    <definedName name="rngBefore">[31]Main!$AB$26</definedName>
    <definedName name="rngDepartmentDrive">[31]Main!$AB$23</definedName>
    <definedName name="rngEMailAddress">[31]Main!$AB$20</definedName>
    <definedName name="rngErrorSort">[31]ErrCheck!$A$4</definedName>
    <definedName name="rngLastSave">[31]Main!$G$19</definedName>
    <definedName name="rngLastSent">[31]Main!$G$18</definedName>
    <definedName name="rngLastUpdate">[31]Links!$D$2</definedName>
    <definedName name="rngNeedsUpdate">[31]Links!$E$2</definedName>
    <definedName name="rngNews">[31]Main!$AB$27</definedName>
    <definedName name="rngQuestChecked">[31]ErrCheck!$A$3</definedName>
    <definedName name="RULCPPI" localSheetId="0">[1]C!$O$9:$O$71</definedName>
    <definedName name="RULCPPI">[2]C!$O$9:$O$71</definedName>
    <definedName name="SECTORS" localSheetId="0">#REF!</definedName>
    <definedName name="SECTORS">#REF!</definedName>
    <definedName name="seitable" localSheetId="0">'[46]Sel. Ind. Tbl'!$A$3:$G$75</definedName>
    <definedName name="seitable">'[47]Sel. Ind. Tbl'!$A$3:$G$75</definedName>
    <definedName name="SprejetiProracun" localSheetId="0">#REF!</definedName>
    <definedName name="SprejetiProracun">#REF!</definedName>
    <definedName name="SR_3" localSheetId="0">#REF!</definedName>
    <definedName name="SR_3">#REF!</definedName>
    <definedName name="SR_5" localSheetId="0">#REF!</definedName>
    <definedName name="SR_5">#REF!</definedName>
    <definedName name="SS">[48]IMATA!$B$45:$B$108</definedName>
    <definedName name="T1.13" localSheetId="0">#REF!</definedName>
    <definedName name="T1.13">#REF!</definedName>
    <definedName name="t2q" localSheetId="0">#REF!</definedName>
    <definedName name="t2q">#REF!</definedName>
    <definedName name="TAB1A" localSheetId="0">#REF!</definedName>
    <definedName name="TAB1A">#REF!</definedName>
    <definedName name="TAB1CK" localSheetId="0">#REF!</definedName>
    <definedName name="TAB1CK">#REF!</definedName>
    <definedName name="Tab25a" localSheetId="0">#REF!</definedName>
    <definedName name="Tab25a">#REF!</definedName>
    <definedName name="Tab25b" localSheetId="0">#REF!</definedName>
    <definedName name="Tab25b">#REF!</definedName>
    <definedName name="TAB2A" localSheetId="0">#REF!</definedName>
    <definedName name="TAB2A">#REF!</definedName>
    <definedName name="TAB5A" localSheetId="0">#REF!</definedName>
    <definedName name="TAB5A">#REF!</definedName>
    <definedName name="TAB6A" localSheetId="0">'[7]Annual Tables'!#REF!</definedName>
    <definedName name="TAB6A">'[7]Annual Tables'!#REF!</definedName>
    <definedName name="TAB6B" localSheetId="0">'[7]Annual Tables'!#REF!</definedName>
    <definedName name="TAB6B">'[7]Annual Tables'!#REF!</definedName>
    <definedName name="TAB6C" localSheetId="0">#REF!</definedName>
    <definedName name="TAB6C">#REF!</definedName>
    <definedName name="TAB7A" localSheetId="0">#REF!</definedName>
    <definedName name="TAB7A">#REF!</definedName>
    <definedName name="tabC1" localSheetId="0">#REF!</definedName>
    <definedName name="tabC1">#REF!</definedName>
    <definedName name="tabC2" localSheetId="0">#REF!</definedName>
    <definedName name="tabC2">#REF!</definedName>
    <definedName name="Tabela_6a" localSheetId="0">#REF!</definedName>
    <definedName name="Tabela_6a">#REF!</definedName>
    <definedName name="tabela3a" localSheetId="0">'[49]Table 1'!#REF!</definedName>
    <definedName name="tabela3a">'[49]Table 1'!#REF!</definedName>
    <definedName name="Tabelaxx" localSheetId="0">#REF!</definedName>
    <definedName name="Tabelaxx">#REF!</definedName>
    <definedName name="tabF" localSheetId="0">#REF!</definedName>
    <definedName name="tabF">#REF!</definedName>
    <definedName name="tabH" localSheetId="0">#REF!</definedName>
    <definedName name="tabH">#REF!</definedName>
    <definedName name="tabI" localSheetId="0">#REF!</definedName>
    <definedName name="tabI">#REF!</definedName>
    <definedName name="Table__47">[50]RED47!$A$1:$I$53</definedName>
    <definedName name="Table_2._Country_X___Public_Sector_Financing_1" localSheetId="0">#REF!</definedName>
    <definedName name="Table_2._Country_X___Public_Sector_Financing_1">#REF!</definedName>
    <definedName name="Table_4SR" localSheetId="0">#REF!</definedName>
    <definedName name="Table_4SR">#REF!</definedName>
    <definedName name="Table_debt">[51]Table!$A$3:$AB$73</definedName>
    <definedName name="TABLE1" localSheetId="0">#REF!</definedName>
    <definedName name="TABLE1">#REF!</definedName>
    <definedName name="Table1printarea" localSheetId="0">#REF!</definedName>
    <definedName name="Table1printarea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4" localSheetId="0">#REF!</definedName>
    <definedName name="TABLE4">#REF!</definedName>
    <definedName name="table6" localSheetId="0">#REF!</definedName>
    <definedName name="table6">#REF!</definedName>
    <definedName name="table9" localSheetId="0">#REF!</definedName>
    <definedName name="table9">#REF!</definedName>
    <definedName name="TAME" localSheetId="0">#REF!</definedName>
    <definedName name="TAME">#REF!</definedName>
    <definedName name="Tbl_GFN">[51]Table_GEF!$B$2:$T$53</definedName>
    <definedName name="tblChecks">[31]ErrCheck!$A$3:$E$5</definedName>
    <definedName name="tblLinks">[31]Links!$A$4:$F$33</definedName>
    <definedName name="TEMP" localSheetId="0">[52]Data!#REF!</definedName>
    <definedName name="TEMP">[52]Data!#REF!</definedName>
    <definedName name="TMG_D">[17]Q5!$E$23:$AH$23</definedName>
    <definedName name="TMGO">#N/A</definedName>
    <definedName name="TOWEO" localSheetId="0">#REF!</definedName>
    <definedName name="TOWEO">#REF!</definedName>
    <definedName name="TRADE3" localSheetId="0">[5]Trade!#REF!</definedName>
    <definedName name="TRADE3">[5]Trade!#REF!</definedName>
    <definedName name="trans" localSheetId="0">#REF!</definedName>
    <definedName name="trans">#REF!</definedName>
    <definedName name="Transfer_check" localSheetId="0">#REF!</definedName>
    <definedName name="Transfer_check">#REF!</definedName>
    <definedName name="TRANSNAVE" localSheetId="0">#REF!</definedName>
    <definedName name="TRANSNAVE">#REF!</definedName>
    <definedName name="ttttt" localSheetId="0" hidden="1">[38]M!#REF!</definedName>
    <definedName name="ttttt" hidden="1">[38]M!#REF!</definedName>
    <definedName name="TTTTTTTTTTTT" localSheetId="0">'Tab01'!TTTTTTTTTTTT</definedName>
    <definedName name="TTTTTTTTTTTT">[12]!TTTTTTTTTTTT</definedName>
    <definedName name="TXG_D">#N/A</definedName>
    <definedName name="TXGO">#N/A</definedName>
    <definedName name="u163lnulcm_x_et.m" localSheetId="0">[21]monthly!#REF!</definedName>
    <definedName name="u163lnulcm_x_et.m">[22]monthly!#REF!</definedName>
    <definedName name="ULC_CZ" localSheetId="0">[1]REER!$BU$144:$BU$206</definedName>
    <definedName name="ULC_CZ">[2]REER!$BU$144:$BU$206</definedName>
    <definedName name="ULC_PART" localSheetId="0">[1]REER!$BR$144:$BR$206</definedName>
    <definedName name="ULC_PART">[2]REER!$BR$144:$BR$206</definedName>
    <definedName name="Universities" localSheetId="0">#REF!</definedName>
    <definedName name="Universities">#REF!</definedName>
    <definedName name="Uruguay">'[53]PDR vulnerability table'!$A$3:$E$65</definedName>
    <definedName name="USERNAME" localSheetId="0">#REF!</definedName>
    <definedName name="USERNAME">#REF!</definedName>
    <definedName name="UUUUUUUUUUU" localSheetId="0">'Tab01'!UUUUUUUUUUU</definedName>
    <definedName name="UUUUUUUUUUU">[12]!UUUUUUUUUUU</definedName>
    <definedName name="ValidationList" localSheetId="0">#REF!</definedName>
    <definedName name="ValidationList">#REF!</definedName>
    <definedName name="VeljavniProracun" localSheetId="0">#REF!</definedName>
    <definedName name="VeljavniProracun">#REF!</definedName>
    <definedName name="Venezuela" localSheetId="0">#REF!</definedName>
    <definedName name="Venezuela">#REF!</definedName>
    <definedName name="we11pcpi.m" localSheetId="0">[21]monthly!#REF!</definedName>
    <definedName name="we11pcpi.m">[22]monthly!#REF!</definedName>
    <definedName name="ww" localSheetId="0" hidden="1">[38]M!#REF!</definedName>
    <definedName name="ww" hidden="1">[38]M!#REF!</definedName>
    <definedName name="XR" localSheetId="0">[1]REER!$AT$140:$BA$199</definedName>
    <definedName name="XR">[2]REER!$AT$140:$BA$199</definedName>
    <definedName name="xxWRS_1" localSheetId="0">#REF!</definedName>
    <definedName name="xxWRS_1">#REF!</definedName>
    <definedName name="xxWRS_10" localSheetId="0">#REF!</definedName>
    <definedName name="xxWRS_10">#REF!</definedName>
    <definedName name="xxWRS_11" localSheetId="0">#REF!</definedName>
    <definedName name="xxWRS_11">#REF!</definedName>
    <definedName name="xxWRS_12" localSheetId="0">#REF!</definedName>
    <definedName name="xxWRS_12">#REF!</definedName>
    <definedName name="xxWRS_2" localSheetId="0">#REF!</definedName>
    <definedName name="xxWRS_2">#REF!</definedName>
    <definedName name="xxWRS_6" localSheetId="0">#REF!</definedName>
    <definedName name="xxWRS_6">#REF!</definedName>
    <definedName name="xxWRS_7" localSheetId="0">#REF!</definedName>
    <definedName name="xxWRS_7">#REF!</definedName>
    <definedName name="xxWRS_8" localSheetId="0">#REF!</definedName>
    <definedName name="xxWRS_8">#REF!</definedName>
    <definedName name="xxWRS_9" localSheetId="0">#REF!</definedName>
    <definedName name="xxWRS_9">#REF!</definedName>
    <definedName name="Z_95224721_0485_11D4_BFD1_00508B5F4DA4_.wvu.Cols" localSheetId="0" hidden="1">#REF!</definedName>
    <definedName name="Z_95224721_0485_11D4_BFD1_00508B5F4DA4_.wvu.Cols" hidden="1">#REF!</definedName>
    <definedName name="zpiz">[29]ZPIZ!$A$1:$F$65536</definedName>
    <definedName name="zzzs">[29]ZZZS!$A$1:$E$65536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E31" i="3"/>
  <c r="D31" i="3"/>
  <c r="F26" i="3"/>
  <c r="E26" i="3"/>
  <c r="D26" i="3"/>
  <c r="F17" i="3"/>
  <c r="E17" i="3"/>
  <c r="D17" i="3"/>
  <c r="F9" i="3"/>
  <c r="F5" i="3" s="1"/>
  <c r="E9" i="3"/>
  <c r="D9" i="3"/>
  <c r="D5" i="3" s="1"/>
  <c r="E5" i="3"/>
  <c r="H81" i="2" l="1"/>
  <c r="I81" i="2"/>
  <c r="J81" i="2"/>
  <c r="J77" i="2"/>
  <c r="I77" i="2"/>
  <c r="H77" i="2"/>
  <c r="J69" i="2"/>
  <c r="I69" i="2"/>
  <c r="H69" i="2"/>
  <c r="J68" i="2"/>
  <c r="I68" i="2"/>
  <c r="H68" i="2"/>
  <c r="J56" i="2"/>
  <c r="I56" i="2"/>
  <c r="H56" i="2"/>
  <c r="I52" i="2"/>
  <c r="J52" i="2"/>
  <c r="I53" i="2"/>
  <c r="J53" i="2"/>
  <c r="H52" i="2"/>
  <c r="H53" i="2"/>
  <c r="H44" i="2"/>
  <c r="I44" i="2"/>
  <c r="J44" i="2"/>
  <c r="H42" i="2"/>
  <c r="I42" i="2"/>
  <c r="J42" i="2"/>
  <c r="J32" i="2"/>
  <c r="I32" i="2"/>
  <c r="H32" i="2"/>
  <c r="J26" i="2"/>
  <c r="J25" i="2" s="1"/>
  <c r="I26" i="2"/>
  <c r="I25" i="2" s="1"/>
  <c r="H26" i="2"/>
  <c r="H25" i="2" s="1"/>
  <c r="J21" i="2"/>
  <c r="J20" i="2" s="1"/>
  <c r="I21" i="2"/>
  <c r="I20" i="2" s="1"/>
  <c r="H21" i="2"/>
  <c r="H20" i="2" s="1"/>
  <c r="J12" i="2"/>
  <c r="I12" i="2"/>
  <c r="H12" i="2"/>
  <c r="J5" i="2"/>
  <c r="I5" i="2"/>
  <c r="H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2" i="2"/>
  <c r="M22" i="2"/>
  <c r="N22" i="2"/>
  <c r="L23" i="2"/>
  <c r="M23" i="2"/>
  <c r="N23" i="2"/>
  <c r="L24" i="2"/>
  <c r="M24" i="2"/>
  <c r="N24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3" i="2"/>
  <c r="M33" i="2"/>
  <c r="N33" i="2"/>
  <c r="L34" i="2"/>
  <c r="M34" i="2"/>
  <c r="N34" i="2"/>
  <c r="L35" i="2"/>
  <c r="M35" i="2"/>
  <c r="N35" i="2"/>
  <c r="L36" i="2"/>
  <c r="M36" i="2"/>
  <c r="N36" i="2"/>
  <c r="L40" i="2"/>
  <c r="M40" i="2"/>
  <c r="N40" i="2"/>
  <c r="L41" i="2"/>
  <c r="M41" i="2"/>
  <c r="N41" i="2"/>
  <c r="L43" i="2"/>
  <c r="M43" i="2"/>
  <c r="N43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4" i="2"/>
  <c r="M54" i="2"/>
  <c r="N54" i="2"/>
  <c r="L55" i="2"/>
  <c r="M55" i="2"/>
  <c r="N55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8" i="2"/>
  <c r="M78" i="2"/>
  <c r="N78" i="2"/>
  <c r="L79" i="2"/>
  <c r="M79" i="2"/>
  <c r="N79" i="2"/>
  <c r="L80" i="2"/>
  <c r="M80" i="2"/>
  <c r="N80" i="2"/>
  <c r="L82" i="2"/>
  <c r="M82" i="2"/>
  <c r="N82" i="2"/>
  <c r="F81" i="2"/>
  <c r="E81" i="2"/>
  <c r="E76" i="2" s="1"/>
  <c r="D81" i="2"/>
  <c r="F77" i="2"/>
  <c r="E77" i="2"/>
  <c r="D77" i="2"/>
  <c r="F69" i="2"/>
  <c r="E69" i="2"/>
  <c r="M69" i="2" s="1"/>
  <c r="D69" i="2"/>
  <c r="F68" i="2"/>
  <c r="N68" i="2" s="1"/>
  <c r="E68" i="2"/>
  <c r="D68" i="2"/>
  <c r="F56" i="2"/>
  <c r="E56" i="2"/>
  <c r="D56" i="2"/>
  <c r="F53" i="2"/>
  <c r="E53" i="2"/>
  <c r="D53" i="2"/>
  <c r="F52" i="2"/>
  <c r="E52" i="2"/>
  <c r="D52" i="2"/>
  <c r="L52" i="2" s="1"/>
  <c r="F44" i="2"/>
  <c r="E44" i="2"/>
  <c r="D44" i="2"/>
  <c r="F42" i="2"/>
  <c r="E42" i="2"/>
  <c r="M42" i="2" s="1"/>
  <c r="D42" i="2"/>
  <c r="F32" i="2"/>
  <c r="E32" i="2"/>
  <c r="D32" i="2"/>
  <c r="F26" i="2"/>
  <c r="F25" i="2" s="1"/>
  <c r="E26" i="2"/>
  <c r="E25" i="2" s="1"/>
  <c r="D26" i="2"/>
  <c r="F21" i="2"/>
  <c r="F20" i="2" s="1"/>
  <c r="E21" i="2"/>
  <c r="D21" i="2"/>
  <c r="D20" i="2" s="1"/>
  <c r="F12" i="2"/>
  <c r="N12" i="2" s="1"/>
  <c r="E12" i="2"/>
  <c r="D12" i="2"/>
  <c r="F5" i="2"/>
  <c r="E5" i="2"/>
  <c r="M5" i="2" s="1"/>
  <c r="D5" i="2"/>
  <c r="I39" i="2" l="1"/>
  <c r="E39" i="2"/>
  <c r="L12" i="2"/>
  <c r="L5" i="2"/>
  <c r="D39" i="2"/>
  <c r="L69" i="2"/>
  <c r="L81" i="2"/>
  <c r="E20" i="2"/>
  <c r="M20" i="2" s="1"/>
  <c r="M53" i="2"/>
  <c r="M12" i="2"/>
  <c r="N20" i="2"/>
  <c r="N42" i="2"/>
  <c r="N53" i="2"/>
  <c r="L56" i="2"/>
  <c r="N44" i="2"/>
  <c r="N5" i="2"/>
  <c r="N69" i="2"/>
  <c r="F39" i="2"/>
  <c r="L20" i="2"/>
  <c r="M32" i="2"/>
  <c r="L42" i="2"/>
  <c r="L53" i="2"/>
  <c r="N52" i="2"/>
  <c r="N56" i="2"/>
  <c r="M52" i="2"/>
  <c r="M44" i="2"/>
  <c r="N21" i="2"/>
  <c r="N32" i="2"/>
  <c r="M68" i="2"/>
  <c r="L77" i="2"/>
  <c r="M81" i="2"/>
  <c r="F3" i="2"/>
  <c r="F4" i="2" s="1"/>
  <c r="D76" i="2"/>
  <c r="D37" i="2" s="1"/>
  <c r="D38" i="2" s="1"/>
  <c r="L44" i="2"/>
  <c r="N26" i="2"/>
  <c r="H39" i="2"/>
  <c r="L39" i="2" s="1"/>
  <c r="J39" i="2"/>
  <c r="N39" i="2" s="1"/>
  <c r="M77" i="2"/>
  <c r="M26" i="2"/>
  <c r="M25" i="2"/>
  <c r="L32" i="2"/>
  <c r="M39" i="2"/>
  <c r="N77" i="2"/>
  <c r="F76" i="2"/>
  <c r="L68" i="2"/>
  <c r="N25" i="2"/>
  <c r="M56" i="2"/>
  <c r="H76" i="2"/>
  <c r="L76" i="2" s="1"/>
  <c r="J76" i="2"/>
  <c r="J37" i="2" s="1"/>
  <c r="M21" i="2"/>
  <c r="N81" i="2"/>
  <c r="I76" i="2"/>
  <c r="M76" i="2" s="1"/>
  <c r="L26" i="2"/>
  <c r="L21" i="2"/>
  <c r="H3" i="2"/>
  <c r="I3" i="2"/>
  <c r="J3" i="2"/>
  <c r="E37" i="2"/>
  <c r="D25" i="2"/>
  <c r="E3" i="2" l="1"/>
  <c r="E4" i="2" s="1"/>
  <c r="N3" i="2"/>
  <c r="F37" i="2"/>
  <c r="F38" i="2" s="1"/>
  <c r="L25" i="2"/>
  <c r="D3" i="2"/>
  <c r="L3" i="2" s="1"/>
  <c r="N76" i="2"/>
  <c r="E38" i="2"/>
  <c r="H37" i="2"/>
  <c r="H83" i="2" s="1"/>
  <c r="H84" i="2" s="1"/>
  <c r="I37" i="2"/>
  <c r="I38" i="2" s="1"/>
  <c r="J38" i="2"/>
  <c r="N38" i="2" s="1"/>
  <c r="N37" i="2"/>
  <c r="N83" i="2" s="1"/>
  <c r="H4" i="2"/>
  <c r="I4" i="2"/>
  <c r="M4" i="2" s="1"/>
  <c r="M3" i="2"/>
  <c r="F83" i="2"/>
  <c r="F84" i="2" s="1"/>
  <c r="J83" i="2"/>
  <c r="J84" i="2" s="1"/>
  <c r="J4" i="2"/>
  <c r="N4" i="2" s="1"/>
  <c r="I83" i="2"/>
  <c r="I84" i="2" s="1"/>
  <c r="D4" i="2"/>
  <c r="D83" i="2"/>
  <c r="D84" i="2" s="1"/>
  <c r="E83" i="2" l="1"/>
  <c r="E84" i="2" s="1"/>
  <c r="M37" i="2"/>
  <c r="L4" i="2"/>
  <c r="H38" i="2"/>
  <c r="L38" i="2" s="1"/>
  <c r="M38" i="2"/>
  <c r="L37" i="2"/>
  <c r="L83" i="2" s="1"/>
  <c r="L84" i="2" s="1"/>
  <c r="N84" i="2"/>
  <c r="M83" i="2"/>
  <c r="M84" i="2" l="1"/>
</calcChain>
</file>

<file path=xl/sharedStrings.xml><?xml version="1.0" encoding="utf-8"?>
<sst xmlns="http://schemas.openxmlformats.org/spreadsheetml/2006/main" count="301" uniqueCount="266">
  <si>
    <t>T1: Bilancia príjmov a výdavkov verejnej správy (ESA 2010, v mil. eur)</t>
  </si>
  <si>
    <t>T1: General Government Budget (ESA2010, EUR million)</t>
  </si>
  <si>
    <t>RVS 2017 - 2019 ESA 2010 DBP</t>
  </si>
  <si>
    <t>RVS 2017 - 2019 ESA 2010 NRSR</t>
  </si>
  <si>
    <t>ESA kód</t>
  </si>
  <si>
    <t>R 2017</t>
  </si>
  <si>
    <t>R 2018</t>
  </si>
  <si>
    <t>R 2019</t>
  </si>
  <si>
    <t>Príjmy spolu</t>
  </si>
  <si>
    <t>Revenue total</t>
  </si>
  <si>
    <t>TR</t>
  </si>
  <si>
    <t xml:space="preserve"> - v % HDP</t>
  </si>
  <si>
    <t xml:space="preserve"> - in % of GDP</t>
  </si>
  <si>
    <t>Daňové príjmy</t>
  </si>
  <si>
    <t>Tax revenue</t>
  </si>
  <si>
    <t>D.2</t>
  </si>
  <si>
    <t>Dane z produkcie a dovozu</t>
  </si>
  <si>
    <t>Taxes on Production and Imports</t>
  </si>
  <si>
    <t xml:space="preserve"> - Daň z pridanej hodnoty (spolu so zdrojom EÚ)</t>
  </si>
  <si>
    <t xml:space="preserve"> - VAT (incl. VAT directed to the EU)</t>
  </si>
  <si>
    <t xml:space="preserve">D.211 </t>
  </si>
  <si>
    <t>D.214A</t>
  </si>
  <si>
    <t xml:space="preserve"> - Spotrebné dane</t>
  </si>
  <si>
    <t xml:space="preserve"> - Excise taxes</t>
  </si>
  <si>
    <t>D.2121</t>
  </si>
  <si>
    <t xml:space="preserve"> - Dovozné clo</t>
  </si>
  <si>
    <t xml:space="preserve"> - Import duty</t>
  </si>
  <si>
    <t>D.29A</t>
  </si>
  <si>
    <t xml:space="preserve"> - Dane z majetku a iné</t>
  </si>
  <si>
    <t xml:space="preserve"> - Taxes on Land, Buildings and Other Structures</t>
  </si>
  <si>
    <t>D.5</t>
  </si>
  <si>
    <t>Bežné dane z dôchodkov, majetku</t>
  </si>
  <si>
    <t>Current Taxes on Income, Wealth etc.</t>
  </si>
  <si>
    <t>D.51A</t>
  </si>
  <si>
    <t xml:space="preserve"> - Daň z príjmov fyzických osôb</t>
  </si>
  <si>
    <t xml:space="preserve"> - PIT</t>
  </si>
  <si>
    <t xml:space="preserve"> - zo závislej činnosti</t>
  </si>
  <si>
    <t xml:space="preserve"> - from employment</t>
  </si>
  <si>
    <t>rozp. klasif. 111001</t>
  </si>
  <si>
    <t xml:space="preserve"> - z podnikania a inej samostatnej zár. činnosti</t>
  </si>
  <si>
    <t xml:space="preserve"> - from business and other independent activity</t>
  </si>
  <si>
    <t>rozp. klasif. 111002</t>
  </si>
  <si>
    <t>D.51B</t>
  </si>
  <si>
    <t xml:space="preserve"> - Daň z príjmov právnických osôb</t>
  </si>
  <si>
    <t xml:space="preserve"> - CIT</t>
  </si>
  <si>
    <t xml:space="preserve">D.51E </t>
  </si>
  <si>
    <t xml:space="preserve"> - Daň z príjmov vyberaná zrážkou - rozp. klasif.</t>
  </si>
  <si>
    <t xml:space="preserve"> - Withholding Tax - budgetary classification</t>
  </si>
  <si>
    <t>D.51E</t>
  </si>
  <si>
    <t xml:space="preserve"> - Daň z príjmov - emisie</t>
  </si>
  <si>
    <t xml:space="preserve"> - Income Tax - emissions</t>
  </si>
  <si>
    <t>D.59A</t>
  </si>
  <si>
    <t xml:space="preserve"> - Property Taxes and Others</t>
  </si>
  <si>
    <t>D.91</t>
  </si>
  <si>
    <t>Dane z kapitálu</t>
  </si>
  <si>
    <t>Capital taxes</t>
  </si>
  <si>
    <t>D.61</t>
  </si>
  <si>
    <t>Príspevky na sociálne zabezpečenie</t>
  </si>
  <si>
    <t>Net social contributions</t>
  </si>
  <si>
    <t>D.611+D.613</t>
  </si>
  <si>
    <t>Skutočné príspevky na sociálne zabezpečenie spolu</t>
  </si>
  <si>
    <t>Actual social contributions - employers and households</t>
  </si>
  <si>
    <t>D.611</t>
  </si>
  <si>
    <t>Skutočné príspevky na sociálne zabezpečenie od zamestnávateľov</t>
  </si>
  <si>
    <t xml:space="preserve">Actual social contributions - employers </t>
  </si>
  <si>
    <t>D.613</t>
  </si>
  <si>
    <t>Skutočné príspevky na sociálne zabezpečenie od domácnosti</t>
  </si>
  <si>
    <t>Actual social contributions - households</t>
  </si>
  <si>
    <t>D.612</t>
  </si>
  <si>
    <t>Imputované príspevky na sociálne zabezpečenie</t>
  </si>
  <si>
    <t>Imputed social contribution</t>
  </si>
  <si>
    <t xml:space="preserve">Nedaňové príjmy </t>
  </si>
  <si>
    <t>Nontax revenue</t>
  </si>
  <si>
    <t>P.11+P.12+P.131</t>
  </si>
  <si>
    <t>Tržby</t>
  </si>
  <si>
    <t>Sales</t>
  </si>
  <si>
    <t>P.11+P.12</t>
  </si>
  <si>
    <t xml:space="preserve"> - Trhová produkcia + Produkcia pre vlastné konečné použitie</t>
  </si>
  <si>
    <t xml:space="preserve"> - Market output + Output for own final use</t>
  </si>
  <si>
    <t>P.131</t>
  </si>
  <si>
    <t xml:space="preserve"> - Platby za ostatnú netrhovú produkciu</t>
  </si>
  <si>
    <t xml:space="preserve"> - Payments for other non-market output</t>
  </si>
  <si>
    <t>D.4R</t>
  </si>
  <si>
    <t>Dôchodky z majetku, z ktorých</t>
  </si>
  <si>
    <t>Property Income, of which</t>
  </si>
  <si>
    <t xml:space="preserve"> - Dividendy</t>
  </si>
  <si>
    <t xml:space="preserve"> - Dividends</t>
  </si>
  <si>
    <t>D.421 rozp. klasif. 211</t>
  </si>
  <si>
    <t xml:space="preserve"> - Úroky</t>
  </si>
  <si>
    <t xml:space="preserve"> - Interest</t>
  </si>
  <si>
    <t>D.41 rozp. klasif. 240+250</t>
  </si>
  <si>
    <t>D.39+D.7R+D.9R</t>
  </si>
  <si>
    <t>Granty a transfery</t>
  </si>
  <si>
    <t>Grants and transfers</t>
  </si>
  <si>
    <t>z toho: z EÚ</t>
  </si>
  <si>
    <t>of which: EU</t>
  </si>
  <si>
    <t>rozp. klasif. 341 euin</t>
  </si>
  <si>
    <t>D.39</t>
  </si>
  <si>
    <t>Ostatné subvencie na produkciu</t>
  </si>
  <si>
    <t>Other Subsidies on Production</t>
  </si>
  <si>
    <t>D.7R</t>
  </si>
  <si>
    <t>Ostatné bežné transfery</t>
  </si>
  <si>
    <t>Other Current Transfers</t>
  </si>
  <si>
    <t>D.9R</t>
  </si>
  <si>
    <t>Kapitálové transfery</t>
  </si>
  <si>
    <t>Capital Transfers</t>
  </si>
  <si>
    <t>TE</t>
  </si>
  <si>
    <t>Výdavky spolu</t>
  </si>
  <si>
    <t>Expenditure</t>
  </si>
  <si>
    <t>D.1P</t>
  </si>
  <si>
    <t>Bežné výdavky</t>
  </si>
  <si>
    <t>Current Expenditure</t>
  </si>
  <si>
    <t>D.11</t>
  </si>
  <si>
    <t>Kompenzácie zamestnancov</t>
  </si>
  <si>
    <t>Compensation of employees</t>
  </si>
  <si>
    <t>D.12</t>
  </si>
  <si>
    <t xml:space="preserve"> - Mzdy a platy</t>
  </si>
  <si>
    <t xml:space="preserve"> - Wages and salaries</t>
  </si>
  <si>
    <t>P.2</t>
  </si>
  <si>
    <t xml:space="preserve"> - Sociálne príspevky zamestnávateľov</t>
  </si>
  <si>
    <t xml:space="preserve"> - Employers' social security contributions</t>
  </si>
  <si>
    <t>D.2+D.5</t>
  </si>
  <si>
    <t>Medzispotreba</t>
  </si>
  <si>
    <t>Intermediate Consumption</t>
  </si>
  <si>
    <t>D.29</t>
  </si>
  <si>
    <t>Dane</t>
  </si>
  <si>
    <t>Taxes</t>
  </si>
  <si>
    <t>- Iné dane z produkcie</t>
  </si>
  <si>
    <t>Other taxes on production</t>
  </si>
  <si>
    <t xml:space="preserve">D.3P </t>
  </si>
  <si>
    <t>- Bežné dane z majetku, atď.</t>
  </si>
  <si>
    <t>Current taxes on income, wealth etc.</t>
  </si>
  <si>
    <t>Subvencie</t>
  </si>
  <si>
    <t>Subsidies</t>
  </si>
  <si>
    <t xml:space="preserve"> - Dotácie do poľnohospodárstva</t>
  </si>
  <si>
    <t xml:space="preserve"> - Agricultural Subsidies</t>
  </si>
  <si>
    <t xml:space="preserve">rozp. klasif. 644 a c042 </t>
  </si>
  <si>
    <t>D.4P</t>
  </si>
  <si>
    <t xml:space="preserve"> - Dotácie do dopravy</t>
  </si>
  <si>
    <t xml:space="preserve"> - Transport Subsidies</t>
  </si>
  <si>
    <t>rozp. klasif. 644 a c045</t>
  </si>
  <si>
    <t>D.41P</t>
  </si>
  <si>
    <t xml:space="preserve"> - železničná doprava</t>
  </si>
  <si>
    <t xml:space="preserve"> - Railway Transport</t>
  </si>
  <si>
    <t>rozp. klasif. 644 a c0453</t>
  </si>
  <si>
    <t>D.42-45P</t>
  </si>
  <si>
    <t xml:space="preserve"> - autobusová doprava</t>
  </si>
  <si>
    <t xml:space="preserve"> - Bus transport</t>
  </si>
  <si>
    <t>rozp. klasif. 644 a c0451</t>
  </si>
  <si>
    <t>D.6P</t>
  </si>
  <si>
    <t xml:space="preserve"> - Ostatné</t>
  </si>
  <si>
    <t xml:space="preserve"> - Other</t>
  </si>
  <si>
    <t>rozp. klasif.</t>
  </si>
  <si>
    <t>D.62P</t>
  </si>
  <si>
    <t>Dôchodky z majetku</t>
  </si>
  <si>
    <t>Property Income</t>
  </si>
  <si>
    <t xml:space="preserve"> - Úrokové náklady</t>
  </si>
  <si>
    <t xml:space="preserve"> - Ostatné dôchodky z majetku</t>
  </si>
  <si>
    <t xml:space="preserve"> - Other Property Income</t>
  </si>
  <si>
    <t>Celkové sociálne transfery</t>
  </si>
  <si>
    <t>Total Social Transfers</t>
  </si>
  <si>
    <t xml:space="preserve"> - Sociálne dávky okrem naturálnych soc. transferov</t>
  </si>
  <si>
    <t xml:space="preserve"> - Social benefits other than in kind</t>
  </si>
  <si>
    <t xml:space="preserve"> - Aktívne opatrenia trhu práce</t>
  </si>
  <si>
    <t xml:space="preserve"> - Active Labor Market Measures</t>
  </si>
  <si>
    <t>rozp. klasif. 642032</t>
  </si>
  <si>
    <t xml:space="preserve"> - Nemocenské dávky</t>
  </si>
  <si>
    <t xml:space="preserve"> - Sickness benefits</t>
  </si>
  <si>
    <t>rozp. klasif. 642015</t>
  </si>
  <si>
    <t xml:space="preserve"> - Dôchodkové dávky zo starobného a invalidného poistenia</t>
  </si>
  <si>
    <t xml:space="preserve"> - Retirement and disability pensions</t>
  </si>
  <si>
    <t>rozp. klasif. 642016+20</t>
  </si>
  <si>
    <t xml:space="preserve"> - Dávky v nezamestnanosti</t>
  </si>
  <si>
    <t xml:space="preserve"> - Unemployment benefits</t>
  </si>
  <si>
    <t>SP rozp. klasif. 642033</t>
  </si>
  <si>
    <t xml:space="preserve"> - Štátne sociálne dávky a podpora</t>
  </si>
  <si>
    <t xml:space="preserve"> - State social allowances</t>
  </si>
  <si>
    <t>rozp. klasif. 642018-27,37-42</t>
  </si>
  <si>
    <t xml:space="preserve"> - na prídavok na dieťa</t>
  </si>
  <si>
    <t xml:space="preserve"> - child allowance</t>
  </si>
  <si>
    <t>rozp. klasif. 642019</t>
  </si>
  <si>
    <t xml:space="preserve"> - na príspevok pri narodení dieťaťa a prísp. rodičom</t>
  </si>
  <si>
    <t xml:space="preserve"> - child birth benefit</t>
  </si>
  <si>
    <t>rozp. klasif. 642022</t>
  </si>
  <si>
    <t xml:space="preserve"> - na rodičovský príspevok</t>
  </si>
  <si>
    <t xml:space="preserve"> - parental allowance</t>
  </si>
  <si>
    <t>rozp. klasif. 642041</t>
  </si>
  <si>
    <t xml:space="preserve"> - na dávku v hmotnej núdzi a príspevky k dávke</t>
  </si>
  <si>
    <t xml:space="preserve"> - material need allowance</t>
  </si>
  <si>
    <t>rozp. klasif. 642026</t>
  </si>
  <si>
    <t xml:space="preserve"> - na peňažné príspevky na kompenzáciu</t>
  </si>
  <si>
    <t xml:space="preserve"> - monetary compensation of disability</t>
  </si>
  <si>
    <t>rozp. klasif. 642027</t>
  </si>
  <si>
    <t>D.632P</t>
  </si>
  <si>
    <t xml:space="preserve"> - ostatné</t>
  </si>
  <si>
    <t xml:space="preserve"> - others</t>
  </si>
  <si>
    <t>D.7P</t>
  </si>
  <si>
    <t xml:space="preserve"> - Platené poistné za skupiny osôb ustanovené zákonom</t>
  </si>
  <si>
    <t xml:space="preserve"> - Insurance premiums for the specific groups of people based on the law</t>
  </si>
  <si>
    <t>rozp. klasif. 642031</t>
  </si>
  <si>
    <t xml:space="preserve"> - sociálne poistenie</t>
  </si>
  <si>
    <t xml:space="preserve"> - social insurance</t>
  </si>
  <si>
    <t>rozp. klasif. 642031 MPSVRSR</t>
  </si>
  <si>
    <t>dane ifp</t>
  </si>
  <si>
    <t xml:space="preserve"> - zdravotné poistenie</t>
  </si>
  <si>
    <t xml:space="preserve"> - health insurance</t>
  </si>
  <si>
    <t>rozp. klasif. 642031 MZSR</t>
  </si>
  <si>
    <t xml:space="preserve"> - Naturálne sociálne transfery (zdravotnícke zariadenia)</t>
  </si>
  <si>
    <t xml:space="preserve"> - Social transfers in kind (healthcare facilities)</t>
  </si>
  <si>
    <t>P.5L</t>
  </si>
  <si>
    <t>Other current transfers</t>
  </si>
  <si>
    <t>P.51G</t>
  </si>
  <si>
    <t>z toho: Odvody do rozpočtu EÚ (spolu s DPH - zdroj EÚ)</t>
  </si>
  <si>
    <t>o/w: Levies to the EU budget (incl. VAT - EU source)</t>
  </si>
  <si>
    <t>ŠR rozp. klasif. 649005</t>
  </si>
  <si>
    <t>P.5M</t>
  </si>
  <si>
    <t>z toho: 2% z daní na verejnoprospešný účel</t>
  </si>
  <si>
    <t>of which: 2% of taxes for publicly beneficial purposes</t>
  </si>
  <si>
    <t>NP</t>
  </si>
  <si>
    <t>Kapitálové výdavky</t>
  </si>
  <si>
    <t>Capital Expenditure</t>
  </si>
  <si>
    <t>D.9P</t>
  </si>
  <si>
    <t>Kapitálové investície</t>
  </si>
  <si>
    <t>Capital Investment</t>
  </si>
  <si>
    <t>D.92+D.99</t>
  </si>
  <si>
    <t xml:space="preserve"> - Tvorba hrubého fixného kapitálu</t>
  </si>
  <si>
    <t xml:space="preserve"> - Gross fixed capital formation</t>
  </si>
  <si>
    <t>B.9</t>
  </si>
  <si>
    <t xml:space="preserve"> - Zmena stavu zásob a nadobudnutie mínus úbytok cenností</t>
  </si>
  <si>
    <t xml:space="preserve"> - Increase in inventories</t>
  </si>
  <si>
    <t xml:space="preserve"> - Nadobudnutie mínus úbytok nefinančných neprodukovaných aktív</t>
  </si>
  <si>
    <t xml:space="preserve"> - Acquisition minus disposal of non-financial assets</t>
  </si>
  <si>
    <t>Capital transfers</t>
  </si>
  <si>
    <t xml:space="preserve"> - Investičné granty a ostatné kapitálové transfery</t>
  </si>
  <si>
    <t xml:space="preserve"> - Investment grants and other capital transfers</t>
  </si>
  <si>
    <t>Čisté pôžičky poskytnuté / prijaté</t>
  </si>
  <si>
    <t>Net lending/borrowing</t>
  </si>
  <si>
    <t>HDP</t>
  </si>
  <si>
    <t>GDP</t>
  </si>
  <si>
    <t>Rozdiel NRSR - DBP</t>
  </si>
  <si>
    <t>2017</t>
  </si>
  <si>
    <t>2018</t>
  </si>
  <si>
    <t>2019</t>
  </si>
  <si>
    <r>
      <t>REZERVY</t>
    </r>
    <r>
      <rPr>
        <b/>
        <sz val="9"/>
        <rFont val="Arial Narrow"/>
        <family val="2"/>
        <charset val="238"/>
      </rPr>
      <t xml:space="preserve"> (v eurách)</t>
    </r>
    <r>
      <rPr>
        <b/>
        <sz val="12"/>
        <rFont val="Arial Narrow"/>
        <family val="2"/>
      </rPr>
      <t>:</t>
    </r>
  </si>
  <si>
    <t>EKRK</t>
  </si>
  <si>
    <t>ESA 2010</t>
  </si>
  <si>
    <t xml:space="preserve">  1. Rezerva vlády SR                                                </t>
  </si>
  <si>
    <t>D.7p</t>
  </si>
  <si>
    <t xml:space="preserve">  2. Rezerva  na realizáciu  súdnych a exekučných  rozhodnutí  </t>
  </si>
  <si>
    <t xml:space="preserve">     a na výdavky súvisiace s vrátenými príjmami z minulých  rokov </t>
  </si>
  <si>
    <t>Spolu</t>
  </si>
  <si>
    <t xml:space="preserve">  3. Rezerva na riešenie vplyvov nových zákonných úprav a i. vplyvov </t>
  </si>
  <si>
    <t xml:space="preserve">  4. Rezerva na riešenie krízových situácií  </t>
  </si>
  <si>
    <t xml:space="preserve">  5. Rezerva na prípravu predsedníctva  SR v Rade EÚ</t>
  </si>
  <si>
    <t xml:space="preserve">  6. Rezerva na zlepšenie výberu daní</t>
  </si>
  <si>
    <t xml:space="preserve">  7. Rezerva na zhoršený vývoj v zdravotníckych zariadeniach</t>
  </si>
  <si>
    <t xml:space="preserve">  8. Rezerva na významné investície</t>
  </si>
  <si>
    <t>P.51g</t>
  </si>
  <si>
    <t>D.9p</t>
  </si>
  <si>
    <t>9. Rezerva na zrušenie daňovej licencie právnickej osoby</t>
  </si>
  <si>
    <t>10. Rezerva na rok 2017</t>
  </si>
  <si>
    <t>11. Rezerva na krytie negatívnych vplyvov v sektore zdravotníctva</t>
  </si>
  <si>
    <t>Rezerva na mzdy a poistné</t>
  </si>
  <si>
    <t>D.1</t>
  </si>
  <si>
    <t>D.7p/D.1</t>
  </si>
  <si>
    <t>Rýchlejšia realizácia a väčší počet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</si>
</sst>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S_k_-;\-* #,##0.00\ _S_k_-;_-* &quot;-&quot;??\ _S_k_-;_-@_-"/>
    <numFmt numFmtId="165" formatCode="#,##0.000"/>
    <numFmt numFmtId="166" formatCode="#,##0.0"/>
  </numFmts>
  <fonts count="3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9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Segoe UI"/>
      <family val="2"/>
    </font>
    <font>
      <sz val="10"/>
      <color indexed="9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  <charset val="238"/>
    </font>
    <font>
      <b/>
      <sz val="10.5"/>
      <color indexed="8"/>
      <name val="Arial Narrow"/>
      <family val="2"/>
      <charset val="238"/>
    </font>
    <font>
      <sz val="11"/>
      <name val="Arial"/>
      <family val="2"/>
      <charset val="238"/>
    </font>
    <font>
      <b/>
      <sz val="10.5"/>
      <color indexed="8"/>
      <name val="Segoe UI"/>
      <family val="2"/>
    </font>
    <font>
      <b/>
      <sz val="11"/>
      <color indexed="8"/>
      <name val="Arial Narrow"/>
      <family val="2"/>
      <charset val="238"/>
    </font>
    <font>
      <b/>
      <sz val="9"/>
      <color indexed="8"/>
      <name val="Segoe UI"/>
      <family val="2"/>
    </font>
    <font>
      <sz val="10"/>
      <name val="MS Sans Serif"/>
      <family val="2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indexed="8"/>
      <name val="Segoe UI"/>
      <family val="2"/>
    </font>
    <font>
      <sz val="10"/>
      <color indexed="8"/>
      <name val="Arial Narrow"/>
      <family val="2"/>
      <charset val="238"/>
    </font>
    <font>
      <sz val="10"/>
      <color indexed="8"/>
      <name val="Segoe UI"/>
      <family val="2"/>
    </font>
    <font>
      <sz val="10"/>
      <color indexed="8"/>
      <name val="Arial"/>
      <family val="2"/>
    </font>
    <font>
      <sz val="10"/>
      <name val="Arial CE"/>
      <charset val="238"/>
    </font>
    <font>
      <b/>
      <sz val="12"/>
      <name val="Arial Narrow"/>
      <family val="2"/>
    </font>
    <font>
      <sz val="12"/>
      <name val="Arial CE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11"/>
      <name val="Calibri"/>
      <family val="2"/>
      <charset val="238"/>
    </font>
    <font>
      <b/>
      <sz val="8"/>
      <color rgb="FF0070C0"/>
      <name val="Constantia"/>
      <family val="1"/>
      <charset val="238"/>
    </font>
    <font>
      <sz val="8"/>
      <color rgb="FF0070C0"/>
      <name val="Constant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0" fontId="14" fillId="0" borderId="0"/>
    <xf numFmtId="0" fontId="7" fillId="0" borderId="0"/>
    <xf numFmtId="164" fontId="1" fillId="0" borderId="0" applyFont="0" applyFill="0" applyBorder="0" applyAlignment="0" applyProtection="0"/>
    <xf numFmtId="0" fontId="6" fillId="0" borderId="0"/>
    <xf numFmtId="0" fontId="7" fillId="4" borderId="11" applyNumberFormat="0" applyProtection="0">
      <alignment horizontal="left" vertical="center" indent="1"/>
    </xf>
    <xf numFmtId="4" fontId="20" fillId="5" borderId="11" applyNumberFormat="0" applyProtection="0">
      <alignment horizontal="right" vertical="center"/>
    </xf>
    <xf numFmtId="0" fontId="21" fillId="0" borderId="0"/>
  </cellStyleXfs>
  <cellXfs count="133">
    <xf numFmtId="0" fontId="0" fillId="0" borderId="0" xfId="0"/>
    <xf numFmtId="0" fontId="2" fillId="2" borderId="1" xfId="0" applyFont="1" applyFill="1" applyBorder="1" applyAlignment="1"/>
    <xf numFmtId="0" fontId="4" fillId="2" borderId="1" xfId="2" applyFont="1" applyFill="1" applyBorder="1" applyAlignment="1"/>
    <xf numFmtId="0" fontId="2" fillId="2" borderId="2" xfId="0" applyFont="1" applyFill="1" applyBorder="1" applyAlignment="1"/>
    <xf numFmtId="165" fontId="5" fillId="2" borderId="0" xfId="1" applyNumberFormat="1" applyFont="1" applyFill="1" applyBorder="1" applyAlignment="1">
      <alignment horizontal="center"/>
    </xf>
    <xf numFmtId="0" fontId="6" fillId="0" borderId="0" xfId="0" applyFont="1"/>
    <xf numFmtId="0" fontId="8" fillId="3" borderId="3" xfId="0" applyFont="1" applyFill="1" applyBorder="1"/>
    <xf numFmtId="0" fontId="8" fillId="3" borderId="4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/>
    <xf numFmtId="0" fontId="11" fillId="3" borderId="6" xfId="2" applyFont="1" applyFill="1" applyBorder="1"/>
    <xf numFmtId="0" fontId="9" fillId="3" borderId="6" xfId="0" applyFont="1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0" fontId="12" fillId="0" borderId="0" xfId="0" applyFont="1"/>
    <xf numFmtId="166" fontId="9" fillId="3" borderId="8" xfId="0" applyNumberFormat="1" applyFont="1" applyFill="1" applyBorder="1"/>
    <xf numFmtId="166" fontId="11" fillId="3" borderId="8" xfId="2" applyNumberFormat="1" applyFont="1" applyFill="1" applyBorder="1"/>
    <xf numFmtId="166" fontId="9" fillId="3" borderId="0" xfId="0" applyNumberFormat="1" applyFont="1" applyFill="1" applyBorder="1"/>
    <xf numFmtId="4" fontId="9" fillId="3" borderId="8" xfId="0" applyNumberFormat="1" applyFont="1" applyFill="1" applyBorder="1" applyAlignment="1">
      <alignment horizontal="right"/>
    </xf>
    <xf numFmtId="166" fontId="12" fillId="0" borderId="0" xfId="0" applyNumberFormat="1" applyFont="1"/>
    <xf numFmtId="0" fontId="8" fillId="0" borderId="7" xfId="0" applyFont="1" applyFill="1" applyBorder="1" applyAlignment="1">
      <alignment horizontal="left" indent="1"/>
    </xf>
    <xf numFmtId="0" fontId="13" fillId="0" borderId="7" xfId="2" applyFont="1" applyFill="1" applyBorder="1" applyAlignment="1">
      <alignment horizontal="left" indent="1"/>
    </xf>
    <xf numFmtId="3" fontId="8" fillId="0" borderId="8" xfId="0" applyNumberFormat="1" applyFont="1" applyFill="1" applyBorder="1" applyAlignment="1">
      <alignment horizontal="center"/>
    </xf>
    <xf numFmtId="165" fontId="15" fillId="0" borderId="8" xfId="4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left" indent="2"/>
    </xf>
    <xf numFmtId="0" fontId="17" fillId="0" borderId="7" xfId="2" applyFont="1" applyFill="1" applyBorder="1" applyAlignment="1">
      <alignment horizontal="left" indent="2"/>
    </xf>
    <xf numFmtId="0" fontId="16" fillId="0" borderId="8" xfId="0" applyFont="1" applyFill="1" applyBorder="1" applyAlignment="1">
      <alignment horizontal="center"/>
    </xf>
    <xf numFmtId="165" fontId="16" fillId="0" borderId="8" xfId="1" applyNumberFormat="1" applyFont="1" applyBorder="1" applyAlignment="1">
      <alignment horizontal="right" wrapText="1"/>
    </xf>
    <xf numFmtId="0" fontId="16" fillId="0" borderId="7" xfId="0" applyFont="1" applyFill="1" applyBorder="1" applyAlignment="1">
      <alignment horizontal="left" wrapText="1" indent="3"/>
    </xf>
    <xf numFmtId="0" fontId="17" fillId="0" borderId="7" xfId="2" applyFont="1" applyFill="1" applyBorder="1" applyAlignment="1">
      <alignment horizontal="left" wrapText="1" indent="3"/>
    </xf>
    <xf numFmtId="0" fontId="16" fillId="0" borderId="8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left" wrapText="1" indent="3"/>
    </xf>
    <xf numFmtId="0" fontId="17" fillId="0" borderId="7" xfId="2" applyFont="1" applyBorder="1" applyAlignment="1">
      <alignment horizontal="left" wrapText="1" indent="3"/>
    </xf>
    <xf numFmtId="0" fontId="16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left" wrapText="1" indent="2"/>
    </xf>
    <xf numFmtId="0" fontId="17" fillId="0" borderId="7" xfId="2" applyFont="1" applyBorder="1" applyAlignment="1">
      <alignment horizontal="left" wrapText="1" indent="2"/>
    </xf>
    <xf numFmtId="165" fontId="16" fillId="0" borderId="8" xfId="6" applyNumberFormat="1" applyFont="1" applyFill="1" applyBorder="1" applyAlignment="1">
      <alignment horizontal="right" wrapText="1"/>
    </xf>
    <xf numFmtId="0" fontId="16" fillId="0" borderId="7" xfId="0" applyFont="1" applyBorder="1" applyAlignment="1">
      <alignment horizontal="left" indent="5"/>
    </xf>
    <xf numFmtId="0" fontId="17" fillId="0" borderId="7" xfId="2" applyFont="1" applyBorder="1" applyAlignment="1">
      <alignment horizontal="left" indent="5"/>
    </xf>
    <xf numFmtId="0" fontId="16" fillId="0" borderId="7" xfId="0" applyFont="1" applyBorder="1" applyAlignment="1">
      <alignment horizontal="left" indent="3"/>
    </xf>
    <xf numFmtId="0" fontId="17" fillId="0" borderId="7" xfId="2" applyFont="1" applyBorder="1" applyAlignment="1">
      <alignment horizontal="left" indent="3"/>
    </xf>
    <xf numFmtId="0" fontId="16" fillId="0" borderId="8" xfId="0" applyFont="1" applyBorder="1" applyAlignment="1">
      <alignment horizontal="center"/>
    </xf>
    <xf numFmtId="0" fontId="16" fillId="0" borderId="7" xfId="0" applyFont="1" applyFill="1" applyBorder="1" applyAlignment="1">
      <alignment horizontal="left" indent="3"/>
    </xf>
    <xf numFmtId="0" fontId="17" fillId="0" borderId="7" xfId="2" applyFont="1" applyFill="1" applyBorder="1" applyAlignment="1">
      <alignment horizontal="left" indent="3"/>
    </xf>
    <xf numFmtId="0" fontId="16" fillId="0" borderId="7" xfId="0" applyFont="1" applyBorder="1" applyAlignment="1">
      <alignment horizontal="left" indent="2"/>
    </xf>
    <xf numFmtId="0" fontId="17" fillId="0" borderId="7" xfId="2" applyFont="1" applyBorder="1" applyAlignment="1">
      <alignment horizontal="left" indent="2"/>
    </xf>
    <xf numFmtId="0" fontId="8" fillId="0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13" fillId="0" borderId="7" xfId="2" applyFont="1" applyBorder="1" applyAlignment="1">
      <alignment horizontal="left" indent="1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left" indent="2"/>
    </xf>
    <xf numFmtId="0" fontId="13" fillId="0" borderId="7" xfId="2" applyFont="1" applyBorder="1" applyAlignment="1">
      <alignment horizontal="left" indent="2"/>
    </xf>
    <xf numFmtId="0" fontId="16" fillId="0" borderId="3" xfId="0" applyFont="1" applyBorder="1" applyAlignment="1">
      <alignment horizontal="left" indent="2"/>
    </xf>
    <xf numFmtId="0" fontId="17" fillId="0" borderId="3" xfId="2" applyFont="1" applyBorder="1" applyAlignment="1">
      <alignment horizontal="left" indent="2"/>
    </xf>
    <xf numFmtId="0" fontId="16" fillId="0" borderId="4" xfId="0" applyFont="1" applyBorder="1" applyAlignment="1">
      <alignment horizontal="center"/>
    </xf>
    <xf numFmtId="165" fontId="16" fillId="0" borderId="4" xfId="1" applyNumberFormat="1" applyFont="1" applyBorder="1" applyAlignment="1">
      <alignment horizontal="right" wrapText="1"/>
    </xf>
    <xf numFmtId="0" fontId="9" fillId="3" borderId="8" xfId="0" applyFont="1" applyFill="1" applyBorder="1"/>
    <xf numFmtId="0" fontId="11" fillId="3" borderId="8" xfId="2" applyFont="1" applyFill="1" applyBorder="1"/>
    <xf numFmtId="0" fontId="9" fillId="3" borderId="0" xfId="0" applyFont="1" applyFill="1" applyBorder="1" applyAlignment="1">
      <alignment horizontal="center"/>
    </xf>
    <xf numFmtId="0" fontId="16" fillId="0" borderId="0" xfId="7" applyFont="1" applyAlignment="1">
      <alignment horizontal="left" vertical="center" indent="3"/>
    </xf>
    <xf numFmtId="0" fontId="17" fillId="0" borderId="7" xfId="7" applyFont="1" applyBorder="1" applyAlignment="1">
      <alignment horizontal="left" vertical="center" indent="3"/>
    </xf>
    <xf numFmtId="0" fontId="16" fillId="0" borderId="7" xfId="0" applyFont="1" applyFill="1" applyBorder="1" applyAlignment="1">
      <alignment horizontal="left" indent="5"/>
    </xf>
    <xf numFmtId="0" fontId="17" fillId="0" borderId="7" xfId="2" applyFont="1" applyFill="1" applyBorder="1" applyAlignment="1">
      <alignment horizontal="left" indent="5"/>
    </xf>
    <xf numFmtId="165" fontId="16" fillId="0" borderId="9" xfId="1" applyNumberFormat="1" applyFont="1" applyFill="1" applyBorder="1" applyAlignment="1">
      <alignment horizontal="right" wrapText="1"/>
    </xf>
    <xf numFmtId="0" fontId="16" fillId="0" borderId="8" xfId="0" applyFont="1" applyBorder="1" applyAlignment="1">
      <alignment horizontal="left" indent="7"/>
    </xf>
    <xf numFmtId="0" fontId="17" fillId="0" borderId="8" xfId="2" applyFont="1" applyBorder="1" applyAlignment="1">
      <alignment horizontal="left" indent="7"/>
    </xf>
    <xf numFmtId="0" fontId="16" fillId="0" borderId="8" xfId="0" applyFont="1" applyBorder="1" applyAlignment="1">
      <alignment horizontal="left" indent="5"/>
    </xf>
    <xf numFmtId="0" fontId="17" fillId="0" borderId="8" xfId="2" applyFont="1" applyBorder="1" applyAlignment="1">
      <alignment horizontal="left" indent="5"/>
    </xf>
    <xf numFmtId="0" fontId="8" fillId="3" borderId="6" xfId="0" applyFont="1" applyFill="1" applyBorder="1"/>
    <xf numFmtId="0" fontId="13" fillId="3" borderId="6" xfId="2" applyFont="1" applyFill="1" applyBorder="1"/>
    <xf numFmtId="0" fontId="8" fillId="3" borderId="10" xfId="0" applyFont="1" applyFill="1" applyBorder="1" applyAlignment="1">
      <alignment horizontal="center"/>
    </xf>
    <xf numFmtId="4" fontId="8" fillId="3" borderId="8" xfId="0" applyNumberFormat="1" applyFont="1" applyFill="1" applyBorder="1"/>
    <xf numFmtId="4" fontId="13" fillId="3" borderId="8" xfId="2" applyNumberFormat="1" applyFont="1" applyFill="1" applyBorder="1"/>
    <xf numFmtId="4" fontId="9" fillId="3" borderId="0" xfId="0" applyNumberFormat="1" applyFont="1" applyFill="1" applyBorder="1"/>
    <xf numFmtId="0" fontId="18" fillId="0" borderId="1" xfId="0" applyFont="1" applyBorder="1"/>
    <xf numFmtId="0" fontId="19" fillId="0" borderId="1" xfId="2" applyFont="1" applyBorder="1"/>
    <xf numFmtId="0" fontId="6" fillId="0" borderId="5" xfId="0" applyFont="1" applyBorder="1"/>
    <xf numFmtId="165" fontId="16" fillId="0" borderId="5" xfId="1" applyNumberFormat="1" applyFont="1" applyFill="1" applyBorder="1" applyAlignment="1">
      <alignment horizontal="right" wrapText="1"/>
    </xf>
    <xf numFmtId="165" fontId="6" fillId="0" borderId="0" xfId="1" applyNumberFormat="1" applyFont="1" applyAlignment="1">
      <alignment horizontal="center"/>
    </xf>
    <xf numFmtId="165" fontId="9" fillId="3" borderId="4" xfId="0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 wrapText="1"/>
    </xf>
    <xf numFmtId="165" fontId="5" fillId="2" borderId="2" xfId="1" applyNumberFormat="1" applyFont="1" applyFill="1" applyBorder="1" applyAlignment="1">
      <alignment horizontal="center"/>
    </xf>
    <xf numFmtId="0" fontId="22" fillId="0" borderId="0" xfId="10" applyFont="1" applyFill="1" applyAlignment="1">
      <alignment horizontal="left"/>
    </xf>
    <xf numFmtId="0" fontId="22" fillId="0" borderId="0" xfId="10" applyFont="1" applyFill="1" applyAlignment="1">
      <alignment horizontal="center"/>
    </xf>
    <xf numFmtId="0" fontId="23" fillId="0" borderId="0" xfId="10" applyFont="1"/>
    <xf numFmtId="14" fontId="24" fillId="0" borderId="0" xfId="10" applyNumberFormat="1" applyFont="1"/>
    <xf numFmtId="0" fontId="22" fillId="0" borderId="0" xfId="10" applyFont="1" applyFill="1" applyAlignment="1" applyProtection="1">
      <alignment horizontal="left"/>
      <protection locked="0"/>
    </xf>
    <xf numFmtId="0" fontId="22" fillId="0" borderId="0" xfId="10" applyFont="1" applyFill="1" applyAlignment="1" applyProtection="1">
      <alignment horizontal="center"/>
      <protection locked="0"/>
    </xf>
    <xf numFmtId="0" fontId="23" fillId="0" borderId="0" xfId="10" applyFont="1" applyAlignment="1">
      <alignment horizontal="right"/>
    </xf>
    <xf numFmtId="0" fontId="24" fillId="0" borderId="0" xfId="10" applyFont="1" applyAlignment="1">
      <alignment horizontal="right"/>
    </xf>
    <xf numFmtId="0" fontId="23" fillId="0" borderId="0" xfId="10" applyFont="1" applyFill="1" applyAlignment="1">
      <alignment horizontal="right"/>
    </xf>
    <xf numFmtId="0" fontId="23" fillId="0" borderId="0" xfId="10" applyFont="1" applyFill="1" applyAlignment="1">
      <alignment horizontal="center"/>
    </xf>
    <xf numFmtId="49" fontId="25" fillId="0" borderId="0" xfId="10" applyNumberFormat="1" applyFont="1" applyFill="1" applyAlignment="1">
      <alignment horizontal="center" vertical="center" wrapText="1"/>
    </xf>
    <xf numFmtId="0" fontId="26" fillId="0" borderId="0" xfId="10" applyFont="1" applyFill="1"/>
    <xf numFmtId="0" fontId="26" fillId="0" borderId="0" xfId="10" applyFont="1" applyFill="1" applyAlignment="1">
      <alignment horizontal="center"/>
    </xf>
    <xf numFmtId="49" fontId="22" fillId="0" borderId="0" xfId="10" applyNumberFormat="1" applyFont="1" applyFill="1" applyAlignment="1">
      <alignment horizontal="center"/>
    </xf>
    <xf numFmtId="49" fontId="27" fillId="0" borderId="0" xfId="10" applyNumberFormat="1" applyFont="1" applyFill="1" applyAlignment="1">
      <alignment horizontal="center"/>
    </xf>
    <xf numFmtId="0" fontId="22" fillId="0" borderId="12" xfId="10" applyFont="1" applyFill="1" applyBorder="1"/>
    <xf numFmtId="0" fontId="22" fillId="0" borderId="12" xfId="10" applyFont="1" applyFill="1" applyBorder="1" applyAlignment="1">
      <alignment horizontal="center"/>
    </xf>
    <xf numFmtId="3" fontId="22" fillId="0" borderId="13" xfId="10" applyNumberFormat="1" applyFont="1" applyFill="1" applyBorder="1"/>
    <xf numFmtId="0" fontId="22" fillId="0" borderId="14" xfId="10" applyFont="1" applyFill="1" applyBorder="1"/>
    <xf numFmtId="3" fontId="24" fillId="0" borderId="14" xfId="10" applyNumberFormat="1" applyFont="1" applyFill="1" applyBorder="1" applyAlignment="1">
      <alignment horizontal="center"/>
    </xf>
    <xf numFmtId="3" fontId="24" fillId="0" borderId="14" xfId="10" applyNumberFormat="1" applyFont="1" applyFill="1" applyBorder="1"/>
    <xf numFmtId="0" fontId="26" fillId="0" borderId="15" xfId="10" applyFont="1" applyFill="1" applyBorder="1"/>
    <xf numFmtId="3" fontId="27" fillId="0" borderId="15" xfId="10" applyNumberFormat="1" applyFont="1" applyFill="1" applyBorder="1" applyAlignment="1">
      <alignment horizontal="center"/>
    </xf>
    <xf numFmtId="3" fontId="27" fillId="0" borderId="15" xfId="10" applyNumberFormat="1" applyFont="1" applyFill="1" applyBorder="1"/>
    <xf numFmtId="3" fontId="24" fillId="0" borderId="15" xfId="10" applyNumberFormat="1" applyFont="1" applyFill="1" applyBorder="1" applyAlignment="1">
      <alignment horizontal="center"/>
    </xf>
    <xf numFmtId="3" fontId="24" fillId="0" borderId="15" xfId="10" applyNumberFormat="1" applyFont="1" applyFill="1" applyBorder="1"/>
    <xf numFmtId="3" fontId="22" fillId="0" borderId="15" xfId="10" applyNumberFormat="1" applyFont="1" applyFill="1" applyBorder="1" applyAlignment="1">
      <alignment horizontal="center"/>
    </xf>
    <xf numFmtId="3" fontId="22" fillId="0" borderId="15" xfId="10" applyNumberFormat="1" applyFont="1" applyFill="1" applyBorder="1"/>
    <xf numFmtId="3" fontId="24" fillId="0" borderId="15" xfId="10" applyNumberFormat="1" applyFont="1" applyFill="1" applyBorder="1" applyAlignment="1">
      <alignment horizontal="right"/>
    </xf>
    <xf numFmtId="3" fontId="27" fillId="0" borderId="15" xfId="10" applyNumberFormat="1" applyFont="1" applyFill="1" applyBorder="1" applyAlignment="1">
      <alignment horizontal="right"/>
    </xf>
    <xf numFmtId="0" fontId="26" fillId="0" borderId="16" xfId="10" applyFont="1" applyFill="1" applyBorder="1"/>
    <xf numFmtId="3" fontId="27" fillId="0" borderId="16" xfId="10" applyNumberFormat="1" applyFont="1" applyFill="1" applyBorder="1" applyAlignment="1">
      <alignment horizontal="center"/>
    </xf>
    <xf numFmtId="3" fontId="27" fillId="0" borderId="16" xfId="10" applyNumberFormat="1" applyFont="1" applyFill="1" applyBorder="1"/>
    <xf numFmtId="0" fontId="26" fillId="0" borderId="0" xfId="10" applyFont="1" applyFill="1" applyBorder="1"/>
    <xf numFmtId="3" fontId="27" fillId="0" borderId="0" xfId="10" applyNumberFormat="1" applyFont="1" applyFill="1" applyBorder="1" applyAlignment="1">
      <alignment horizontal="center"/>
    </xf>
    <xf numFmtId="3" fontId="27" fillId="0" borderId="0" xfId="10" applyNumberFormat="1" applyFont="1" applyFill="1" applyBorder="1"/>
    <xf numFmtId="0" fontId="27" fillId="0" borderId="0" xfId="10" applyFont="1" applyFill="1" applyBorder="1"/>
    <xf numFmtId="0" fontId="29" fillId="0" borderId="17" xfId="10" applyFont="1" applyBorder="1" applyAlignment="1">
      <alignment vertical="center"/>
    </xf>
    <xf numFmtId="0" fontId="30" fillId="0" borderId="18" xfId="10" applyFont="1" applyBorder="1" applyAlignment="1">
      <alignment horizontal="justify" vertical="center"/>
    </xf>
    <xf numFmtId="0" fontId="31" fillId="0" borderId="19" xfId="10" applyFont="1" applyBorder="1" applyAlignment="1">
      <alignment horizontal="justify" vertical="center"/>
    </xf>
    <xf numFmtId="0" fontId="30" fillId="0" borderId="20" xfId="10" applyFont="1" applyBorder="1" applyAlignment="1">
      <alignment horizontal="justify" vertical="center"/>
    </xf>
    <xf numFmtId="3" fontId="30" fillId="0" borderId="20" xfId="10" applyNumberFormat="1" applyFont="1" applyBorder="1" applyAlignment="1">
      <alignment horizontal="justify" vertical="center"/>
    </xf>
    <xf numFmtId="0" fontId="30" fillId="0" borderId="19" xfId="10" applyFont="1" applyBorder="1" applyAlignment="1">
      <alignment horizontal="justify" vertical="center"/>
    </xf>
    <xf numFmtId="0" fontId="31" fillId="0" borderId="20" xfId="10" applyFont="1" applyBorder="1" applyAlignment="1">
      <alignment horizontal="justify" vertical="center"/>
    </xf>
    <xf numFmtId="3" fontId="31" fillId="0" borderId="20" xfId="10" applyNumberFormat="1" applyFont="1" applyBorder="1" applyAlignment="1">
      <alignment horizontal="justify" vertical="center"/>
    </xf>
    <xf numFmtId="3" fontId="31" fillId="0" borderId="20" xfId="10" applyNumberFormat="1" applyFont="1" applyFill="1" applyBorder="1" applyAlignment="1">
      <alignment horizontal="justify" vertical="center"/>
    </xf>
    <xf numFmtId="0" fontId="31" fillId="0" borderId="21" xfId="10" applyFont="1" applyBorder="1" applyAlignment="1">
      <alignment horizontal="justify" vertical="center"/>
    </xf>
    <xf numFmtId="3" fontId="31" fillId="0" borderId="22" xfId="10" applyNumberFormat="1" applyFont="1" applyBorder="1" applyAlignment="1">
      <alignment horizontal="justify" vertical="center"/>
    </xf>
    <xf numFmtId="0" fontId="31" fillId="0" borderId="22" xfId="10" applyFont="1" applyBorder="1" applyAlignment="1">
      <alignment horizontal="justify" vertical="center"/>
    </xf>
    <xf numFmtId="0" fontId="23" fillId="0" borderId="0" xfId="10" applyFont="1" applyAlignment="1">
      <alignment horizontal="center"/>
    </xf>
  </cellXfs>
  <cellStyles count="11">
    <cellStyle name="Čiarka" xfId="1" builtinId="3"/>
    <cellStyle name="Čiarka 3" xfId="6"/>
    <cellStyle name="Normal 45" xfId="2"/>
    <cellStyle name="Normal_TAB2 2" xfId="4"/>
    <cellStyle name="Normálna" xfId="0" builtinId="0"/>
    <cellStyle name="Normálna 2" xfId="10"/>
    <cellStyle name="Normálna 2 2" xfId="5"/>
    <cellStyle name="Normálna 5" xfId="3"/>
    <cellStyle name="normálne 9_Tabulky IFP_casove rady-request_20111102_" xfId="7"/>
    <cellStyle name="SAPBEXHLevel3" xfId="8"/>
    <cellStyle name="SAPBEXstdDat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CZE\REER\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ocuments%20and%20Settings\PANTOLIN\My%20Local%20Documents\Slovenia\Wages_em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idrozd\AppData\Local\Microsoft\Windows\Temporary%20Internet%20Files\Content.IE5\XHBZ5SQ7\Vychodiska_ESA95_kod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Slovenia\SV%20MONITOR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Slovenia\SV%20MONITOR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CZE\REAL\CZYWP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AL\CZYWP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WIN\Temporary%20Internet%20Files\OLKE156\Money\Monetary%20Conditions\mcichart_core_inf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WIN\Temporary%20Internet%20Files\OLKE156\Money\Monetary%20Conditions\mcichart_core_inf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SVN\BOP\REER%20and%20competitiveness\Competitivenes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SVN\BOP\REER%20and%20competitiveness\Competitivenes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ocuments%20and%20Settings\lshoobridge\Local%20Settings\Temporary%20Internet%20Files\OLK10\Charts\Svk%20Charts%20Data%202005_curre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CZE\FIS\M-T%20fiscal%20June10%20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FIS\M-T%20fiscal%20June10%2020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O2\MKD\REP\TABLES\red98\Mk-red9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ocuments%20and%20Settings\dtzanninis\My%20Local%20Documents\Slovenia\CZE%20--%20Main%20Fiscal%20Fil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dtzanninis\My%20Local%20Documents\Slovenia\CZE%20--%20Main%20Fiscal%20Fil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racun\Skupni\SABJF\Bilance\GLOB92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-6237.1207885742188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 refreshError="1"/>
      <sheetData sheetId="1" refreshError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 refreshError="1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showGridLines="0" tabSelected="1" workbookViewId="0">
      <pane xSplit="3" ySplit="2" topLeftCell="D3" activePane="bottomRight" state="frozen"/>
      <selection activeCell="G304" sqref="G304"/>
      <selection pane="topRight" activeCell="G304" sqref="G304"/>
      <selection pane="bottomLeft" activeCell="G304" sqref="G304"/>
      <selection pane="bottomRight" activeCell="A8" sqref="A8"/>
    </sheetView>
  </sheetViews>
  <sheetFormatPr defaultColWidth="9.140625" defaultRowHeight="16.5" x14ac:dyDescent="0.3"/>
  <cols>
    <col min="1" max="1" width="45.7109375" style="5" customWidth="1"/>
    <col min="2" max="2" width="26.7109375" style="5" hidden="1" customWidth="1"/>
    <col min="3" max="3" width="20" style="5" customWidth="1"/>
    <col min="4" max="6" width="9.7109375" style="79" customWidth="1"/>
    <col min="7" max="7" width="3.7109375" style="79" customWidth="1"/>
    <col min="8" max="10" width="9.7109375" style="79" customWidth="1"/>
    <col min="11" max="11" width="3.7109375" style="79" customWidth="1"/>
    <col min="12" max="14" width="9.7109375" style="79" customWidth="1"/>
    <col min="15" max="16384" width="9.140625" style="5"/>
  </cols>
  <sheetData>
    <row r="1" spans="1:14" ht="15.75" customHeight="1" x14ac:dyDescent="0.3">
      <c r="A1" s="1" t="s">
        <v>0</v>
      </c>
      <c r="B1" s="2" t="s">
        <v>1</v>
      </c>
      <c r="C1" s="3"/>
      <c r="D1" s="82" t="s">
        <v>2</v>
      </c>
      <c r="E1" s="82"/>
      <c r="F1" s="82"/>
      <c r="G1" s="4"/>
      <c r="H1" s="82" t="s">
        <v>3</v>
      </c>
      <c r="I1" s="82"/>
      <c r="J1" s="82"/>
      <c r="K1" s="4"/>
      <c r="L1" s="82" t="s">
        <v>239</v>
      </c>
      <c r="M1" s="82"/>
      <c r="N1" s="82"/>
    </row>
    <row r="2" spans="1:14" ht="32.25" customHeight="1" x14ac:dyDescent="0.3">
      <c r="A2" s="6"/>
      <c r="B2" s="6"/>
      <c r="C2" s="7" t="s">
        <v>4</v>
      </c>
      <c r="D2" s="8" t="s">
        <v>5</v>
      </c>
      <c r="E2" s="8" t="s">
        <v>6</v>
      </c>
      <c r="F2" s="8" t="s">
        <v>7</v>
      </c>
      <c r="G2" s="8"/>
      <c r="H2" s="8" t="s">
        <v>5</v>
      </c>
      <c r="I2" s="8" t="s">
        <v>6</v>
      </c>
      <c r="J2" s="8" t="s">
        <v>7</v>
      </c>
      <c r="K2" s="8"/>
      <c r="L2" s="8" t="s">
        <v>5</v>
      </c>
      <c r="M2" s="8" t="s">
        <v>6</v>
      </c>
      <c r="N2" s="8" t="s">
        <v>7</v>
      </c>
    </row>
    <row r="3" spans="1:14" s="14" customFormat="1" ht="15" customHeight="1" x14ac:dyDescent="0.3">
      <c r="A3" s="9" t="s">
        <v>8</v>
      </c>
      <c r="B3" s="10" t="s">
        <v>9</v>
      </c>
      <c r="C3" s="11" t="s">
        <v>10</v>
      </c>
      <c r="D3" s="13">
        <f t="shared" ref="D3:F3" si="0">D5+D20+D25+D32</f>
        <v>33414.580999999998</v>
      </c>
      <c r="E3" s="13">
        <f t="shared" si="0"/>
        <v>35242.577000000005</v>
      </c>
      <c r="F3" s="13">
        <f t="shared" si="0"/>
        <v>36479.297000000006</v>
      </c>
      <c r="G3" s="13"/>
      <c r="H3" s="13">
        <f t="shared" ref="H3:J3" si="1">H5+H20+H25+H32</f>
        <v>33450.130000000005</v>
      </c>
      <c r="I3" s="13">
        <f t="shared" si="1"/>
        <v>35248.176000000007</v>
      </c>
      <c r="J3" s="13">
        <f t="shared" si="1"/>
        <v>36486.594000000005</v>
      </c>
      <c r="K3" s="13"/>
      <c r="L3" s="13">
        <f t="shared" ref="L3:L34" si="2">H3-D3</f>
        <v>35.549000000006345</v>
      </c>
      <c r="M3" s="13">
        <f t="shared" ref="M3:M34" si="3">I3-E3</f>
        <v>5.5990000000019791</v>
      </c>
      <c r="N3" s="13">
        <f t="shared" ref="N3:N34" si="4">J3-F3</f>
        <v>7.2969999999986612</v>
      </c>
    </row>
    <row r="4" spans="1:14" s="19" customFormat="1" ht="15.75" customHeight="1" x14ac:dyDescent="0.3">
      <c r="A4" s="15" t="s">
        <v>11</v>
      </c>
      <c r="B4" s="16" t="s">
        <v>12</v>
      </c>
      <c r="C4" s="17"/>
      <c r="D4" s="18">
        <f>D3/D85*100</f>
        <v>39.783342782318179</v>
      </c>
      <c r="E4" s="18">
        <f>E3/E85*100</f>
        <v>39.812544749829506</v>
      </c>
      <c r="F4" s="18">
        <f>F3/F85*100</f>
        <v>38.719360287799084</v>
      </c>
      <c r="G4" s="18"/>
      <c r="H4" s="18">
        <f>H3/H85*100</f>
        <v>39.825667360698162</v>
      </c>
      <c r="I4" s="18">
        <f>I3/I85*100</f>
        <v>39.81886978213501</v>
      </c>
      <c r="J4" s="18">
        <f>J3/J85*100</f>
        <v>38.727105370496815</v>
      </c>
      <c r="K4" s="13"/>
      <c r="L4" s="13">
        <f t="shared" si="2"/>
        <v>4.2324578379982825E-2</v>
      </c>
      <c r="M4" s="13">
        <f t="shared" si="3"/>
        <v>6.3250323055044078E-3</v>
      </c>
      <c r="N4" s="13">
        <f t="shared" si="4"/>
        <v>7.7450826977312204E-3</v>
      </c>
    </row>
    <row r="5" spans="1:14" ht="15.75" customHeight="1" x14ac:dyDescent="0.3">
      <c r="A5" s="20" t="s">
        <v>13</v>
      </c>
      <c r="B5" s="21" t="s">
        <v>14</v>
      </c>
      <c r="C5" s="22"/>
      <c r="D5" s="23">
        <f t="shared" ref="D5:F5" si="5">D6+D11+D19</f>
        <v>15627.312000000002</v>
      </c>
      <c r="E5" s="23">
        <f t="shared" si="5"/>
        <v>16380.196</v>
      </c>
      <c r="F5" s="23">
        <f t="shared" si="5"/>
        <v>17236.809000000001</v>
      </c>
      <c r="G5" s="23"/>
      <c r="H5" s="23">
        <f t="shared" ref="H5:J5" si="6">H6+H11+H19</f>
        <v>15594.23</v>
      </c>
      <c r="I5" s="23">
        <f t="shared" si="6"/>
        <v>16345.343000000001</v>
      </c>
      <c r="J5" s="23">
        <f t="shared" si="6"/>
        <v>17199.955999999998</v>
      </c>
      <c r="K5" s="23"/>
      <c r="L5" s="13">
        <f t="shared" si="2"/>
        <v>-33.082000000002154</v>
      </c>
      <c r="M5" s="13">
        <f t="shared" si="3"/>
        <v>-34.852999999999156</v>
      </c>
      <c r="N5" s="13">
        <f t="shared" si="4"/>
        <v>-36.853000000002794</v>
      </c>
    </row>
    <row r="6" spans="1:14" ht="15.75" customHeight="1" x14ac:dyDescent="0.3">
      <c r="A6" s="25" t="s">
        <v>16</v>
      </c>
      <c r="B6" s="26" t="s">
        <v>17</v>
      </c>
      <c r="C6" s="27" t="s">
        <v>15</v>
      </c>
      <c r="D6" s="24">
        <v>9138.4410000000007</v>
      </c>
      <c r="E6" s="24">
        <v>9441.7450000000008</v>
      </c>
      <c r="F6" s="24">
        <v>9856.5360000000001</v>
      </c>
      <c r="G6" s="24"/>
      <c r="H6" s="24">
        <v>9138.4410000000007</v>
      </c>
      <c r="I6" s="24">
        <v>9441.7450000000008</v>
      </c>
      <c r="J6" s="28">
        <v>9856.5360000000001</v>
      </c>
      <c r="K6" s="24"/>
      <c r="L6" s="13">
        <f t="shared" si="2"/>
        <v>0</v>
      </c>
      <c r="M6" s="13">
        <f t="shared" si="3"/>
        <v>0</v>
      </c>
      <c r="N6" s="13">
        <f t="shared" si="4"/>
        <v>0</v>
      </c>
    </row>
    <row r="7" spans="1:14" ht="15.75" customHeight="1" x14ac:dyDescent="0.3">
      <c r="A7" s="29" t="s">
        <v>18</v>
      </c>
      <c r="B7" s="30" t="s">
        <v>19</v>
      </c>
      <c r="C7" s="31" t="s">
        <v>20</v>
      </c>
      <c r="D7" s="24">
        <v>5759.7039999999997</v>
      </c>
      <c r="E7" s="24">
        <v>5978.598</v>
      </c>
      <c r="F7" s="24">
        <v>6265.3419999999996</v>
      </c>
      <c r="G7" s="24"/>
      <c r="H7" s="24">
        <v>5759.7039999999997</v>
      </c>
      <c r="I7" s="24">
        <v>5978.598</v>
      </c>
      <c r="J7" s="28">
        <v>6265.3419999999996</v>
      </c>
      <c r="K7" s="24"/>
      <c r="L7" s="13">
        <f t="shared" si="2"/>
        <v>0</v>
      </c>
      <c r="M7" s="13">
        <f t="shared" si="3"/>
        <v>0</v>
      </c>
      <c r="N7" s="13">
        <f t="shared" si="4"/>
        <v>0</v>
      </c>
    </row>
    <row r="8" spans="1:14" ht="15.75" customHeight="1" x14ac:dyDescent="0.3">
      <c r="A8" s="32" t="s">
        <v>22</v>
      </c>
      <c r="B8" s="33" t="s">
        <v>23</v>
      </c>
      <c r="C8" s="34" t="s">
        <v>21</v>
      </c>
      <c r="D8" s="24">
        <v>2259.7530000000002</v>
      </c>
      <c r="E8" s="24">
        <v>2320.1750000000002</v>
      </c>
      <c r="F8" s="24">
        <v>2417.7159999999999</v>
      </c>
      <c r="G8" s="24"/>
      <c r="H8" s="24">
        <v>2259.7530000000002</v>
      </c>
      <c r="I8" s="24">
        <v>2320.1750000000002</v>
      </c>
      <c r="J8" s="28">
        <v>2417.7159999999999</v>
      </c>
      <c r="K8" s="24"/>
      <c r="L8" s="13">
        <f t="shared" si="2"/>
        <v>0</v>
      </c>
      <c r="M8" s="13">
        <f t="shared" si="3"/>
        <v>0</v>
      </c>
      <c r="N8" s="13">
        <f t="shared" si="4"/>
        <v>0</v>
      </c>
    </row>
    <row r="9" spans="1:14" ht="15.75" customHeight="1" x14ac:dyDescent="0.3">
      <c r="A9" s="29" t="s">
        <v>25</v>
      </c>
      <c r="B9" s="30" t="s">
        <v>26</v>
      </c>
      <c r="C9" s="31" t="s">
        <v>24</v>
      </c>
      <c r="D9" s="28">
        <v>0</v>
      </c>
      <c r="E9" s="28">
        <v>0</v>
      </c>
      <c r="F9" s="28">
        <v>0</v>
      </c>
      <c r="G9" s="28"/>
      <c r="H9" s="28">
        <v>0</v>
      </c>
      <c r="I9" s="28">
        <v>0</v>
      </c>
      <c r="J9" s="28">
        <v>0</v>
      </c>
      <c r="K9" s="28"/>
      <c r="L9" s="13">
        <f t="shared" si="2"/>
        <v>0</v>
      </c>
      <c r="M9" s="13">
        <f t="shared" si="3"/>
        <v>0</v>
      </c>
      <c r="N9" s="13">
        <f t="shared" si="4"/>
        <v>0</v>
      </c>
    </row>
    <row r="10" spans="1:14" ht="15.75" customHeight="1" x14ac:dyDescent="0.3">
      <c r="A10" s="32" t="s">
        <v>28</v>
      </c>
      <c r="B10" s="33" t="s">
        <v>29</v>
      </c>
      <c r="C10" s="34" t="s">
        <v>27</v>
      </c>
      <c r="D10" s="28">
        <v>241.744</v>
      </c>
      <c r="E10" s="28">
        <v>246.60300000000001</v>
      </c>
      <c r="F10" s="28">
        <v>252.167</v>
      </c>
      <c r="G10" s="28"/>
      <c r="H10" s="28">
        <v>241.744</v>
      </c>
      <c r="I10" s="28">
        <v>246.60300000000001</v>
      </c>
      <c r="J10" s="28">
        <v>252.167</v>
      </c>
      <c r="K10" s="28"/>
      <c r="L10" s="13">
        <f t="shared" si="2"/>
        <v>0</v>
      </c>
      <c r="M10" s="13">
        <f t="shared" si="3"/>
        <v>0</v>
      </c>
      <c r="N10" s="13">
        <f t="shared" si="4"/>
        <v>0</v>
      </c>
    </row>
    <row r="11" spans="1:14" ht="15.75" customHeight="1" x14ac:dyDescent="0.3">
      <c r="A11" s="35" t="s">
        <v>31</v>
      </c>
      <c r="B11" s="36" t="s">
        <v>32</v>
      </c>
      <c r="C11" s="34" t="s">
        <v>30</v>
      </c>
      <c r="D11" s="28">
        <v>6488.8710000000001</v>
      </c>
      <c r="E11" s="28">
        <v>6938.451</v>
      </c>
      <c r="F11" s="28">
        <v>7380.2730000000001</v>
      </c>
      <c r="G11" s="28"/>
      <c r="H11" s="28">
        <v>6455.7889999999998</v>
      </c>
      <c r="I11" s="28">
        <v>6903.598</v>
      </c>
      <c r="J11" s="28">
        <v>7343.42</v>
      </c>
      <c r="K11" s="28"/>
      <c r="L11" s="13">
        <f t="shared" si="2"/>
        <v>-33.082000000000335</v>
      </c>
      <c r="M11" s="13">
        <f t="shared" si="3"/>
        <v>-34.853000000000065</v>
      </c>
      <c r="N11" s="13">
        <f t="shared" si="4"/>
        <v>-36.853000000000065</v>
      </c>
    </row>
    <row r="12" spans="1:14" ht="15.75" customHeight="1" x14ac:dyDescent="0.3">
      <c r="A12" s="32" t="s">
        <v>34</v>
      </c>
      <c r="B12" s="33" t="s">
        <v>35</v>
      </c>
      <c r="C12" s="34" t="s">
        <v>33</v>
      </c>
      <c r="D12" s="37">
        <f t="shared" ref="D12:J12" si="7">D13+D14</f>
        <v>2815.1619999999998</v>
      </c>
      <c r="E12" s="37">
        <f t="shared" si="7"/>
        <v>2999.3029999999999</v>
      </c>
      <c r="F12" s="37">
        <f t="shared" si="7"/>
        <v>3204.2559999999999</v>
      </c>
      <c r="G12" s="37"/>
      <c r="H12" s="37">
        <f t="shared" si="7"/>
        <v>2802.8179999999998</v>
      </c>
      <c r="I12" s="37">
        <f t="shared" si="7"/>
        <v>2986.2979999999998</v>
      </c>
      <c r="J12" s="37">
        <f t="shared" si="7"/>
        <v>3190.5050000000001</v>
      </c>
      <c r="K12" s="37"/>
      <c r="L12" s="13">
        <f t="shared" si="2"/>
        <v>-12.344000000000051</v>
      </c>
      <c r="M12" s="13">
        <f t="shared" si="3"/>
        <v>-13.005000000000109</v>
      </c>
      <c r="N12" s="13">
        <f t="shared" si="4"/>
        <v>-13.750999999999749</v>
      </c>
    </row>
    <row r="13" spans="1:14" ht="15.75" customHeight="1" x14ac:dyDescent="0.3">
      <c r="A13" s="38" t="s">
        <v>36</v>
      </c>
      <c r="B13" s="39" t="s">
        <v>37</v>
      </c>
      <c r="C13" s="34" t="s">
        <v>38</v>
      </c>
      <c r="D13" s="28">
        <v>2680.596</v>
      </c>
      <c r="E13" s="28">
        <v>2859.116</v>
      </c>
      <c r="F13" s="28">
        <v>3057.1729999999998</v>
      </c>
      <c r="G13" s="28"/>
      <c r="H13" s="28">
        <v>2668.252</v>
      </c>
      <c r="I13" s="28">
        <v>2846.1109999999999</v>
      </c>
      <c r="J13" s="28">
        <v>3043.422</v>
      </c>
      <c r="K13" s="28"/>
      <c r="L13" s="13">
        <f t="shared" si="2"/>
        <v>-12.344000000000051</v>
      </c>
      <c r="M13" s="13">
        <f t="shared" si="3"/>
        <v>-13.005000000000109</v>
      </c>
      <c r="N13" s="13">
        <f t="shared" si="4"/>
        <v>-13.750999999999749</v>
      </c>
    </row>
    <row r="14" spans="1:14" ht="15.75" customHeight="1" x14ac:dyDescent="0.3">
      <c r="A14" s="38" t="s">
        <v>39</v>
      </c>
      <c r="B14" s="39" t="s">
        <v>40</v>
      </c>
      <c r="C14" s="34" t="s">
        <v>41</v>
      </c>
      <c r="D14" s="28">
        <v>134.566</v>
      </c>
      <c r="E14" s="28">
        <v>140.18700000000001</v>
      </c>
      <c r="F14" s="28">
        <v>147.083</v>
      </c>
      <c r="G14" s="28"/>
      <c r="H14" s="28">
        <v>134.566</v>
      </c>
      <c r="I14" s="28">
        <v>140.18700000000001</v>
      </c>
      <c r="J14" s="28">
        <v>147.083</v>
      </c>
      <c r="K14" s="28"/>
      <c r="L14" s="13">
        <f t="shared" si="2"/>
        <v>0</v>
      </c>
      <c r="M14" s="13">
        <f t="shared" si="3"/>
        <v>0</v>
      </c>
      <c r="N14" s="13">
        <f t="shared" si="4"/>
        <v>0</v>
      </c>
    </row>
    <row r="15" spans="1:14" ht="15.75" customHeight="1" x14ac:dyDescent="0.3">
      <c r="A15" s="40" t="s">
        <v>43</v>
      </c>
      <c r="B15" s="41" t="s">
        <v>44</v>
      </c>
      <c r="C15" s="42" t="s">
        <v>42</v>
      </c>
      <c r="D15" s="28">
        <v>3005.0250000000001</v>
      </c>
      <c r="E15" s="28">
        <v>3191.337</v>
      </c>
      <c r="F15" s="28">
        <v>3467.558</v>
      </c>
      <c r="G15" s="28"/>
      <c r="H15" s="28">
        <v>2984.2869999999998</v>
      </c>
      <c r="I15" s="28">
        <v>3169.489</v>
      </c>
      <c r="J15" s="28">
        <v>3444.4560000000001</v>
      </c>
      <c r="K15" s="28"/>
      <c r="L15" s="13">
        <f t="shared" si="2"/>
        <v>-20.738000000000284</v>
      </c>
      <c r="M15" s="13">
        <f t="shared" si="3"/>
        <v>-21.847999999999956</v>
      </c>
      <c r="N15" s="13">
        <f t="shared" si="4"/>
        <v>-23.101999999999862</v>
      </c>
    </row>
    <row r="16" spans="1:14" ht="15.75" customHeight="1" x14ac:dyDescent="0.3">
      <c r="A16" s="43" t="s">
        <v>46</v>
      </c>
      <c r="B16" s="44" t="s">
        <v>47</v>
      </c>
      <c r="C16" s="27" t="s">
        <v>45</v>
      </c>
      <c r="D16" s="28">
        <v>190.024</v>
      </c>
      <c r="E16" s="28">
        <v>261.44400000000002</v>
      </c>
      <c r="F16" s="28">
        <v>268.79899999999998</v>
      </c>
      <c r="G16" s="28"/>
      <c r="H16" s="28">
        <v>190.024</v>
      </c>
      <c r="I16" s="28">
        <v>261.44400000000002</v>
      </c>
      <c r="J16" s="28">
        <v>268.79899999999998</v>
      </c>
      <c r="K16" s="28"/>
      <c r="L16" s="13">
        <f t="shared" si="2"/>
        <v>0</v>
      </c>
      <c r="M16" s="13">
        <f t="shared" si="3"/>
        <v>0</v>
      </c>
      <c r="N16" s="13">
        <f t="shared" si="4"/>
        <v>0</v>
      </c>
    </row>
    <row r="17" spans="1:14" ht="15.75" customHeight="1" x14ac:dyDescent="0.3">
      <c r="A17" s="43" t="s">
        <v>49</v>
      </c>
      <c r="B17" s="44" t="s">
        <v>50</v>
      </c>
      <c r="C17" s="27" t="s">
        <v>48</v>
      </c>
      <c r="D17" s="28">
        <v>0</v>
      </c>
      <c r="E17" s="28">
        <v>0</v>
      </c>
      <c r="F17" s="28">
        <v>0</v>
      </c>
      <c r="G17" s="28"/>
      <c r="H17" s="28">
        <v>0</v>
      </c>
      <c r="I17" s="28">
        <v>0</v>
      </c>
      <c r="J17" s="28">
        <v>0</v>
      </c>
      <c r="K17" s="28"/>
      <c r="L17" s="13">
        <f t="shared" si="2"/>
        <v>0</v>
      </c>
      <c r="M17" s="13">
        <f t="shared" si="3"/>
        <v>0</v>
      </c>
      <c r="N17" s="13">
        <f t="shared" si="4"/>
        <v>0</v>
      </c>
    </row>
    <row r="18" spans="1:14" ht="15.75" customHeight="1" x14ac:dyDescent="0.3">
      <c r="A18" s="40" t="s">
        <v>28</v>
      </c>
      <c r="B18" s="41" t="s">
        <v>52</v>
      </c>
      <c r="C18" s="42" t="s">
        <v>51</v>
      </c>
      <c r="D18" s="28">
        <v>111.367</v>
      </c>
      <c r="E18" s="28">
        <v>113.274</v>
      </c>
      <c r="F18" s="28">
        <v>115.42700000000001</v>
      </c>
      <c r="G18" s="28"/>
      <c r="H18" s="28">
        <v>111.367</v>
      </c>
      <c r="I18" s="28">
        <v>113.274</v>
      </c>
      <c r="J18" s="28">
        <v>115.42700000000001</v>
      </c>
      <c r="K18" s="28"/>
      <c r="L18" s="13">
        <f t="shared" si="2"/>
        <v>0</v>
      </c>
      <c r="M18" s="13">
        <f t="shared" si="3"/>
        <v>0</v>
      </c>
      <c r="N18" s="13">
        <f t="shared" si="4"/>
        <v>0</v>
      </c>
    </row>
    <row r="19" spans="1:14" ht="15.75" customHeight="1" x14ac:dyDescent="0.3">
      <c r="A19" s="45" t="s">
        <v>54</v>
      </c>
      <c r="B19" s="46" t="s">
        <v>55</v>
      </c>
      <c r="C19" s="42" t="s">
        <v>53</v>
      </c>
      <c r="D19" s="28">
        <v>0</v>
      </c>
      <c r="E19" s="28">
        <v>0</v>
      </c>
      <c r="F19" s="28">
        <v>0</v>
      </c>
      <c r="G19" s="28"/>
      <c r="H19" s="28">
        <v>0</v>
      </c>
      <c r="I19" s="28">
        <v>0</v>
      </c>
      <c r="J19" s="28">
        <v>0</v>
      </c>
      <c r="K19" s="28"/>
      <c r="L19" s="13">
        <f t="shared" si="2"/>
        <v>0</v>
      </c>
      <c r="M19" s="13">
        <f t="shared" si="3"/>
        <v>0</v>
      </c>
      <c r="N19" s="13">
        <f t="shared" si="4"/>
        <v>0</v>
      </c>
    </row>
    <row r="20" spans="1:14" ht="15.75" customHeight="1" x14ac:dyDescent="0.3">
      <c r="A20" s="20" t="s">
        <v>57</v>
      </c>
      <c r="B20" s="21" t="s">
        <v>58</v>
      </c>
      <c r="C20" s="47" t="s">
        <v>56</v>
      </c>
      <c r="D20" s="23">
        <f t="shared" ref="D20:F20" si="8">D21+D24</f>
        <v>11941.597999999998</v>
      </c>
      <c r="E20" s="23">
        <f t="shared" si="8"/>
        <v>12501.901000000002</v>
      </c>
      <c r="F20" s="23">
        <f t="shared" si="8"/>
        <v>13152.304</v>
      </c>
      <c r="G20" s="23"/>
      <c r="H20" s="23">
        <f t="shared" ref="H20:J20" si="9">H21+H24</f>
        <v>12033.629000000001</v>
      </c>
      <c r="I20" s="23">
        <f t="shared" si="9"/>
        <v>12577.953000000001</v>
      </c>
      <c r="J20" s="23">
        <f t="shared" si="9"/>
        <v>13232.054</v>
      </c>
      <c r="K20" s="23"/>
      <c r="L20" s="13">
        <f t="shared" si="2"/>
        <v>92.031000000002678</v>
      </c>
      <c r="M20" s="13">
        <f t="shared" si="3"/>
        <v>76.05199999999968</v>
      </c>
      <c r="N20" s="13">
        <f t="shared" si="4"/>
        <v>79.75</v>
      </c>
    </row>
    <row r="21" spans="1:14" ht="15.75" customHeight="1" x14ac:dyDescent="0.3">
      <c r="A21" s="25" t="s">
        <v>60</v>
      </c>
      <c r="B21" s="26" t="s">
        <v>61</v>
      </c>
      <c r="C21" s="27" t="s">
        <v>59</v>
      </c>
      <c r="D21" s="23">
        <f t="shared" ref="D21:F21" si="10">SUM(D22:D23)</f>
        <v>11765.242999999999</v>
      </c>
      <c r="E21" s="23">
        <f t="shared" si="10"/>
        <v>12326.647000000001</v>
      </c>
      <c r="F21" s="23">
        <f t="shared" si="10"/>
        <v>12976.723</v>
      </c>
      <c r="G21" s="23"/>
      <c r="H21" s="23">
        <f t="shared" ref="H21:J21" si="11">SUM(H22:H23)</f>
        <v>11857.274000000001</v>
      </c>
      <c r="I21" s="23">
        <f t="shared" si="11"/>
        <v>12402.699000000001</v>
      </c>
      <c r="J21" s="23">
        <f t="shared" si="11"/>
        <v>13056.473</v>
      </c>
      <c r="K21" s="23"/>
      <c r="L21" s="13">
        <f t="shared" si="2"/>
        <v>92.031000000002678</v>
      </c>
      <c r="M21" s="13">
        <f t="shared" si="3"/>
        <v>76.05199999999968</v>
      </c>
      <c r="N21" s="13">
        <f t="shared" si="4"/>
        <v>79.75</v>
      </c>
    </row>
    <row r="22" spans="1:14" ht="15.75" customHeight="1" x14ac:dyDescent="0.3">
      <c r="A22" s="25" t="s">
        <v>63</v>
      </c>
      <c r="B22" s="26" t="s">
        <v>64</v>
      </c>
      <c r="C22" s="27" t="s">
        <v>62</v>
      </c>
      <c r="D22" s="28">
        <v>6548.7439999999997</v>
      </c>
      <c r="E22" s="28">
        <v>6876.2430000000004</v>
      </c>
      <c r="F22" s="28">
        <v>7242.31</v>
      </c>
      <c r="G22" s="28"/>
      <c r="H22" s="28">
        <v>6678.2280000000001</v>
      </c>
      <c r="I22" s="28">
        <v>7023.9110000000001</v>
      </c>
      <c r="J22" s="28">
        <v>7397.826</v>
      </c>
      <c r="K22" s="28"/>
      <c r="L22" s="13">
        <f t="shared" si="2"/>
        <v>129.48400000000038</v>
      </c>
      <c r="M22" s="13">
        <f t="shared" si="3"/>
        <v>147.66799999999967</v>
      </c>
      <c r="N22" s="13">
        <f t="shared" si="4"/>
        <v>155.51599999999962</v>
      </c>
    </row>
    <row r="23" spans="1:14" ht="15.75" customHeight="1" x14ac:dyDescent="0.3">
      <c r="A23" s="25" t="s">
        <v>66</v>
      </c>
      <c r="B23" s="26" t="s">
        <v>67</v>
      </c>
      <c r="C23" s="27" t="s">
        <v>65</v>
      </c>
      <c r="D23" s="28">
        <v>5216.4989999999998</v>
      </c>
      <c r="E23" s="28">
        <v>5450.4040000000005</v>
      </c>
      <c r="F23" s="28">
        <v>5734.4129999999996</v>
      </c>
      <c r="G23" s="28"/>
      <c r="H23" s="28">
        <v>5179.0460000000003</v>
      </c>
      <c r="I23" s="28">
        <v>5378.7879999999996</v>
      </c>
      <c r="J23" s="28">
        <v>5658.6469999999999</v>
      </c>
      <c r="K23" s="28"/>
      <c r="L23" s="13">
        <f t="shared" si="2"/>
        <v>-37.45299999999952</v>
      </c>
      <c r="M23" s="13">
        <f t="shared" si="3"/>
        <v>-71.616000000000895</v>
      </c>
      <c r="N23" s="13">
        <f t="shared" si="4"/>
        <v>-75.765999999999622</v>
      </c>
    </row>
    <row r="24" spans="1:14" ht="15.75" customHeight="1" x14ac:dyDescent="0.3">
      <c r="A24" s="25" t="s">
        <v>69</v>
      </c>
      <c r="B24" s="26" t="s">
        <v>70</v>
      </c>
      <c r="C24" s="27" t="s">
        <v>68</v>
      </c>
      <c r="D24" s="28">
        <v>176.35499999999999</v>
      </c>
      <c r="E24" s="28">
        <v>175.25399999999999</v>
      </c>
      <c r="F24" s="28">
        <v>175.58099999999999</v>
      </c>
      <c r="G24" s="28"/>
      <c r="H24" s="28">
        <v>176.35499999999999</v>
      </c>
      <c r="I24" s="28">
        <v>175.25399999999999</v>
      </c>
      <c r="J24" s="28">
        <v>175.58099999999999</v>
      </c>
      <c r="K24" s="28"/>
      <c r="L24" s="13">
        <f t="shared" si="2"/>
        <v>0</v>
      </c>
      <c r="M24" s="13">
        <f t="shared" si="3"/>
        <v>0</v>
      </c>
      <c r="N24" s="13">
        <f t="shared" si="4"/>
        <v>0</v>
      </c>
    </row>
    <row r="25" spans="1:14" ht="15.75" customHeight="1" x14ac:dyDescent="0.3">
      <c r="A25" s="48" t="s">
        <v>71</v>
      </c>
      <c r="B25" s="49" t="s">
        <v>72</v>
      </c>
      <c r="C25" s="42"/>
      <c r="D25" s="24">
        <f t="shared" ref="D25:F25" si="12">D26+D29</f>
        <v>3935.0600000000004</v>
      </c>
      <c r="E25" s="24">
        <f t="shared" si="12"/>
        <v>3978.2660000000001</v>
      </c>
      <c r="F25" s="24">
        <f t="shared" si="12"/>
        <v>4038.7860000000001</v>
      </c>
      <c r="G25" s="24"/>
      <c r="H25" s="24">
        <f t="shared" ref="H25:J25" si="13">H26+H29</f>
        <v>3935.0600000000004</v>
      </c>
      <c r="I25" s="24">
        <f t="shared" si="13"/>
        <v>3978.2660000000001</v>
      </c>
      <c r="J25" s="24">
        <f t="shared" si="13"/>
        <v>4038.7860000000001</v>
      </c>
      <c r="K25" s="24"/>
      <c r="L25" s="13">
        <f t="shared" si="2"/>
        <v>0</v>
      </c>
      <c r="M25" s="13">
        <f t="shared" si="3"/>
        <v>0</v>
      </c>
      <c r="N25" s="13">
        <f t="shared" si="4"/>
        <v>0</v>
      </c>
    </row>
    <row r="26" spans="1:14" ht="15.75" customHeight="1" x14ac:dyDescent="0.3">
      <c r="A26" s="45" t="s">
        <v>74</v>
      </c>
      <c r="B26" s="46" t="s">
        <v>75</v>
      </c>
      <c r="C26" s="42" t="s">
        <v>73</v>
      </c>
      <c r="D26" s="24">
        <f t="shared" ref="D26:F26" si="14">D27+D28</f>
        <v>3387.1220000000003</v>
      </c>
      <c r="E26" s="24">
        <f t="shared" si="14"/>
        <v>3430.2040000000002</v>
      </c>
      <c r="F26" s="24">
        <f t="shared" si="14"/>
        <v>3483.6759999999999</v>
      </c>
      <c r="G26" s="24"/>
      <c r="H26" s="24">
        <f t="shared" ref="H26:J26" si="15">H27+H28</f>
        <v>3387.1220000000003</v>
      </c>
      <c r="I26" s="24">
        <f t="shared" si="15"/>
        <v>3430.2040000000002</v>
      </c>
      <c r="J26" s="24">
        <f t="shared" si="15"/>
        <v>3483.6759999999999</v>
      </c>
      <c r="K26" s="24"/>
      <c r="L26" s="13">
        <f t="shared" si="2"/>
        <v>0</v>
      </c>
      <c r="M26" s="13">
        <f t="shared" si="3"/>
        <v>0</v>
      </c>
      <c r="N26" s="13">
        <f t="shared" si="4"/>
        <v>0</v>
      </c>
    </row>
    <row r="27" spans="1:14" ht="15.75" customHeight="1" x14ac:dyDescent="0.3">
      <c r="A27" s="40" t="s">
        <v>77</v>
      </c>
      <c r="B27" s="41" t="s">
        <v>78</v>
      </c>
      <c r="C27" s="42" t="s">
        <v>76</v>
      </c>
      <c r="D27" s="28">
        <v>3353.3380000000002</v>
      </c>
      <c r="E27" s="28">
        <v>3396.4050000000002</v>
      </c>
      <c r="F27" s="28">
        <v>3449.8620000000001</v>
      </c>
      <c r="G27" s="28"/>
      <c r="H27" s="28">
        <v>3353.3380000000002</v>
      </c>
      <c r="I27" s="28">
        <v>3396.4050000000002</v>
      </c>
      <c r="J27" s="28">
        <v>3449.8620000000001</v>
      </c>
      <c r="K27" s="28"/>
      <c r="L27" s="13">
        <f t="shared" si="2"/>
        <v>0</v>
      </c>
      <c r="M27" s="13">
        <f t="shared" si="3"/>
        <v>0</v>
      </c>
      <c r="N27" s="13">
        <f t="shared" si="4"/>
        <v>0</v>
      </c>
    </row>
    <row r="28" spans="1:14" ht="15.75" customHeight="1" x14ac:dyDescent="0.3">
      <c r="A28" s="40" t="s">
        <v>80</v>
      </c>
      <c r="B28" s="41" t="s">
        <v>81</v>
      </c>
      <c r="C28" s="42" t="s">
        <v>79</v>
      </c>
      <c r="D28" s="28">
        <v>33.783999999999999</v>
      </c>
      <c r="E28" s="28">
        <v>33.798999999999999</v>
      </c>
      <c r="F28" s="28">
        <v>33.814</v>
      </c>
      <c r="G28" s="28"/>
      <c r="H28" s="28">
        <v>33.783999999999999</v>
      </c>
      <c r="I28" s="28">
        <v>33.798999999999999</v>
      </c>
      <c r="J28" s="81">
        <v>33.814</v>
      </c>
      <c r="K28" s="28"/>
      <c r="L28" s="13">
        <f t="shared" si="2"/>
        <v>0</v>
      </c>
      <c r="M28" s="13">
        <f t="shared" si="3"/>
        <v>0</v>
      </c>
      <c r="N28" s="13">
        <f t="shared" si="4"/>
        <v>0</v>
      </c>
    </row>
    <row r="29" spans="1:14" ht="15.75" customHeight="1" x14ac:dyDescent="0.3">
      <c r="A29" s="45" t="s">
        <v>83</v>
      </c>
      <c r="B29" s="46" t="s">
        <v>84</v>
      </c>
      <c r="C29" s="42" t="s">
        <v>82</v>
      </c>
      <c r="D29" s="28">
        <v>547.93799999999999</v>
      </c>
      <c r="E29" s="28">
        <v>548.06200000000001</v>
      </c>
      <c r="F29" s="28">
        <v>555.11</v>
      </c>
      <c r="G29" s="28"/>
      <c r="H29" s="28">
        <v>547.93799999999999</v>
      </c>
      <c r="I29" s="28">
        <v>548.06200000000001</v>
      </c>
      <c r="J29" s="28">
        <v>555.11</v>
      </c>
      <c r="K29" s="28"/>
      <c r="L29" s="13">
        <f t="shared" si="2"/>
        <v>0</v>
      </c>
      <c r="M29" s="13">
        <f t="shared" si="3"/>
        <v>0</v>
      </c>
      <c r="N29" s="13">
        <f t="shared" si="4"/>
        <v>0</v>
      </c>
    </row>
    <row r="30" spans="1:14" ht="15.75" customHeight="1" x14ac:dyDescent="0.3">
      <c r="A30" s="43" t="s">
        <v>85</v>
      </c>
      <c r="B30" s="44" t="s">
        <v>86</v>
      </c>
      <c r="C30" s="27" t="s">
        <v>87</v>
      </c>
      <c r="D30" s="28">
        <v>452.43299999999999</v>
      </c>
      <c r="E30" s="28">
        <v>452.928</v>
      </c>
      <c r="F30" s="28">
        <v>459.83300000000003</v>
      </c>
      <c r="G30" s="28"/>
      <c r="H30" s="28">
        <v>452.43299999999999</v>
      </c>
      <c r="I30" s="28">
        <v>452.928</v>
      </c>
      <c r="J30" s="28">
        <v>459.83300000000003</v>
      </c>
      <c r="K30" s="28"/>
      <c r="L30" s="13">
        <f t="shared" si="2"/>
        <v>0</v>
      </c>
      <c r="M30" s="13">
        <f t="shared" si="3"/>
        <v>0</v>
      </c>
      <c r="N30" s="13">
        <f t="shared" si="4"/>
        <v>0</v>
      </c>
    </row>
    <row r="31" spans="1:14" ht="15.75" customHeight="1" x14ac:dyDescent="0.3">
      <c r="A31" s="43" t="s">
        <v>88</v>
      </c>
      <c r="B31" s="44" t="s">
        <v>89</v>
      </c>
      <c r="C31" s="27" t="s">
        <v>90</v>
      </c>
      <c r="D31" s="28">
        <v>43.39</v>
      </c>
      <c r="E31" s="28">
        <v>43.317</v>
      </c>
      <c r="F31" s="28">
        <v>43.46</v>
      </c>
      <c r="G31" s="28"/>
      <c r="H31" s="28">
        <v>43.39</v>
      </c>
      <c r="I31" s="28">
        <v>43.317</v>
      </c>
      <c r="J31" s="28">
        <v>43.46</v>
      </c>
      <c r="K31" s="28"/>
      <c r="L31" s="13">
        <f t="shared" si="2"/>
        <v>0</v>
      </c>
      <c r="M31" s="13">
        <f t="shared" si="3"/>
        <v>0</v>
      </c>
      <c r="N31" s="13">
        <f t="shared" si="4"/>
        <v>0</v>
      </c>
    </row>
    <row r="32" spans="1:14" ht="15.75" customHeight="1" x14ac:dyDescent="0.3">
      <c r="A32" s="48" t="s">
        <v>92</v>
      </c>
      <c r="B32" s="49" t="s">
        <v>93</v>
      </c>
      <c r="C32" s="50" t="s">
        <v>91</v>
      </c>
      <c r="D32" s="24">
        <f t="shared" ref="D32:J32" si="16">D34+D35+D36</f>
        <v>1910.6109999999999</v>
      </c>
      <c r="E32" s="24">
        <f t="shared" si="16"/>
        <v>2382.2139999999999</v>
      </c>
      <c r="F32" s="24">
        <f t="shared" si="16"/>
        <v>2051.3980000000001</v>
      </c>
      <c r="G32" s="24"/>
      <c r="H32" s="24">
        <f t="shared" si="16"/>
        <v>1887.211</v>
      </c>
      <c r="I32" s="24">
        <f t="shared" si="16"/>
        <v>2346.614</v>
      </c>
      <c r="J32" s="24">
        <f t="shared" si="16"/>
        <v>2015.798</v>
      </c>
      <c r="K32" s="24"/>
      <c r="L32" s="13">
        <f t="shared" si="2"/>
        <v>-23.399999999999864</v>
      </c>
      <c r="M32" s="13">
        <f t="shared" si="3"/>
        <v>-35.599999999999909</v>
      </c>
      <c r="N32" s="13">
        <f t="shared" si="4"/>
        <v>-35.600000000000136</v>
      </c>
    </row>
    <row r="33" spans="1:14" ht="15.75" customHeight="1" x14ac:dyDescent="0.3">
      <c r="A33" s="51" t="s">
        <v>94</v>
      </c>
      <c r="B33" s="52" t="s">
        <v>95</v>
      </c>
      <c r="C33" s="50" t="s">
        <v>96</v>
      </c>
      <c r="D33" s="28">
        <v>1148.5540000000001</v>
      </c>
      <c r="E33" s="28">
        <v>1643.8779999999999</v>
      </c>
      <c r="F33" s="28">
        <v>1337.825</v>
      </c>
      <c r="G33" s="28"/>
      <c r="H33" s="28">
        <v>1148.5540000000001</v>
      </c>
      <c r="I33" s="28">
        <v>1643.8779999999999</v>
      </c>
      <c r="J33" s="28">
        <v>1337.825</v>
      </c>
      <c r="K33" s="28"/>
      <c r="L33" s="13">
        <f t="shared" si="2"/>
        <v>0</v>
      </c>
      <c r="M33" s="13">
        <f t="shared" si="3"/>
        <v>0</v>
      </c>
      <c r="N33" s="13">
        <f t="shared" si="4"/>
        <v>0</v>
      </c>
    </row>
    <row r="34" spans="1:14" ht="15.75" customHeight="1" x14ac:dyDescent="0.3">
      <c r="A34" s="45" t="s">
        <v>98</v>
      </c>
      <c r="B34" s="46" t="s">
        <v>99</v>
      </c>
      <c r="C34" s="42" t="s">
        <v>97</v>
      </c>
      <c r="D34" s="28">
        <v>0</v>
      </c>
      <c r="E34" s="28">
        <v>0</v>
      </c>
      <c r="F34" s="28">
        <v>0</v>
      </c>
      <c r="G34" s="28"/>
      <c r="H34" s="28">
        <v>0</v>
      </c>
      <c r="I34" s="28">
        <v>0</v>
      </c>
      <c r="J34" s="28">
        <v>0</v>
      </c>
      <c r="K34" s="28"/>
      <c r="L34" s="13">
        <f t="shared" si="2"/>
        <v>0</v>
      </c>
      <c r="M34" s="13">
        <f t="shared" si="3"/>
        <v>0</v>
      </c>
      <c r="N34" s="13">
        <f t="shared" si="4"/>
        <v>0</v>
      </c>
    </row>
    <row r="35" spans="1:14" ht="15.75" customHeight="1" x14ac:dyDescent="0.3">
      <c r="A35" s="45" t="s">
        <v>101</v>
      </c>
      <c r="B35" s="46" t="s">
        <v>102</v>
      </c>
      <c r="C35" s="42" t="s">
        <v>100</v>
      </c>
      <c r="D35" s="28">
        <v>1867.6179999999999</v>
      </c>
      <c r="E35" s="28">
        <v>2354.9</v>
      </c>
      <c r="F35" s="28">
        <v>2020.037</v>
      </c>
      <c r="G35" s="28"/>
      <c r="H35" s="28">
        <v>1844.2180000000001</v>
      </c>
      <c r="I35" s="28">
        <v>2319.3000000000002</v>
      </c>
      <c r="J35" s="28">
        <v>1984.4369999999999</v>
      </c>
      <c r="K35" s="28"/>
      <c r="L35" s="13">
        <f t="shared" ref="L35:L66" si="17">H35-D35</f>
        <v>-23.399999999999864</v>
      </c>
      <c r="M35" s="13">
        <f t="shared" ref="M35:M66" si="18">I35-E35</f>
        <v>-35.599999999999909</v>
      </c>
      <c r="N35" s="13">
        <f t="shared" ref="N35:N66" si="19">J35-F35</f>
        <v>-35.600000000000136</v>
      </c>
    </row>
    <row r="36" spans="1:14" ht="15.75" customHeight="1" x14ac:dyDescent="0.3">
      <c r="A36" s="53" t="s">
        <v>104</v>
      </c>
      <c r="B36" s="54" t="s">
        <v>105</v>
      </c>
      <c r="C36" s="55" t="s">
        <v>103</v>
      </c>
      <c r="D36" s="56">
        <v>42.993000000000002</v>
      </c>
      <c r="E36" s="56">
        <v>27.314</v>
      </c>
      <c r="F36" s="56">
        <v>31.361000000000001</v>
      </c>
      <c r="G36" s="56"/>
      <c r="H36" s="56">
        <v>42.993000000000002</v>
      </c>
      <c r="I36" s="56">
        <v>27.314</v>
      </c>
      <c r="J36" s="56">
        <v>31.361000000000001</v>
      </c>
      <c r="K36" s="56"/>
      <c r="L36" s="80">
        <f t="shared" si="17"/>
        <v>0</v>
      </c>
      <c r="M36" s="80">
        <f t="shared" si="18"/>
        <v>0</v>
      </c>
      <c r="N36" s="80">
        <f t="shared" si="19"/>
        <v>0</v>
      </c>
    </row>
    <row r="37" spans="1:14" s="14" customFormat="1" ht="15.75" customHeight="1" x14ac:dyDescent="0.3">
      <c r="A37" s="57" t="s">
        <v>107</v>
      </c>
      <c r="B37" s="58" t="s">
        <v>108</v>
      </c>
      <c r="C37" s="59" t="s">
        <v>106</v>
      </c>
      <c r="D37" s="13">
        <f t="shared" ref="D37:F37" si="20">D40+D43+D44+D47+D53+D56+D73+D76</f>
        <v>34498.070000000007</v>
      </c>
      <c r="E37" s="13">
        <f t="shared" si="20"/>
        <v>35632.071000000004</v>
      </c>
      <c r="F37" s="13">
        <f t="shared" si="20"/>
        <v>36328.554000000004</v>
      </c>
      <c r="G37" s="13"/>
      <c r="H37" s="13">
        <f t="shared" ref="H37:J37" si="21">H40+H43+H44+H47+H53+H56+H73+H76</f>
        <v>34533.618999999999</v>
      </c>
      <c r="I37" s="13">
        <f t="shared" si="21"/>
        <v>35637.670000000006</v>
      </c>
      <c r="J37" s="13">
        <f t="shared" si="21"/>
        <v>36335.850999999995</v>
      </c>
      <c r="K37" s="13"/>
      <c r="L37" s="13">
        <f t="shared" si="17"/>
        <v>35.548999999991793</v>
      </c>
      <c r="M37" s="13">
        <f t="shared" si="18"/>
        <v>5.5990000000019791</v>
      </c>
      <c r="N37" s="13">
        <f t="shared" si="19"/>
        <v>7.2969999999913853</v>
      </c>
    </row>
    <row r="38" spans="1:14" s="19" customFormat="1" ht="15.75" customHeight="1" x14ac:dyDescent="0.3">
      <c r="A38" s="15" t="s">
        <v>11</v>
      </c>
      <c r="B38" s="16" t="s">
        <v>12</v>
      </c>
      <c r="C38" s="17"/>
      <c r="D38" s="18">
        <f>D37/D85*100</f>
        <v>41.073342925904335</v>
      </c>
      <c r="E38" s="18">
        <f>E37/E85*100</f>
        <v>40.252545130754825</v>
      </c>
      <c r="F38" s="18">
        <f>F37/F85*100</f>
        <v>38.559360698775649</v>
      </c>
      <c r="G38" s="18"/>
      <c r="H38" s="18">
        <f>H37/H85*100</f>
        <v>41.11566750428431</v>
      </c>
      <c r="I38" s="18">
        <f>I37/I85*100</f>
        <v>40.258870163060337</v>
      </c>
      <c r="J38" s="18">
        <f>J37/J85*100</f>
        <v>38.567105781473373</v>
      </c>
      <c r="K38" s="13"/>
      <c r="L38" s="13">
        <f t="shared" si="17"/>
        <v>4.2324578379975719E-2</v>
      </c>
      <c r="M38" s="13">
        <f t="shared" si="18"/>
        <v>6.3250323055115132E-3</v>
      </c>
      <c r="N38" s="13">
        <f t="shared" si="19"/>
        <v>7.745082697724115E-3</v>
      </c>
    </row>
    <row r="39" spans="1:14" ht="15.75" customHeight="1" x14ac:dyDescent="0.3">
      <c r="A39" s="48" t="s">
        <v>110</v>
      </c>
      <c r="B39" s="49" t="s">
        <v>111</v>
      </c>
      <c r="C39" s="42"/>
      <c r="D39" s="28">
        <f t="shared" ref="D39:F39" si="22">D40+D43+D44+D47+D53+D56+D73</f>
        <v>31307.553000000004</v>
      </c>
      <c r="E39" s="28">
        <f t="shared" si="22"/>
        <v>32280.559000000001</v>
      </c>
      <c r="F39" s="28">
        <f t="shared" si="22"/>
        <v>33622.987000000001</v>
      </c>
      <c r="G39" s="28"/>
      <c r="H39" s="28">
        <f t="shared" ref="H39:J39" si="23">H40+H43+H44+H47+H53+H56+H73</f>
        <v>31272.935999999998</v>
      </c>
      <c r="I39" s="28">
        <f t="shared" si="23"/>
        <v>32209.689000000002</v>
      </c>
      <c r="J39" s="28">
        <f t="shared" si="23"/>
        <v>33549.423999999999</v>
      </c>
      <c r="K39" s="28"/>
      <c r="L39" s="13">
        <f t="shared" si="17"/>
        <v>-34.617000000005646</v>
      </c>
      <c r="M39" s="13">
        <f t="shared" si="18"/>
        <v>-70.869999999998981</v>
      </c>
      <c r="N39" s="13">
        <f t="shared" si="19"/>
        <v>-73.563000000001921</v>
      </c>
    </row>
    <row r="40" spans="1:14" ht="15.75" customHeight="1" x14ac:dyDescent="0.3">
      <c r="A40" s="25" t="s">
        <v>113</v>
      </c>
      <c r="B40" s="26" t="s">
        <v>114</v>
      </c>
      <c r="C40" s="27" t="s">
        <v>109</v>
      </c>
      <c r="D40" s="24">
        <v>7342.7070000000003</v>
      </c>
      <c r="E40" s="24">
        <v>7699.1589999999997</v>
      </c>
      <c r="F40" s="24">
        <v>8085.4849999999997</v>
      </c>
      <c r="G40" s="24"/>
      <c r="H40" s="24">
        <v>7342.7070000000003</v>
      </c>
      <c r="I40" s="24">
        <v>7699.1589999999997</v>
      </c>
      <c r="J40" s="28">
        <v>8085.4849999999997</v>
      </c>
      <c r="K40" s="24"/>
      <c r="L40" s="13">
        <f t="shared" si="17"/>
        <v>0</v>
      </c>
      <c r="M40" s="13">
        <f t="shared" si="18"/>
        <v>0</v>
      </c>
      <c r="N40" s="13">
        <f t="shared" si="19"/>
        <v>0</v>
      </c>
    </row>
    <row r="41" spans="1:14" ht="15.75" customHeight="1" x14ac:dyDescent="0.3">
      <c r="A41" s="40" t="s">
        <v>116</v>
      </c>
      <c r="B41" s="41" t="s">
        <v>117</v>
      </c>
      <c r="C41" s="42" t="s">
        <v>112</v>
      </c>
      <c r="D41" s="24">
        <v>5336.4309999999996</v>
      </c>
      <c r="E41" s="24">
        <v>5627.0429999999997</v>
      </c>
      <c r="F41" s="24">
        <v>5926.5259999999998</v>
      </c>
      <c r="G41" s="24"/>
      <c r="H41" s="24">
        <v>5336.4309999999996</v>
      </c>
      <c r="I41" s="24">
        <v>5627.0429999999997</v>
      </c>
      <c r="J41" s="28">
        <v>5926.5259999999998</v>
      </c>
      <c r="K41" s="24"/>
      <c r="L41" s="13">
        <f t="shared" si="17"/>
        <v>0</v>
      </c>
      <c r="M41" s="13">
        <f t="shared" si="18"/>
        <v>0</v>
      </c>
      <c r="N41" s="13">
        <f t="shared" si="19"/>
        <v>0</v>
      </c>
    </row>
    <row r="42" spans="1:14" ht="15.75" customHeight="1" x14ac:dyDescent="0.3">
      <c r="A42" s="40" t="s">
        <v>119</v>
      </c>
      <c r="B42" s="41" t="s">
        <v>120</v>
      </c>
      <c r="C42" s="42" t="s">
        <v>115</v>
      </c>
      <c r="D42" s="24">
        <f t="shared" ref="D42:J42" si="24">D40-D41</f>
        <v>2006.2760000000007</v>
      </c>
      <c r="E42" s="24">
        <f t="shared" si="24"/>
        <v>2072.116</v>
      </c>
      <c r="F42" s="24">
        <f t="shared" si="24"/>
        <v>2158.9589999999998</v>
      </c>
      <c r="G42" s="24"/>
      <c r="H42" s="24">
        <f t="shared" si="24"/>
        <v>2006.2760000000007</v>
      </c>
      <c r="I42" s="24">
        <f t="shared" si="24"/>
        <v>2072.116</v>
      </c>
      <c r="J42" s="24">
        <f t="shared" si="24"/>
        <v>2158.9589999999998</v>
      </c>
      <c r="K42" s="24"/>
      <c r="L42" s="13">
        <f t="shared" si="17"/>
        <v>0</v>
      </c>
      <c r="M42" s="13">
        <f t="shared" si="18"/>
        <v>0</v>
      </c>
      <c r="N42" s="13">
        <f t="shared" si="19"/>
        <v>0</v>
      </c>
    </row>
    <row r="43" spans="1:14" ht="15.75" customHeight="1" x14ac:dyDescent="0.3">
      <c r="A43" s="45" t="s">
        <v>122</v>
      </c>
      <c r="B43" s="46" t="s">
        <v>123</v>
      </c>
      <c r="C43" s="42" t="s">
        <v>118</v>
      </c>
      <c r="D43" s="24">
        <v>4717.027</v>
      </c>
      <c r="E43" s="24">
        <v>4645.7870000000003</v>
      </c>
      <c r="F43" s="24">
        <v>4730.0879999999997</v>
      </c>
      <c r="G43" s="24"/>
      <c r="H43" s="24">
        <v>4717.0619999999999</v>
      </c>
      <c r="I43" s="24">
        <v>4645.8220000000001</v>
      </c>
      <c r="J43" s="28">
        <v>4730.1229999999996</v>
      </c>
      <c r="K43" s="24"/>
      <c r="L43" s="13">
        <f t="shared" si="17"/>
        <v>3.4999999999854481E-2</v>
      </c>
      <c r="M43" s="13">
        <f t="shared" si="18"/>
        <v>3.4999999999854481E-2</v>
      </c>
      <c r="N43" s="13">
        <f t="shared" si="19"/>
        <v>3.4999999999854481E-2</v>
      </c>
    </row>
    <row r="44" spans="1:14" ht="15.75" customHeight="1" x14ac:dyDescent="0.3">
      <c r="A44" s="45" t="s">
        <v>125</v>
      </c>
      <c r="B44" s="46" t="s">
        <v>126</v>
      </c>
      <c r="C44" s="42" t="s">
        <v>121</v>
      </c>
      <c r="D44" s="24">
        <f t="shared" ref="D44:J44" si="25">D45+D46</f>
        <v>49.786000000000001</v>
      </c>
      <c r="E44" s="24">
        <f t="shared" si="25"/>
        <v>50.771000000000001</v>
      </c>
      <c r="F44" s="24">
        <f t="shared" si="25"/>
        <v>49.805999999999997</v>
      </c>
      <c r="G44" s="24"/>
      <c r="H44" s="24">
        <f t="shared" si="25"/>
        <v>49.786000000000001</v>
      </c>
      <c r="I44" s="24">
        <f t="shared" si="25"/>
        <v>50.771000000000001</v>
      </c>
      <c r="J44" s="24">
        <f t="shared" si="25"/>
        <v>49.805999999999997</v>
      </c>
      <c r="K44" s="24"/>
      <c r="L44" s="13">
        <f t="shared" si="17"/>
        <v>0</v>
      </c>
      <c r="M44" s="13">
        <f t="shared" si="18"/>
        <v>0</v>
      </c>
      <c r="N44" s="13">
        <f t="shared" si="19"/>
        <v>0</v>
      </c>
    </row>
    <row r="45" spans="1:14" ht="15.75" customHeight="1" x14ac:dyDescent="0.3">
      <c r="A45" s="60" t="s">
        <v>127</v>
      </c>
      <c r="B45" s="61" t="s">
        <v>128</v>
      </c>
      <c r="C45" s="42" t="s">
        <v>124</v>
      </c>
      <c r="D45" s="24">
        <v>49.786000000000001</v>
      </c>
      <c r="E45" s="24">
        <v>50.771000000000001</v>
      </c>
      <c r="F45" s="24">
        <v>49.805999999999997</v>
      </c>
      <c r="G45" s="24"/>
      <c r="H45" s="24">
        <v>49.786000000000001</v>
      </c>
      <c r="I45" s="24">
        <v>50.771000000000001</v>
      </c>
      <c r="J45" s="28">
        <v>49.805999999999997</v>
      </c>
      <c r="K45" s="24"/>
      <c r="L45" s="13">
        <f t="shared" si="17"/>
        <v>0</v>
      </c>
      <c r="M45" s="13">
        <f t="shared" si="18"/>
        <v>0</v>
      </c>
      <c r="N45" s="13">
        <f t="shared" si="19"/>
        <v>0</v>
      </c>
    </row>
    <row r="46" spans="1:14" ht="15.75" customHeight="1" x14ac:dyDescent="0.3">
      <c r="A46" s="60" t="s">
        <v>130</v>
      </c>
      <c r="B46" s="61" t="s">
        <v>131</v>
      </c>
      <c r="C46" s="42" t="s">
        <v>30</v>
      </c>
      <c r="D46" s="24">
        <v>0</v>
      </c>
      <c r="E46" s="24">
        <v>0</v>
      </c>
      <c r="F46" s="24">
        <v>0</v>
      </c>
      <c r="G46" s="24"/>
      <c r="H46" s="24">
        <v>0</v>
      </c>
      <c r="I46" s="24">
        <v>0</v>
      </c>
      <c r="J46" s="28">
        <v>0</v>
      </c>
      <c r="K46" s="24"/>
      <c r="L46" s="13">
        <f t="shared" si="17"/>
        <v>0</v>
      </c>
      <c r="M46" s="13">
        <f t="shared" si="18"/>
        <v>0</v>
      </c>
      <c r="N46" s="13">
        <f t="shared" si="19"/>
        <v>0</v>
      </c>
    </row>
    <row r="47" spans="1:14" ht="15.75" customHeight="1" x14ac:dyDescent="0.3">
      <c r="A47" s="45" t="s">
        <v>132</v>
      </c>
      <c r="B47" s="46" t="s">
        <v>133</v>
      </c>
      <c r="C47" s="42" t="s">
        <v>129</v>
      </c>
      <c r="D47" s="24">
        <v>479.62900000000002</v>
      </c>
      <c r="E47" s="24">
        <v>422.012</v>
      </c>
      <c r="F47" s="24">
        <v>413.887</v>
      </c>
      <c r="G47" s="24"/>
      <c r="H47" s="24">
        <v>479.62900000000002</v>
      </c>
      <c r="I47" s="24">
        <v>422.012</v>
      </c>
      <c r="J47" s="28">
        <v>413.887</v>
      </c>
      <c r="K47" s="24"/>
      <c r="L47" s="13">
        <f t="shared" si="17"/>
        <v>0</v>
      </c>
      <c r="M47" s="13">
        <f t="shared" si="18"/>
        <v>0</v>
      </c>
      <c r="N47" s="13">
        <f t="shared" si="19"/>
        <v>0</v>
      </c>
    </row>
    <row r="48" spans="1:14" ht="15.75" customHeight="1" x14ac:dyDescent="0.3">
      <c r="A48" s="43" t="s">
        <v>134</v>
      </c>
      <c r="B48" s="44" t="s">
        <v>135</v>
      </c>
      <c r="C48" s="27" t="s">
        <v>136</v>
      </c>
      <c r="D48" s="24">
        <v>181.21299999999999</v>
      </c>
      <c r="E48" s="24">
        <v>130.66200000000001</v>
      </c>
      <c r="F48" s="24">
        <v>124.09699999999999</v>
      </c>
      <c r="G48" s="24"/>
      <c r="H48" s="24">
        <v>181.21299999999999</v>
      </c>
      <c r="I48" s="24">
        <v>130.66200000000001</v>
      </c>
      <c r="J48" s="28">
        <v>124.09699999999999</v>
      </c>
      <c r="K48" s="24"/>
      <c r="L48" s="13">
        <f t="shared" si="17"/>
        <v>0</v>
      </c>
      <c r="M48" s="13">
        <f t="shared" si="18"/>
        <v>0</v>
      </c>
      <c r="N48" s="13">
        <f t="shared" si="19"/>
        <v>0</v>
      </c>
    </row>
    <row r="49" spans="1:14" ht="15.75" customHeight="1" x14ac:dyDescent="0.3">
      <c r="A49" s="43" t="s">
        <v>138</v>
      </c>
      <c r="B49" s="44" t="s">
        <v>139</v>
      </c>
      <c r="C49" s="27" t="s">
        <v>140</v>
      </c>
      <c r="D49" s="24">
        <v>150.87100000000001</v>
      </c>
      <c r="E49" s="24">
        <v>151.571</v>
      </c>
      <c r="F49" s="24">
        <v>149.941</v>
      </c>
      <c r="G49" s="24"/>
      <c r="H49" s="24">
        <v>150.87100000000001</v>
      </c>
      <c r="I49" s="24">
        <v>151.571</v>
      </c>
      <c r="J49" s="28">
        <v>149.941</v>
      </c>
      <c r="K49" s="24"/>
      <c r="L49" s="13">
        <f t="shared" si="17"/>
        <v>0</v>
      </c>
      <c r="M49" s="13">
        <f t="shared" si="18"/>
        <v>0</v>
      </c>
      <c r="N49" s="13">
        <f t="shared" si="19"/>
        <v>0</v>
      </c>
    </row>
    <row r="50" spans="1:14" ht="15.75" customHeight="1" x14ac:dyDescent="0.3">
      <c r="A50" s="62" t="s">
        <v>142</v>
      </c>
      <c r="B50" s="63" t="s">
        <v>143</v>
      </c>
      <c r="C50" s="27" t="s">
        <v>144</v>
      </c>
      <c r="D50" s="24">
        <v>8.8710000000000004</v>
      </c>
      <c r="E50" s="24">
        <v>8.5709999999999997</v>
      </c>
      <c r="F50" s="24">
        <v>8.4410000000000007</v>
      </c>
      <c r="G50" s="24"/>
      <c r="H50" s="24">
        <v>8.8710000000000004</v>
      </c>
      <c r="I50" s="24">
        <v>8.5709999999999997</v>
      </c>
      <c r="J50" s="28">
        <v>8.4410000000000007</v>
      </c>
      <c r="K50" s="24"/>
      <c r="L50" s="13">
        <f t="shared" si="17"/>
        <v>0</v>
      </c>
      <c r="M50" s="13">
        <f t="shared" si="18"/>
        <v>0</v>
      </c>
      <c r="N50" s="13">
        <f t="shared" si="19"/>
        <v>0</v>
      </c>
    </row>
    <row r="51" spans="1:14" ht="15.75" customHeight="1" x14ac:dyDescent="0.3">
      <c r="A51" s="62" t="s">
        <v>146</v>
      </c>
      <c r="B51" s="63" t="s">
        <v>147</v>
      </c>
      <c r="C51" s="27" t="s">
        <v>148</v>
      </c>
      <c r="D51" s="24">
        <v>141</v>
      </c>
      <c r="E51" s="24">
        <v>142</v>
      </c>
      <c r="F51" s="24">
        <v>140.5</v>
      </c>
      <c r="G51" s="24"/>
      <c r="H51" s="24">
        <v>141</v>
      </c>
      <c r="I51" s="24">
        <v>142</v>
      </c>
      <c r="J51" s="28">
        <v>140.5</v>
      </c>
      <c r="K51" s="24"/>
      <c r="L51" s="13">
        <f t="shared" si="17"/>
        <v>0</v>
      </c>
      <c r="M51" s="13">
        <f t="shared" si="18"/>
        <v>0</v>
      </c>
      <c r="N51" s="13">
        <f t="shared" si="19"/>
        <v>0</v>
      </c>
    </row>
    <row r="52" spans="1:14" ht="15.75" customHeight="1" x14ac:dyDescent="0.3">
      <c r="A52" s="43" t="s">
        <v>150</v>
      </c>
      <c r="B52" s="44" t="s">
        <v>151</v>
      </c>
      <c r="C52" s="27" t="s">
        <v>152</v>
      </c>
      <c r="D52" s="24">
        <f t="shared" ref="D52:F52" si="26">D47-D48-D49</f>
        <v>147.54500000000004</v>
      </c>
      <c r="E52" s="24">
        <f t="shared" si="26"/>
        <v>139.77900000000002</v>
      </c>
      <c r="F52" s="24">
        <f t="shared" si="26"/>
        <v>139.84900000000002</v>
      </c>
      <c r="G52" s="24"/>
      <c r="H52" s="24">
        <f t="shared" ref="H52:I52" si="27">H47-H48-H49</f>
        <v>147.54500000000004</v>
      </c>
      <c r="I52" s="24">
        <f t="shared" si="27"/>
        <v>139.77900000000002</v>
      </c>
      <c r="J52" s="24">
        <f t="shared" ref="J52" si="28">J47-J48-J49</f>
        <v>139.84900000000002</v>
      </c>
      <c r="K52" s="24"/>
      <c r="L52" s="13">
        <f t="shared" si="17"/>
        <v>0</v>
      </c>
      <c r="M52" s="13">
        <f t="shared" si="18"/>
        <v>0</v>
      </c>
      <c r="N52" s="13">
        <f t="shared" si="19"/>
        <v>0</v>
      </c>
    </row>
    <row r="53" spans="1:14" ht="15.75" customHeight="1" x14ac:dyDescent="0.3">
      <c r="A53" s="45" t="s">
        <v>154</v>
      </c>
      <c r="B53" s="46" t="s">
        <v>155</v>
      </c>
      <c r="C53" s="42" t="s">
        <v>137</v>
      </c>
      <c r="D53" s="24">
        <f t="shared" ref="D53:F53" si="29">D54+D55</f>
        <v>1126.7070000000001</v>
      </c>
      <c r="E53" s="24">
        <f t="shared" si="29"/>
        <v>1123.903</v>
      </c>
      <c r="F53" s="24">
        <f t="shared" si="29"/>
        <v>1091.5160000000001</v>
      </c>
      <c r="G53" s="24"/>
      <c r="H53" s="24">
        <f t="shared" ref="H53:I53" si="30">H54+H55</f>
        <v>1126.7070000000001</v>
      </c>
      <c r="I53" s="24">
        <f t="shared" si="30"/>
        <v>1123.903</v>
      </c>
      <c r="J53" s="24">
        <f t="shared" ref="J53" si="31">J54+J55</f>
        <v>1091.5160000000001</v>
      </c>
      <c r="K53" s="24"/>
      <c r="L53" s="13">
        <f t="shared" si="17"/>
        <v>0</v>
      </c>
      <c r="M53" s="13">
        <f t="shared" si="18"/>
        <v>0</v>
      </c>
      <c r="N53" s="13">
        <f t="shared" si="19"/>
        <v>0</v>
      </c>
    </row>
    <row r="54" spans="1:14" ht="15.75" customHeight="1" x14ac:dyDescent="0.3">
      <c r="A54" s="40" t="s">
        <v>156</v>
      </c>
      <c r="B54" s="41" t="s">
        <v>89</v>
      </c>
      <c r="C54" s="42" t="s">
        <v>141</v>
      </c>
      <c r="D54" s="24">
        <v>1126.7070000000001</v>
      </c>
      <c r="E54" s="24">
        <v>1123.903</v>
      </c>
      <c r="F54" s="24">
        <v>1091.5160000000001</v>
      </c>
      <c r="G54" s="24"/>
      <c r="H54" s="24">
        <v>1126.7070000000001</v>
      </c>
      <c r="I54" s="24">
        <v>1123.903</v>
      </c>
      <c r="J54" s="28">
        <v>1091.5160000000001</v>
      </c>
      <c r="K54" s="24"/>
      <c r="L54" s="13">
        <f t="shared" si="17"/>
        <v>0</v>
      </c>
      <c r="M54" s="13">
        <f t="shared" si="18"/>
        <v>0</v>
      </c>
      <c r="N54" s="13">
        <f t="shared" si="19"/>
        <v>0</v>
      </c>
    </row>
    <row r="55" spans="1:14" ht="15.75" customHeight="1" x14ac:dyDescent="0.3">
      <c r="A55" s="40" t="s">
        <v>157</v>
      </c>
      <c r="B55" s="41" t="s">
        <v>158</v>
      </c>
      <c r="C55" s="42" t="s">
        <v>145</v>
      </c>
      <c r="D55" s="24">
        <v>0</v>
      </c>
      <c r="E55" s="24">
        <v>0</v>
      </c>
      <c r="F55" s="24">
        <v>0</v>
      </c>
      <c r="G55" s="24"/>
      <c r="H55" s="24">
        <v>0</v>
      </c>
      <c r="I55" s="24">
        <v>0</v>
      </c>
      <c r="J55" s="28">
        <v>0</v>
      </c>
      <c r="K55" s="24"/>
      <c r="L55" s="13">
        <f t="shared" si="17"/>
        <v>0</v>
      </c>
      <c r="M55" s="13">
        <f t="shared" si="18"/>
        <v>0</v>
      </c>
      <c r="N55" s="13">
        <f t="shared" si="19"/>
        <v>0</v>
      </c>
    </row>
    <row r="56" spans="1:14" ht="15.75" customHeight="1" x14ac:dyDescent="0.3">
      <c r="A56" s="45" t="s">
        <v>159</v>
      </c>
      <c r="B56" s="46" t="s">
        <v>160</v>
      </c>
      <c r="C56" s="42" t="s">
        <v>149</v>
      </c>
      <c r="D56" s="24">
        <f t="shared" ref="D56:J56" si="32">D57+D72</f>
        <v>15640.957</v>
      </c>
      <c r="E56" s="24">
        <f t="shared" si="32"/>
        <v>16098.525</v>
      </c>
      <c r="F56" s="24">
        <f t="shared" si="32"/>
        <v>16667.45</v>
      </c>
      <c r="G56" s="24"/>
      <c r="H56" s="24">
        <f t="shared" si="32"/>
        <v>15639.407999999999</v>
      </c>
      <c r="I56" s="24">
        <f t="shared" si="32"/>
        <v>16063.22</v>
      </c>
      <c r="J56" s="24">
        <f t="shared" si="32"/>
        <v>16629.452000000001</v>
      </c>
      <c r="K56" s="24"/>
      <c r="L56" s="13">
        <f t="shared" si="17"/>
        <v>-1.5490000000008877</v>
      </c>
      <c r="M56" s="13">
        <f t="shared" si="18"/>
        <v>-35.305000000000291</v>
      </c>
      <c r="N56" s="13">
        <f t="shared" si="19"/>
        <v>-37.997999999999593</v>
      </c>
    </row>
    <row r="57" spans="1:14" ht="15.75" customHeight="1" x14ac:dyDescent="0.3">
      <c r="A57" s="40" t="s">
        <v>161</v>
      </c>
      <c r="B57" s="41" t="s">
        <v>162</v>
      </c>
      <c r="C57" s="42" t="s">
        <v>153</v>
      </c>
      <c r="D57" s="24">
        <v>11419.075000000001</v>
      </c>
      <c r="E57" s="24">
        <v>11661.972</v>
      </c>
      <c r="F57" s="24">
        <v>11990.242</v>
      </c>
      <c r="G57" s="24"/>
      <c r="H57" s="24">
        <v>11405.441000000001</v>
      </c>
      <c r="I57" s="24">
        <v>11626.701999999999</v>
      </c>
      <c r="J57" s="28">
        <v>11952.279</v>
      </c>
      <c r="K57" s="24"/>
      <c r="L57" s="13">
        <f t="shared" si="17"/>
        <v>-13.634000000000015</v>
      </c>
      <c r="M57" s="13">
        <f t="shared" si="18"/>
        <v>-35.270000000000437</v>
      </c>
      <c r="N57" s="13">
        <f t="shared" si="19"/>
        <v>-37.962999999999738</v>
      </c>
    </row>
    <row r="58" spans="1:14" ht="15.75" customHeight="1" x14ac:dyDescent="0.3">
      <c r="A58" s="38" t="s">
        <v>163</v>
      </c>
      <c r="B58" s="39" t="s">
        <v>164</v>
      </c>
      <c r="C58" s="42" t="s">
        <v>165</v>
      </c>
      <c r="D58" s="24">
        <v>52.673999999999999</v>
      </c>
      <c r="E58" s="24">
        <v>50.154000000000003</v>
      </c>
      <c r="F58" s="24">
        <v>55.15</v>
      </c>
      <c r="G58" s="24"/>
      <c r="H58" s="24">
        <v>73.451999999999998</v>
      </c>
      <c r="I58" s="24">
        <v>59.177</v>
      </c>
      <c r="J58" s="28">
        <v>64.72</v>
      </c>
      <c r="K58" s="24"/>
      <c r="L58" s="13">
        <f t="shared" si="17"/>
        <v>20.777999999999999</v>
      </c>
      <c r="M58" s="13">
        <f t="shared" si="18"/>
        <v>9.0229999999999961</v>
      </c>
      <c r="N58" s="13">
        <f t="shared" si="19"/>
        <v>9.57</v>
      </c>
    </row>
    <row r="59" spans="1:14" ht="15.75" customHeight="1" x14ac:dyDescent="0.3">
      <c r="A59" s="38" t="s">
        <v>166</v>
      </c>
      <c r="B59" s="39" t="s">
        <v>167</v>
      </c>
      <c r="C59" s="42" t="s">
        <v>168</v>
      </c>
      <c r="D59" s="24">
        <v>509.536</v>
      </c>
      <c r="E59" s="24">
        <v>543.25</v>
      </c>
      <c r="F59" s="24">
        <v>578.05600000000004</v>
      </c>
      <c r="G59" s="24"/>
      <c r="H59" s="24">
        <v>543.49099999999999</v>
      </c>
      <c r="I59" s="64">
        <v>584.09100000000001</v>
      </c>
      <c r="J59" s="28">
        <v>620.85599999999999</v>
      </c>
      <c r="K59" s="24"/>
      <c r="L59" s="13">
        <f t="shared" si="17"/>
        <v>33.954999999999984</v>
      </c>
      <c r="M59" s="13">
        <f t="shared" si="18"/>
        <v>40.841000000000008</v>
      </c>
      <c r="N59" s="13">
        <f t="shared" si="19"/>
        <v>42.799999999999955</v>
      </c>
    </row>
    <row r="60" spans="1:14" ht="15.75" customHeight="1" x14ac:dyDescent="0.3">
      <c r="A60" s="38" t="s">
        <v>169</v>
      </c>
      <c r="B60" s="39" t="s">
        <v>170</v>
      </c>
      <c r="C60" s="42" t="s">
        <v>171</v>
      </c>
      <c r="D60" s="64">
        <v>7149.6549999999997</v>
      </c>
      <c r="E60" s="24">
        <v>7316.3860000000004</v>
      </c>
      <c r="F60" s="24">
        <v>7535.6109999999999</v>
      </c>
      <c r="G60" s="24"/>
      <c r="H60" s="64">
        <v>7149.6549999999997</v>
      </c>
      <c r="I60" s="64">
        <v>7316.3860000000004</v>
      </c>
      <c r="J60" s="28">
        <v>7535.6109999999999</v>
      </c>
      <c r="K60" s="24"/>
      <c r="L60" s="13">
        <f t="shared" si="17"/>
        <v>0</v>
      </c>
      <c r="M60" s="13">
        <f t="shared" si="18"/>
        <v>0</v>
      </c>
      <c r="N60" s="13">
        <f t="shared" si="19"/>
        <v>0</v>
      </c>
    </row>
    <row r="61" spans="1:14" ht="15.75" customHeight="1" x14ac:dyDescent="0.3">
      <c r="A61" s="38" t="s">
        <v>172</v>
      </c>
      <c r="B61" s="39" t="s">
        <v>173</v>
      </c>
      <c r="C61" s="42" t="s">
        <v>174</v>
      </c>
      <c r="D61" s="24">
        <v>153.10400000000001</v>
      </c>
      <c r="E61" s="24">
        <v>137.48400000000001</v>
      </c>
      <c r="F61" s="24">
        <v>123.541</v>
      </c>
      <c r="G61" s="24"/>
      <c r="H61" s="24">
        <v>153.10400000000001</v>
      </c>
      <c r="I61" s="24">
        <v>137.48400000000001</v>
      </c>
      <c r="J61" s="28">
        <v>123.541</v>
      </c>
      <c r="K61" s="24"/>
      <c r="L61" s="13">
        <f t="shared" si="17"/>
        <v>0</v>
      </c>
      <c r="M61" s="13">
        <f t="shared" si="18"/>
        <v>0</v>
      </c>
      <c r="N61" s="13">
        <f t="shared" si="19"/>
        <v>0</v>
      </c>
    </row>
    <row r="62" spans="1:14" ht="15.75" customHeight="1" x14ac:dyDescent="0.3">
      <c r="A62" s="38" t="s">
        <v>175</v>
      </c>
      <c r="B62" s="39" t="s">
        <v>176</v>
      </c>
      <c r="C62" s="42" t="s">
        <v>177</v>
      </c>
      <c r="D62" s="24">
        <v>1364.489</v>
      </c>
      <c r="E62" s="24">
        <v>1374.0260000000001</v>
      </c>
      <c r="F62" s="24">
        <v>1388.548</v>
      </c>
      <c r="G62" s="24"/>
      <c r="H62" s="24">
        <v>1374.3879999999999</v>
      </c>
      <c r="I62" s="24">
        <v>1391.164</v>
      </c>
      <c r="J62" s="28">
        <v>1405.867</v>
      </c>
      <c r="K62" s="24"/>
      <c r="L62" s="13">
        <f t="shared" si="17"/>
        <v>9.8989999999998872</v>
      </c>
      <c r="M62" s="13">
        <f t="shared" si="18"/>
        <v>17.13799999999992</v>
      </c>
      <c r="N62" s="13">
        <f t="shared" si="19"/>
        <v>17.31899999999996</v>
      </c>
    </row>
    <row r="63" spans="1:14" ht="15.75" customHeight="1" x14ac:dyDescent="0.3">
      <c r="A63" s="65" t="s">
        <v>178</v>
      </c>
      <c r="B63" s="66" t="s">
        <v>179</v>
      </c>
      <c r="C63" s="42" t="s">
        <v>180</v>
      </c>
      <c r="D63" s="24">
        <v>314.71899999999999</v>
      </c>
      <c r="E63" s="24">
        <v>315.3</v>
      </c>
      <c r="F63" s="24">
        <v>315.05799999999999</v>
      </c>
      <c r="G63" s="24"/>
      <c r="H63" s="24">
        <v>314.71899999999999</v>
      </c>
      <c r="I63" s="24">
        <v>315.3</v>
      </c>
      <c r="J63" s="28">
        <v>315.05799999999999</v>
      </c>
      <c r="K63" s="24"/>
      <c r="L63" s="13">
        <f t="shared" si="17"/>
        <v>0</v>
      </c>
      <c r="M63" s="13">
        <f t="shared" si="18"/>
        <v>0</v>
      </c>
      <c r="N63" s="13">
        <f t="shared" si="19"/>
        <v>0</v>
      </c>
    </row>
    <row r="64" spans="1:14" ht="15.75" customHeight="1" x14ac:dyDescent="0.3">
      <c r="A64" s="65" t="s">
        <v>181</v>
      </c>
      <c r="B64" s="66" t="s">
        <v>182</v>
      </c>
      <c r="C64" s="42" t="s">
        <v>183</v>
      </c>
      <c r="D64" s="24">
        <v>40.326000000000001</v>
      </c>
      <c r="E64" s="24">
        <v>40.503999999999998</v>
      </c>
      <c r="F64" s="24">
        <v>40.652999999999999</v>
      </c>
      <c r="G64" s="24"/>
      <c r="H64" s="24">
        <v>40.326000000000001</v>
      </c>
      <c r="I64" s="24">
        <v>40.503999999999998</v>
      </c>
      <c r="J64" s="28">
        <v>40.652999999999999</v>
      </c>
      <c r="K64" s="24"/>
      <c r="L64" s="13">
        <f t="shared" si="17"/>
        <v>0</v>
      </c>
      <c r="M64" s="13">
        <f t="shared" si="18"/>
        <v>0</v>
      </c>
      <c r="N64" s="13">
        <f t="shared" si="19"/>
        <v>0</v>
      </c>
    </row>
    <row r="65" spans="1:14" ht="15.75" customHeight="1" x14ac:dyDescent="0.3">
      <c r="A65" s="65" t="s">
        <v>184</v>
      </c>
      <c r="B65" s="66" t="s">
        <v>185</v>
      </c>
      <c r="C65" s="42" t="s">
        <v>186</v>
      </c>
      <c r="D65" s="24">
        <v>353.88900000000001</v>
      </c>
      <c r="E65" s="24">
        <v>361.68900000000002</v>
      </c>
      <c r="F65" s="24">
        <v>368.31599999999997</v>
      </c>
      <c r="G65" s="24"/>
      <c r="H65" s="24">
        <v>363.78800000000001</v>
      </c>
      <c r="I65" s="24">
        <v>378.827</v>
      </c>
      <c r="J65" s="28">
        <v>385.63499999999999</v>
      </c>
      <c r="K65" s="24"/>
      <c r="L65" s="13">
        <f t="shared" si="17"/>
        <v>9.8990000000000009</v>
      </c>
      <c r="M65" s="13">
        <f t="shared" si="18"/>
        <v>17.137999999999977</v>
      </c>
      <c r="N65" s="13">
        <f t="shared" si="19"/>
        <v>17.319000000000017</v>
      </c>
    </row>
    <row r="66" spans="1:14" ht="15.75" customHeight="1" x14ac:dyDescent="0.3">
      <c r="A66" s="65" t="s">
        <v>187</v>
      </c>
      <c r="B66" s="66" t="s">
        <v>188</v>
      </c>
      <c r="C66" s="42" t="s">
        <v>189</v>
      </c>
      <c r="D66" s="24">
        <v>197.39</v>
      </c>
      <c r="E66" s="24">
        <v>188.619</v>
      </c>
      <c r="F66" s="24">
        <v>185.05199999999999</v>
      </c>
      <c r="G66" s="24"/>
      <c r="H66" s="24">
        <v>197.39</v>
      </c>
      <c r="I66" s="24">
        <v>188.619</v>
      </c>
      <c r="J66" s="28">
        <v>185.05199999999999</v>
      </c>
      <c r="K66" s="24"/>
      <c r="L66" s="13">
        <f t="shared" si="17"/>
        <v>0</v>
      </c>
      <c r="M66" s="13">
        <f t="shared" si="18"/>
        <v>0</v>
      </c>
      <c r="N66" s="13">
        <f t="shared" si="19"/>
        <v>0</v>
      </c>
    </row>
    <row r="67" spans="1:14" ht="15.75" customHeight="1" x14ac:dyDescent="0.3">
      <c r="A67" s="65" t="s">
        <v>190</v>
      </c>
      <c r="B67" s="66" t="s">
        <v>191</v>
      </c>
      <c r="C67" s="42" t="s">
        <v>192</v>
      </c>
      <c r="D67" s="24">
        <v>259.35199999999998</v>
      </c>
      <c r="E67" s="24">
        <v>268.5</v>
      </c>
      <c r="F67" s="24">
        <v>278.94600000000003</v>
      </c>
      <c r="G67" s="24"/>
      <c r="H67" s="24">
        <v>259.35199999999998</v>
      </c>
      <c r="I67" s="24">
        <v>268.5</v>
      </c>
      <c r="J67" s="28">
        <v>278.94600000000003</v>
      </c>
      <c r="K67" s="24"/>
      <c r="L67" s="13">
        <f t="shared" ref="L67:L82" si="33">H67-D67</f>
        <v>0</v>
      </c>
      <c r="M67" s="13">
        <f t="shared" ref="M67:M82" si="34">I67-E67</f>
        <v>0</v>
      </c>
      <c r="N67" s="13">
        <f t="shared" ref="N67:N82" si="35">J67-F67</f>
        <v>0</v>
      </c>
    </row>
    <row r="68" spans="1:14" ht="15.75" customHeight="1" x14ac:dyDescent="0.3">
      <c r="A68" s="65" t="s">
        <v>194</v>
      </c>
      <c r="B68" s="66" t="s">
        <v>195</v>
      </c>
      <c r="C68" s="42" t="s">
        <v>152</v>
      </c>
      <c r="D68" s="24">
        <f t="shared" ref="D68:F68" si="36">D62-SUM(D63:D67)</f>
        <v>198.8130000000001</v>
      </c>
      <c r="E68" s="24">
        <f t="shared" si="36"/>
        <v>199.41399999999999</v>
      </c>
      <c r="F68" s="24">
        <f t="shared" si="36"/>
        <v>200.52299999999991</v>
      </c>
      <c r="G68" s="24"/>
      <c r="H68" s="24">
        <f t="shared" ref="H68:J68" si="37">H62-SUM(H63:H67)</f>
        <v>198.81299999999987</v>
      </c>
      <c r="I68" s="24">
        <f t="shared" si="37"/>
        <v>199.41399999999999</v>
      </c>
      <c r="J68" s="24">
        <f t="shared" si="37"/>
        <v>200.52299999999991</v>
      </c>
      <c r="K68" s="24"/>
      <c r="L68" s="13">
        <f t="shared" si="33"/>
        <v>-2.2737367544323206E-13</v>
      </c>
      <c r="M68" s="13">
        <f t="shared" si="34"/>
        <v>0</v>
      </c>
      <c r="N68" s="13">
        <f t="shared" si="35"/>
        <v>0</v>
      </c>
    </row>
    <row r="69" spans="1:14" ht="15.75" customHeight="1" x14ac:dyDescent="0.3">
      <c r="A69" s="67" t="s">
        <v>197</v>
      </c>
      <c r="B69" s="68" t="s">
        <v>198</v>
      </c>
      <c r="C69" s="42" t="s">
        <v>199</v>
      </c>
      <c r="D69" s="24">
        <f t="shared" ref="D69:F69" si="38">D70+D71</f>
        <v>1500.673</v>
      </c>
      <c r="E69" s="24">
        <f t="shared" si="38"/>
        <v>1544.5069999999998</v>
      </c>
      <c r="F69" s="24">
        <f t="shared" si="38"/>
        <v>1604.9350000000002</v>
      </c>
      <c r="G69" s="24"/>
      <c r="H69" s="24">
        <f t="shared" ref="H69:J69" si="39">H70+H71</f>
        <v>1430.5070000000001</v>
      </c>
      <c r="I69" s="24">
        <f t="shared" si="39"/>
        <v>1450.3339999999998</v>
      </c>
      <c r="J69" s="24">
        <f t="shared" si="39"/>
        <v>1505.384</v>
      </c>
      <c r="K69" s="24"/>
      <c r="L69" s="13">
        <f t="shared" si="33"/>
        <v>-70.16599999999994</v>
      </c>
      <c r="M69" s="13">
        <f t="shared" si="34"/>
        <v>-94.173000000000002</v>
      </c>
      <c r="N69" s="13">
        <f t="shared" si="35"/>
        <v>-99.551000000000158</v>
      </c>
    </row>
    <row r="70" spans="1:14" ht="15.75" customHeight="1" x14ac:dyDescent="0.3">
      <c r="A70" s="65" t="s">
        <v>200</v>
      </c>
      <c r="B70" s="66" t="s">
        <v>201</v>
      </c>
      <c r="C70" s="42" t="s">
        <v>202</v>
      </c>
      <c r="D70" s="24">
        <v>224.91499999999999</v>
      </c>
      <c r="E70" s="24">
        <v>232.62899999999999</v>
      </c>
      <c r="F70" s="24">
        <v>246.82300000000001</v>
      </c>
      <c r="G70" s="24"/>
      <c r="H70" s="24">
        <v>224.91499999999999</v>
      </c>
      <c r="I70" s="24">
        <v>232.62899999999999</v>
      </c>
      <c r="J70" s="28">
        <v>246.82300000000001</v>
      </c>
      <c r="K70" s="24"/>
      <c r="L70" s="13">
        <f t="shared" si="33"/>
        <v>0</v>
      </c>
      <c r="M70" s="13">
        <f t="shared" si="34"/>
        <v>0</v>
      </c>
      <c r="N70" s="13">
        <f t="shared" si="35"/>
        <v>0</v>
      </c>
    </row>
    <row r="71" spans="1:14" ht="15.75" customHeight="1" x14ac:dyDescent="0.3">
      <c r="A71" s="65" t="s">
        <v>204</v>
      </c>
      <c r="B71" s="66" t="s">
        <v>205</v>
      </c>
      <c r="C71" s="42" t="s">
        <v>206</v>
      </c>
      <c r="D71" s="24">
        <v>1275.758</v>
      </c>
      <c r="E71" s="24">
        <v>1311.8779999999999</v>
      </c>
      <c r="F71" s="24">
        <v>1358.1120000000001</v>
      </c>
      <c r="G71" s="24"/>
      <c r="H71" s="24">
        <v>1205.5920000000001</v>
      </c>
      <c r="I71" s="24">
        <v>1217.7049999999999</v>
      </c>
      <c r="J71" s="28">
        <v>1258.5609999999999</v>
      </c>
      <c r="K71" s="24"/>
      <c r="L71" s="13">
        <f t="shared" si="33"/>
        <v>-70.16599999999994</v>
      </c>
      <c r="M71" s="13">
        <f t="shared" si="34"/>
        <v>-94.173000000000002</v>
      </c>
      <c r="N71" s="13">
        <f t="shared" si="35"/>
        <v>-99.551000000000158</v>
      </c>
    </row>
    <row r="72" spans="1:14" ht="15.75" customHeight="1" x14ac:dyDescent="0.3">
      <c r="A72" s="40" t="s">
        <v>207</v>
      </c>
      <c r="B72" s="41" t="s">
        <v>208</v>
      </c>
      <c r="C72" s="42" t="s">
        <v>193</v>
      </c>
      <c r="D72" s="24">
        <v>4221.8819999999996</v>
      </c>
      <c r="E72" s="24">
        <v>4436.5529999999999</v>
      </c>
      <c r="F72" s="24">
        <v>4677.2079999999996</v>
      </c>
      <c r="G72" s="24"/>
      <c r="H72" s="24">
        <v>4233.9669999999996</v>
      </c>
      <c r="I72" s="24">
        <v>4436.518</v>
      </c>
      <c r="J72" s="28">
        <v>4677.1729999999998</v>
      </c>
      <c r="K72" s="24"/>
      <c r="L72" s="13">
        <f t="shared" si="33"/>
        <v>12.085000000000036</v>
      </c>
      <c r="M72" s="13">
        <f t="shared" si="34"/>
        <v>-3.4999999999854481E-2</v>
      </c>
      <c r="N72" s="13">
        <f t="shared" si="35"/>
        <v>-3.4999999999854481E-2</v>
      </c>
    </row>
    <row r="73" spans="1:14" ht="15.75" customHeight="1" x14ac:dyDescent="0.3">
      <c r="A73" s="25" t="s">
        <v>101</v>
      </c>
      <c r="B73" s="26" t="s">
        <v>210</v>
      </c>
      <c r="C73" s="27" t="s">
        <v>196</v>
      </c>
      <c r="D73" s="24">
        <v>1950.74</v>
      </c>
      <c r="E73" s="24">
        <v>2240.402</v>
      </c>
      <c r="F73" s="24">
        <v>2584.7550000000001</v>
      </c>
      <c r="G73" s="24"/>
      <c r="H73" s="24">
        <v>1917.6369999999999</v>
      </c>
      <c r="I73" s="24">
        <v>2204.8020000000001</v>
      </c>
      <c r="J73" s="28">
        <v>2549.1550000000002</v>
      </c>
      <c r="K73" s="24"/>
      <c r="L73" s="13">
        <f t="shared" si="33"/>
        <v>-33.103000000000065</v>
      </c>
      <c r="M73" s="13">
        <f t="shared" si="34"/>
        <v>-35.599999999999909</v>
      </c>
      <c r="N73" s="13">
        <f t="shared" si="35"/>
        <v>-35.599999999999909</v>
      </c>
    </row>
    <row r="74" spans="1:14" ht="15.75" customHeight="1" x14ac:dyDescent="0.3">
      <c r="A74" s="43" t="s">
        <v>212</v>
      </c>
      <c r="B74" s="44" t="s">
        <v>213</v>
      </c>
      <c r="C74" s="27" t="s">
        <v>214</v>
      </c>
      <c r="D74" s="24">
        <v>706.14700000000005</v>
      </c>
      <c r="E74" s="24">
        <v>797.78099999999995</v>
      </c>
      <c r="F74" s="24">
        <v>828.06</v>
      </c>
      <c r="G74" s="24"/>
      <c r="H74" s="24">
        <v>673.04399999999998</v>
      </c>
      <c r="I74" s="24">
        <v>767.78099999999995</v>
      </c>
      <c r="J74" s="28">
        <v>798.06</v>
      </c>
      <c r="K74" s="24"/>
      <c r="L74" s="13">
        <f t="shared" si="33"/>
        <v>-33.103000000000065</v>
      </c>
      <c r="M74" s="13">
        <f t="shared" si="34"/>
        <v>-30</v>
      </c>
      <c r="N74" s="13">
        <f t="shared" si="35"/>
        <v>-30</v>
      </c>
    </row>
    <row r="75" spans="1:14" ht="15.75" customHeight="1" x14ac:dyDescent="0.3">
      <c r="A75" s="43" t="s">
        <v>216</v>
      </c>
      <c r="B75" s="44" t="s">
        <v>217</v>
      </c>
      <c r="C75" s="27" t="s">
        <v>203</v>
      </c>
      <c r="D75" s="24">
        <v>64.906999999999996</v>
      </c>
      <c r="E75" s="24">
        <v>67.263999999999996</v>
      </c>
      <c r="F75" s="24">
        <v>71.463999999999999</v>
      </c>
      <c r="G75" s="24"/>
      <c r="H75" s="24">
        <v>64.906999999999996</v>
      </c>
      <c r="I75" s="24">
        <v>67.263999999999996</v>
      </c>
      <c r="J75" s="28">
        <v>71.463999999999999</v>
      </c>
      <c r="K75" s="24"/>
      <c r="L75" s="13">
        <f t="shared" si="33"/>
        <v>0</v>
      </c>
      <c r="M75" s="13">
        <f t="shared" si="34"/>
        <v>0</v>
      </c>
      <c r="N75" s="13">
        <f t="shared" si="35"/>
        <v>0</v>
      </c>
    </row>
    <row r="76" spans="1:14" ht="15.75" customHeight="1" x14ac:dyDescent="0.3">
      <c r="A76" s="48" t="s">
        <v>219</v>
      </c>
      <c r="B76" s="49" t="s">
        <v>220</v>
      </c>
      <c r="C76" s="42"/>
      <c r="D76" s="24">
        <f t="shared" ref="D76:F76" si="40">D77+D81</f>
        <v>3190.5170000000007</v>
      </c>
      <c r="E76" s="24">
        <f t="shared" si="40"/>
        <v>3351.5120000000002</v>
      </c>
      <c r="F76" s="24">
        <f t="shared" si="40"/>
        <v>2705.567</v>
      </c>
      <c r="G76" s="24"/>
      <c r="H76" s="24">
        <f t="shared" ref="H76:J76" si="41">H77+H81</f>
        <v>3260.683</v>
      </c>
      <c r="I76" s="24">
        <f t="shared" si="41"/>
        <v>3427.9810000000002</v>
      </c>
      <c r="J76" s="24">
        <f t="shared" si="41"/>
        <v>2786.4269999999997</v>
      </c>
      <c r="K76" s="24"/>
      <c r="L76" s="13">
        <f t="shared" si="33"/>
        <v>70.165999999999258</v>
      </c>
      <c r="M76" s="13">
        <f t="shared" si="34"/>
        <v>76.469000000000051</v>
      </c>
      <c r="N76" s="13">
        <f t="shared" si="35"/>
        <v>80.859999999999673</v>
      </c>
    </row>
    <row r="77" spans="1:14" ht="15.75" customHeight="1" x14ac:dyDescent="0.3">
      <c r="A77" s="45" t="s">
        <v>222</v>
      </c>
      <c r="B77" s="46" t="s">
        <v>223</v>
      </c>
      <c r="C77" s="42" t="s">
        <v>209</v>
      </c>
      <c r="D77" s="24">
        <f t="shared" ref="D77:F77" si="42">D78+D79+D80</f>
        <v>2909.6140000000005</v>
      </c>
      <c r="E77" s="24">
        <f t="shared" si="42"/>
        <v>2986.7170000000001</v>
      </c>
      <c r="F77" s="24">
        <f t="shared" si="42"/>
        <v>2377.5369999999998</v>
      </c>
      <c r="G77" s="24"/>
      <c r="H77" s="24">
        <f t="shared" ref="H77:J77" si="43">H78+H79+H80</f>
        <v>2979.78</v>
      </c>
      <c r="I77" s="24">
        <f t="shared" si="43"/>
        <v>3063.1860000000001</v>
      </c>
      <c r="J77" s="24">
        <f t="shared" si="43"/>
        <v>2458.3969999999999</v>
      </c>
      <c r="K77" s="24"/>
      <c r="L77" s="13">
        <f t="shared" si="33"/>
        <v>70.165999999999713</v>
      </c>
      <c r="M77" s="13">
        <f t="shared" si="34"/>
        <v>76.469000000000051</v>
      </c>
      <c r="N77" s="13">
        <f t="shared" si="35"/>
        <v>80.860000000000127</v>
      </c>
    </row>
    <row r="78" spans="1:14" ht="15.75" customHeight="1" x14ac:dyDescent="0.3">
      <c r="A78" s="40" t="s">
        <v>225</v>
      </c>
      <c r="B78" s="41" t="s">
        <v>226</v>
      </c>
      <c r="C78" s="42" t="s">
        <v>211</v>
      </c>
      <c r="D78" s="24">
        <v>2840.8180000000002</v>
      </c>
      <c r="E78" s="24">
        <v>2998.5120000000002</v>
      </c>
      <c r="F78" s="24">
        <v>2381.5079999999998</v>
      </c>
      <c r="G78" s="24"/>
      <c r="H78" s="24">
        <v>2910.9839999999999</v>
      </c>
      <c r="I78" s="24">
        <v>3074.9810000000002</v>
      </c>
      <c r="J78" s="28">
        <v>2462.3679999999999</v>
      </c>
      <c r="K78" s="24"/>
      <c r="L78" s="13">
        <f t="shared" si="33"/>
        <v>70.165999999999713</v>
      </c>
      <c r="M78" s="13">
        <f t="shared" si="34"/>
        <v>76.469000000000051</v>
      </c>
      <c r="N78" s="13">
        <f t="shared" si="35"/>
        <v>80.860000000000127</v>
      </c>
    </row>
    <row r="79" spans="1:14" ht="15.75" customHeight="1" x14ac:dyDescent="0.3">
      <c r="A79" s="40" t="s">
        <v>228</v>
      </c>
      <c r="B79" s="41" t="s">
        <v>229</v>
      </c>
      <c r="C79" s="42" t="s">
        <v>215</v>
      </c>
      <c r="D79" s="28">
        <v>29.242000000000001</v>
      </c>
      <c r="E79" s="28">
        <v>29.585999999999999</v>
      </c>
      <c r="F79" s="28">
        <v>35.564</v>
      </c>
      <c r="G79" s="28"/>
      <c r="H79" s="28">
        <v>29.242000000000001</v>
      </c>
      <c r="I79" s="28">
        <v>29.585999999999999</v>
      </c>
      <c r="J79" s="28">
        <v>35.564</v>
      </c>
      <c r="K79" s="28"/>
      <c r="L79" s="13">
        <f t="shared" si="33"/>
        <v>0</v>
      </c>
      <c r="M79" s="13">
        <f t="shared" si="34"/>
        <v>0</v>
      </c>
      <c r="N79" s="13">
        <f t="shared" si="35"/>
        <v>0</v>
      </c>
    </row>
    <row r="80" spans="1:14" ht="15.75" customHeight="1" x14ac:dyDescent="0.3">
      <c r="A80" s="40" t="s">
        <v>230</v>
      </c>
      <c r="B80" s="41" t="s">
        <v>231</v>
      </c>
      <c r="C80" s="42" t="s">
        <v>218</v>
      </c>
      <c r="D80" s="28">
        <v>39.554000000000002</v>
      </c>
      <c r="E80" s="28">
        <v>-41.381</v>
      </c>
      <c r="F80" s="28">
        <v>-39.534999999999997</v>
      </c>
      <c r="G80" s="28"/>
      <c r="H80" s="28">
        <v>39.554000000000002</v>
      </c>
      <c r="I80" s="28">
        <v>-41.381</v>
      </c>
      <c r="J80" s="28">
        <v>-39.534999999999997</v>
      </c>
      <c r="K80" s="28"/>
      <c r="L80" s="13">
        <f t="shared" si="33"/>
        <v>0</v>
      </c>
      <c r="M80" s="13">
        <f t="shared" si="34"/>
        <v>0</v>
      </c>
      <c r="N80" s="13">
        <f t="shared" si="35"/>
        <v>0</v>
      </c>
    </row>
    <row r="81" spans="1:14" ht="15.75" customHeight="1" x14ac:dyDescent="0.3">
      <c r="A81" s="45" t="s">
        <v>104</v>
      </c>
      <c r="B81" s="46" t="s">
        <v>232</v>
      </c>
      <c r="C81" s="42" t="s">
        <v>221</v>
      </c>
      <c r="D81" s="24">
        <f t="shared" ref="D81:J81" si="44">D82</f>
        <v>280.90300000000002</v>
      </c>
      <c r="E81" s="24">
        <f t="shared" si="44"/>
        <v>364.79500000000002</v>
      </c>
      <c r="F81" s="24">
        <f t="shared" si="44"/>
        <v>328.03</v>
      </c>
      <c r="G81" s="24"/>
      <c r="H81" s="24">
        <f t="shared" si="44"/>
        <v>280.90300000000002</v>
      </c>
      <c r="I81" s="24">
        <f t="shared" si="44"/>
        <v>364.79500000000002</v>
      </c>
      <c r="J81" s="24">
        <f t="shared" si="44"/>
        <v>328.03</v>
      </c>
      <c r="K81" s="24"/>
      <c r="L81" s="13">
        <f t="shared" si="33"/>
        <v>0</v>
      </c>
      <c r="M81" s="13">
        <f t="shared" si="34"/>
        <v>0</v>
      </c>
      <c r="N81" s="13">
        <f t="shared" si="35"/>
        <v>0</v>
      </c>
    </row>
    <row r="82" spans="1:14" ht="15.75" customHeight="1" x14ac:dyDescent="0.3">
      <c r="A82" s="45" t="s">
        <v>233</v>
      </c>
      <c r="B82" s="54" t="s">
        <v>234</v>
      </c>
      <c r="C82" s="55" t="s">
        <v>224</v>
      </c>
      <c r="D82" s="28">
        <v>280.90300000000002</v>
      </c>
      <c r="E82" s="28">
        <v>364.79500000000002</v>
      </c>
      <c r="F82" s="28">
        <v>328.03</v>
      </c>
      <c r="G82" s="28"/>
      <c r="H82" s="28">
        <v>280.90300000000002</v>
      </c>
      <c r="I82" s="28">
        <v>364.79500000000002</v>
      </c>
      <c r="J82" s="28">
        <v>328.03</v>
      </c>
      <c r="K82" s="28"/>
      <c r="L82" s="13">
        <f t="shared" si="33"/>
        <v>0</v>
      </c>
      <c r="M82" s="13">
        <f t="shared" si="34"/>
        <v>0</v>
      </c>
      <c r="N82" s="13">
        <f t="shared" si="35"/>
        <v>0</v>
      </c>
    </row>
    <row r="83" spans="1:14" ht="15.75" customHeight="1" x14ac:dyDescent="0.3">
      <c r="A83" s="69" t="s">
        <v>235</v>
      </c>
      <c r="B83" s="70" t="s">
        <v>236</v>
      </c>
      <c r="C83" s="71" t="s">
        <v>227</v>
      </c>
      <c r="D83" s="12">
        <f t="shared" ref="D83:F83" si="45">D3-D37</f>
        <v>-1083.4890000000087</v>
      </c>
      <c r="E83" s="12">
        <f t="shared" si="45"/>
        <v>-389.49399999999878</v>
      </c>
      <c r="F83" s="12">
        <f t="shared" si="45"/>
        <v>150.74300000000221</v>
      </c>
      <c r="G83" s="12"/>
      <c r="H83" s="12">
        <f t="shared" ref="H83:J83" si="46">H3-H37</f>
        <v>-1083.4889999999941</v>
      </c>
      <c r="I83" s="12">
        <f t="shared" si="46"/>
        <v>-389.49399999999878</v>
      </c>
      <c r="J83" s="12">
        <f t="shared" si="46"/>
        <v>150.74300000000949</v>
      </c>
      <c r="K83" s="12"/>
      <c r="L83" s="12">
        <f t="shared" ref="L83:N83" si="47">L3-L37</f>
        <v>1.4551915228366852E-11</v>
      </c>
      <c r="M83" s="12">
        <f t="shared" si="47"/>
        <v>0</v>
      </c>
      <c r="N83" s="12">
        <f t="shared" si="47"/>
        <v>7.2759576141834259E-12</v>
      </c>
    </row>
    <row r="84" spans="1:14" s="19" customFormat="1" ht="15.75" customHeight="1" x14ac:dyDescent="0.3">
      <c r="A84" s="72" t="s">
        <v>11</v>
      </c>
      <c r="B84" s="73" t="s">
        <v>12</v>
      </c>
      <c r="C84" s="74"/>
      <c r="D84" s="18">
        <f>D83/D85*100</f>
        <v>-1.2900001435861632</v>
      </c>
      <c r="E84" s="18">
        <f>E83/E85*100</f>
        <v>-0.44000038092532345</v>
      </c>
      <c r="F84" s="18">
        <f>F83/F85*100</f>
        <v>0.15999958902343381</v>
      </c>
      <c r="G84" s="18"/>
      <c r="H84" s="18">
        <f>H83/H85*100</f>
        <v>-1.2900001435861459</v>
      </c>
      <c r="I84" s="18">
        <f>I83/I85*100</f>
        <v>-0.44000038092532345</v>
      </c>
      <c r="J84" s="18">
        <f>J83/J85*100</f>
        <v>0.15999958902344152</v>
      </c>
      <c r="K84" s="18"/>
      <c r="L84" s="18">
        <f>L83/L85*100</f>
        <v>1.7325485292464219E-14</v>
      </c>
      <c r="M84" s="18">
        <f>M83/M85*100</f>
        <v>0</v>
      </c>
      <c r="N84" s="18">
        <f>N83/N85*100</f>
        <v>7.722748174185568E-15</v>
      </c>
    </row>
    <row r="85" spans="1:14" ht="15.75" customHeight="1" x14ac:dyDescent="0.3">
      <c r="A85" s="75" t="s">
        <v>237</v>
      </c>
      <c r="B85" s="76" t="s">
        <v>238</v>
      </c>
      <c r="C85" s="77"/>
      <c r="D85" s="78">
        <v>83991.385999999999</v>
      </c>
      <c r="E85" s="78">
        <v>88521.286999999997</v>
      </c>
      <c r="F85" s="78">
        <v>94214.616999999998</v>
      </c>
      <c r="G85" s="78"/>
      <c r="H85" s="78">
        <v>83991.385999999999</v>
      </c>
      <c r="I85" s="78">
        <v>88521.286999999997</v>
      </c>
      <c r="J85" s="78">
        <v>94214.616999999998</v>
      </c>
      <c r="K85" s="78"/>
      <c r="L85" s="78">
        <v>83991.385999999999</v>
      </c>
      <c r="M85" s="78">
        <v>88521.286999999997</v>
      </c>
      <c r="N85" s="78">
        <v>94214.616999999998</v>
      </c>
    </row>
  </sheetData>
  <mergeCells count="3">
    <mergeCell ref="D1:F1"/>
    <mergeCell ref="H1:J1"/>
    <mergeCell ref="L1:N1"/>
  </mergeCells>
  <pageMargins left="0" right="0" top="0" bottom="0" header="0" footer="0"/>
  <pageSetup paperSize="8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3" zoomScaleNormal="100" zoomScaleSheetLayoutView="85" workbookViewId="0">
      <selection activeCell="A18" sqref="A18"/>
    </sheetView>
  </sheetViews>
  <sheetFormatPr defaultRowHeight="15" x14ac:dyDescent="0.2"/>
  <cols>
    <col min="1" max="1" width="60.7109375" style="85" customWidth="1"/>
    <col min="2" max="2" width="12.7109375" style="85" customWidth="1"/>
    <col min="3" max="3" width="12.7109375" style="132" customWidth="1"/>
    <col min="4" max="6" width="12.7109375" style="85" customWidth="1"/>
    <col min="7" max="16384" width="9.140625" style="85"/>
  </cols>
  <sheetData>
    <row r="1" spans="1:6" ht="15.75" hidden="1" x14ac:dyDescent="0.25">
      <c r="A1" s="83"/>
      <c r="B1" s="83"/>
      <c r="C1" s="84"/>
      <c r="F1" s="86"/>
    </row>
    <row r="2" spans="1:6" ht="15.75" hidden="1" x14ac:dyDescent="0.25">
      <c r="A2" s="87"/>
      <c r="B2" s="87"/>
      <c r="C2" s="88"/>
      <c r="D2" s="89"/>
      <c r="F2" s="90"/>
    </row>
    <row r="3" spans="1:6" ht="18.75" customHeight="1" x14ac:dyDescent="0.2">
      <c r="A3" s="91"/>
      <c r="B3" s="91"/>
      <c r="C3" s="92"/>
      <c r="D3" s="93"/>
      <c r="E3" s="93"/>
      <c r="F3" s="93"/>
    </row>
    <row r="4" spans="1:6" ht="16.5" customHeight="1" thickBot="1" x14ac:dyDescent="0.3">
      <c r="A4" s="94"/>
      <c r="B4" s="94"/>
      <c r="C4" s="95"/>
      <c r="D4" s="96" t="s">
        <v>240</v>
      </c>
      <c r="E4" s="97" t="s">
        <v>241</v>
      </c>
      <c r="F4" s="97" t="s">
        <v>242</v>
      </c>
    </row>
    <row r="5" spans="1:6" ht="16.5" thickBot="1" x14ac:dyDescent="0.3">
      <c r="A5" s="98" t="s">
        <v>243</v>
      </c>
      <c r="B5" s="99" t="s">
        <v>244</v>
      </c>
      <c r="C5" s="99" t="s">
        <v>245</v>
      </c>
      <c r="D5" s="100">
        <f>D7+D9+D12+D13+D14+D15+D16+D17+D20+D21+D22+D26</f>
        <v>510313812</v>
      </c>
      <c r="E5" s="100">
        <f>E7+E9+E12+E13+E14+E15+E16+E17+E20+E21+E22+E26</f>
        <v>438603330</v>
      </c>
      <c r="F5" s="100">
        <f>F7+F9+F12+F13+F14+F15+F16+F17+F20+F21+F22+F26</f>
        <v>675348307</v>
      </c>
    </row>
    <row r="6" spans="1:6" ht="15.75" x14ac:dyDescent="0.25">
      <c r="A6" s="101"/>
      <c r="B6" s="102"/>
      <c r="C6" s="102"/>
      <c r="D6" s="103"/>
      <c r="E6" s="103"/>
      <c r="F6" s="103"/>
    </row>
    <row r="7" spans="1:6" ht="15.75" x14ac:dyDescent="0.25">
      <c r="A7" s="104" t="s">
        <v>246</v>
      </c>
      <c r="B7" s="105">
        <v>642200</v>
      </c>
      <c r="C7" s="105" t="s">
        <v>247</v>
      </c>
      <c r="D7" s="106">
        <v>5000000</v>
      </c>
      <c r="E7" s="106">
        <v>5000000</v>
      </c>
      <c r="F7" s="106">
        <v>5000000</v>
      </c>
    </row>
    <row r="8" spans="1:6" ht="15.75" x14ac:dyDescent="0.25">
      <c r="A8" s="104" t="s">
        <v>248</v>
      </c>
      <c r="B8" s="105"/>
      <c r="C8" s="105"/>
      <c r="D8" s="106"/>
      <c r="E8" s="106"/>
      <c r="F8" s="106"/>
    </row>
    <row r="9" spans="1:6" ht="15.75" x14ac:dyDescent="0.25">
      <c r="A9" s="104" t="s">
        <v>249</v>
      </c>
      <c r="B9" s="105" t="s">
        <v>250</v>
      </c>
      <c r="C9" s="105"/>
      <c r="D9" s="106">
        <f t="shared" ref="D9:F9" si="0">D10+D11</f>
        <v>10000000</v>
      </c>
      <c r="E9" s="106">
        <f t="shared" si="0"/>
        <v>10000000</v>
      </c>
      <c r="F9" s="106">
        <f t="shared" si="0"/>
        <v>10000000</v>
      </c>
    </row>
    <row r="10" spans="1:6" ht="15.75" x14ac:dyDescent="0.25">
      <c r="A10" s="104"/>
      <c r="B10" s="107">
        <v>637018</v>
      </c>
      <c r="C10" s="107" t="s">
        <v>247</v>
      </c>
      <c r="D10" s="108">
        <v>1500000</v>
      </c>
      <c r="E10" s="108">
        <v>1500000</v>
      </c>
      <c r="F10" s="108">
        <v>1500000</v>
      </c>
    </row>
    <row r="11" spans="1:6" ht="15.75" x14ac:dyDescent="0.25">
      <c r="A11" s="104"/>
      <c r="B11" s="107">
        <v>637200</v>
      </c>
      <c r="C11" s="107" t="s">
        <v>118</v>
      </c>
      <c r="D11" s="108">
        <v>8500000</v>
      </c>
      <c r="E11" s="108">
        <v>8500000</v>
      </c>
      <c r="F11" s="108">
        <v>8500000</v>
      </c>
    </row>
    <row r="12" spans="1:6" ht="15.75" x14ac:dyDescent="0.25">
      <c r="A12" s="104" t="s">
        <v>251</v>
      </c>
      <c r="B12" s="105">
        <v>642200</v>
      </c>
      <c r="C12" s="105" t="s">
        <v>247</v>
      </c>
      <c r="D12" s="106">
        <v>22351000</v>
      </c>
      <c r="E12" s="106">
        <v>22828000</v>
      </c>
      <c r="F12" s="106">
        <v>18670000</v>
      </c>
    </row>
    <row r="13" spans="1:6" ht="15.75" x14ac:dyDescent="0.25">
      <c r="A13" s="104" t="s">
        <v>252</v>
      </c>
      <c r="B13" s="109">
        <v>642200</v>
      </c>
      <c r="C13" s="105" t="s">
        <v>247</v>
      </c>
      <c r="D13" s="110">
        <v>11000000</v>
      </c>
      <c r="E13" s="110">
        <v>11000000</v>
      </c>
      <c r="F13" s="110">
        <v>11000000</v>
      </c>
    </row>
    <row r="14" spans="1:6" ht="15.75" x14ac:dyDescent="0.25">
      <c r="A14" s="104" t="s">
        <v>253</v>
      </c>
      <c r="B14" s="105">
        <v>637200</v>
      </c>
      <c r="C14" s="105" t="s">
        <v>118</v>
      </c>
      <c r="D14" s="110">
        <v>11907000</v>
      </c>
      <c r="E14" s="110">
        <v>0</v>
      </c>
      <c r="F14" s="110">
        <v>0</v>
      </c>
    </row>
    <row r="15" spans="1:6" ht="15.75" x14ac:dyDescent="0.25">
      <c r="A15" s="104" t="s">
        <v>254</v>
      </c>
      <c r="B15" s="105">
        <v>637200</v>
      </c>
      <c r="C15" s="105" t="s">
        <v>118</v>
      </c>
      <c r="D15" s="106">
        <v>0</v>
      </c>
      <c r="E15" s="106">
        <v>0</v>
      </c>
      <c r="F15" s="106">
        <v>0</v>
      </c>
    </row>
    <row r="16" spans="1:6" ht="15.75" x14ac:dyDescent="0.25">
      <c r="A16" s="104" t="s">
        <v>255</v>
      </c>
      <c r="B16" s="105">
        <v>637200</v>
      </c>
      <c r="C16" s="105" t="s">
        <v>118</v>
      </c>
      <c r="D16" s="106">
        <v>24257780</v>
      </c>
      <c r="E16" s="106">
        <v>26683296</v>
      </c>
      <c r="F16" s="106">
        <v>26683296</v>
      </c>
    </row>
    <row r="17" spans="1:6" ht="15.75" x14ac:dyDescent="0.25">
      <c r="A17" s="104" t="s">
        <v>256</v>
      </c>
      <c r="B17" s="105" t="s">
        <v>250</v>
      </c>
      <c r="C17" s="105"/>
      <c r="D17" s="106">
        <f>D18+D19</f>
        <v>215152470</v>
      </c>
      <c r="E17" s="106">
        <f t="shared" ref="E17:F17" si="1">E18+E19</f>
        <v>125958377</v>
      </c>
      <c r="F17" s="106">
        <f t="shared" si="1"/>
        <v>44878652</v>
      </c>
    </row>
    <row r="18" spans="1:6" ht="15.75" x14ac:dyDescent="0.25">
      <c r="A18" s="104"/>
      <c r="B18" s="107">
        <v>719200</v>
      </c>
      <c r="C18" s="107" t="s">
        <v>257</v>
      </c>
      <c r="D18" s="108">
        <v>215152470</v>
      </c>
      <c r="E18" s="111">
        <v>93820105</v>
      </c>
      <c r="F18" s="111">
        <v>97344</v>
      </c>
    </row>
    <row r="19" spans="1:6" ht="15.75" x14ac:dyDescent="0.25">
      <c r="A19" s="104"/>
      <c r="B19" s="107">
        <v>723002</v>
      </c>
      <c r="C19" s="107" t="s">
        <v>258</v>
      </c>
      <c r="D19" s="108"/>
      <c r="E19" s="111">
        <v>32138272</v>
      </c>
      <c r="F19" s="111">
        <v>44781308</v>
      </c>
    </row>
    <row r="20" spans="1:6" ht="15.75" x14ac:dyDescent="0.25">
      <c r="A20" s="104" t="s">
        <v>259</v>
      </c>
      <c r="B20" s="105">
        <v>637200</v>
      </c>
      <c r="C20" s="105" t="s">
        <v>118</v>
      </c>
      <c r="D20" s="106"/>
      <c r="E20" s="112">
        <v>67000000</v>
      </c>
      <c r="F20" s="112">
        <v>65000000</v>
      </c>
    </row>
    <row r="21" spans="1:6" ht="15.75" x14ac:dyDescent="0.25">
      <c r="A21" s="104" t="s">
        <v>260</v>
      </c>
      <c r="B21" s="105">
        <v>637200</v>
      </c>
      <c r="C21" s="105" t="s">
        <v>118</v>
      </c>
      <c r="D21" s="106">
        <v>50000000</v>
      </c>
      <c r="E21" s="106">
        <v>0</v>
      </c>
      <c r="F21" s="106">
        <v>0</v>
      </c>
    </row>
    <row r="22" spans="1:6" ht="16.5" thickBot="1" x14ac:dyDescent="0.3">
      <c r="A22" s="113" t="s">
        <v>261</v>
      </c>
      <c r="B22" s="114">
        <v>637200</v>
      </c>
      <c r="C22" s="114" t="s">
        <v>118</v>
      </c>
      <c r="D22" s="115">
        <v>50000000</v>
      </c>
      <c r="E22" s="115">
        <v>0</v>
      </c>
      <c r="F22" s="115">
        <v>0</v>
      </c>
    </row>
    <row r="23" spans="1:6" ht="15.75" x14ac:dyDescent="0.25">
      <c r="A23" s="116"/>
      <c r="B23" s="117"/>
      <c r="C23" s="117"/>
      <c r="D23" s="118"/>
      <c r="E23" s="118"/>
      <c r="F23" s="118"/>
    </row>
    <row r="24" spans="1:6" ht="16.5" thickBot="1" x14ac:dyDescent="0.3">
      <c r="A24" s="119"/>
      <c r="B24" s="117"/>
      <c r="C24" s="117"/>
      <c r="D24" s="118"/>
      <c r="E24" s="118"/>
      <c r="F24" s="118"/>
    </row>
    <row r="25" spans="1:6" ht="16.5" thickTop="1" thickBot="1" x14ac:dyDescent="0.25">
      <c r="A25" s="120"/>
      <c r="B25" s="121" t="s">
        <v>244</v>
      </c>
      <c r="C25" s="121" t="s">
        <v>245</v>
      </c>
      <c r="D25" s="121">
        <v>2017</v>
      </c>
      <c r="E25" s="121">
        <v>2018</v>
      </c>
      <c r="F25" s="121">
        <v>2019</v>
      </c>
    </row>
    <row r="26" spans="1:6" ht="15.75" thickTop="1" x14ac:dyDescent="0.2">
      <c r="A26" s="122" t="s">
        <v>262</v>
      </c>
      <c r="B26" s="123" t="s">
        <v>250</v>
      </c>
      <c r="C26" s="123"/>
      <c r="D26" s="124">
        <f>SUM(D27:D30)</f>
        <v>110645562</v>
      </c>
      <c r="E26" s="124">
        <f>SUM(E27:E30)</f>
        <v>170133657</v>
      </c>
      <c r="F26" s="124">
        <f>SUM(F27:F30)</f>
        <v>494116359</v>
      </c>
    </row>
    <row r="27" spans="1:6" x14ac:dyDescent="0.2">
      <c r="A27" s="125"/>
      <c r="B27" s="126">
        <v>610</v>
      </c>
      <c r="C27" s="126" t="s">
        <v>263</v>
      </c>
      <c r="D27" s="127">
        <v>9857012</v>
      </c>
      <c r="E27" s="127">
        <v>11434154</v>
      </c>
      <c r="F27" s="127">
        <v>12969110</v>
      </c>
    </row>
    <row r="28" spans="1:6" x14ac:dyDescent="0.2">
      <c r="A28" s="125"/>
      <c r="B28" s="126">
        <v>620</v>
      </c>
      <c r="C28" s="126" t="s">
        <v>263</v>
      </c>
      <c r="D28" s="127">
        <v>2759575</v>
      </c>
      <c r="E28" s="127">
        <v>3016208</v>
      </c>
      <c r="F28" s="127">
        <v>3467337</v>
      </c>
    </row>
    <row r="29" spans="1:6" x14ac:dyDescent="0.2">
      <c r="A29" s="125"/>
      <c r="B29" s="127">
        <v>642200</v>
      </c>
      <c r="C29" s="126" t="s">
        <v>264</v>
      </c>
      <c r="D29" s="128">
        <v>97951807</v>
      </c>
      <c r="E29" s="128">
        <v>155593958</v>
      </c>
      <c r="F29" s="128">
        <v>477590575</v>
      </c>
    </row>
    <row r="30" spans="1:6" ht="15.75" thickBot="1" x14ac:dyDescent="0.25">
      <c r="A30" s="129"/>
      <c r="B30" s="130">
        <v>637026</v>
      </c>
      <c r="C30" s="131" t="s">
        <v>263</v>
      </c>
      <c r="D30" s="130">
        <v>77168</v>
      </c>
      <c r="E30" s="130">
        <v>89337</v>
      </c>
      <c r="F30" s="130">
        <v>89337</v>
      </c>
    </row>
    <row r="31" spans="1:6" ht="15.75" thickTop="1" x14ac:dyDescent="0.2">
      <c r="A31" s="122" t="s">
        <v>265</v>
      </c>
      <c r="B31" s="123" t="s">
        <v>250</v>
      </c>
      <c r="C31" s="123"/>
      <c r="D31" s="124">
        <f>D32+D33</f>
        <v>185570000</v>
      </c>
      <c r="E31" s="124">
        <f t="shared" ref="E31:F31" si="2">E32+E33</f>
        <v>145000000</v>
      </c>
      <c r="F31" s="124">
        <f t="shared" si="2"/>
        <v>145000000</v>
      </c>
    </row>
    <row r="32" spans="1:6" x14ac:dyDescent="0.2">
      <c r="A32" s="122"/>
      <c r="B32" s="127">
        <v>637200</v>
      </c>
      <c r="C32" s="126" t="s">
        <v>118</v>
      </c>
      <c r="D32" s="128">
        <v>170570000</v>
      </c>
      <c r="E32" s="128">
        <v>130000000</v>
      </c>
      <c r="F32" s="128">
        <v>130000000</v>
      </c>
    </row>
    <row r="33" spans="1:6" ht="15.75" thickBot="1" x14ac:dyDescent="0.25">
      <c r="A33" s="129"/>
      <c r="B33" s="130">
        <v>719200</v>
      </c>
      <c r="C33" s="131" t="s">
        <v>257</v>
      </c>
      <c r="D33" s="130">
        <v>15000000</v>
      </c>
      <c r="E33" s="130">
        <v>15000000</v>
      </c>
      <c r="F33" s="130">
        <v>15000000</v>
      </c>
    </row>
    <row r="34" spans="1:6" ht="15.75" thickTop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74E04972CC6448E7CDAFF602B5EBC" ma:contentTypeVersion="5" ma:contentTypeDescription="Create a new document." ma:contentTypeScope="" ma:versionID="fb05d823654fdee2881cd9080eb04292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bc92749690a43dee2b8ec7eaa804e80a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73202-74B9-407C-9A94-CE4491639A1B}"/>
</file>

<file path=customXml/itemProps2.xml><?xml version="1.0" encoding="utf-8"?>
<ds:datastoreItem xmlns:ds="http://schemas.openxmlformats.org/officeDocument/2006/customXml" ds:itemID="{9979628F-61ED-4B3F-9229-19A9EC9CEFDF}"/>
</file>

<file path=customXml/itemProps3.xml><?xml version="1.0" encoding="utf-8"?>
<ds:datastoreItem xmlns:ds="http://schemas.openxmlformats.org/officeDocument/2006/customXml" ds:itemID="{1B5083F8-D26B-4B4B-BA1C-F764465AC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Tab01</vt:lpstr>
      <vt:lpstr>Tab02</vt:lpstr>
    </vt:vector>
  </TitlesOfParts>
  <Company>Ministerstvo financií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Drozd Ivan</dc:creator>
  <cp:lastModifiedBy>bugyi</cp:lastModifiedBy>
  <cp:lastPrinted>2016-12-09T09:00:42Z</cp:lastPrinted>
  <dcterms:created xsi:type="dcterms:W3CDTF">2016-12-01T14:16:44Z</dcterms:created>
  <dcterms:modified xsi:type="dcterms:W3CDTF">2016-12-14T14:16:06Z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